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Construcción BD DI\100 Agricultura\Reportes360\Tablas_madre_arándano\"/>
    </mc:Choice>
  </mc:AlternateContent>
  <xr:revisionPtr revIDLastSave="0" documentId="8_{84093F64-FFAB-4854-9DE9-1339D2213663}" xr6:coauthVersionLast="47" xr6:coauthVersionMax="47" xr10:uidLastSave="{00000000-0000-0000-0000-000000000000}"/>
  <bookViews>
    <workbookView xWindow="-110" yWindow="-110" windowWidth="19420" windowHeight="10420" activeTab="2" xr2:uid="{F6F374EA-23A0-4EE8-8309-1F30B29653D6}"/>
  </bookViews>
  <sheets>
    <sheet name="Importacion_Precio_USD_Tonelada" sheetId="4" r:id="rId1"/>
    <sheet name="Importacion_USD" sheetId="1" r:id="rId2"/>
    <sheet name="Importación_ton" sheetId="2" r:id="rId3"/>
  </sheets>
  <definedNames>
    <definedName name="DatosExternos_1" localSheetId="0" hidden="1">Importacion_Precio_USD_Tonelada!$A$1:$S$2068</definedName>
    <definedName name="DatosExternos_1" localSheetId="2" hidden="1">Importación_ton!$A$1:$S$2068</definedName>
    <definedName name="DatosExternos_1" localSheetId="1" hidden="1">Importacion_USD!$A$1:$S$2068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76" i="4" l="1"/>
  <c r="L876" i="4"/>
  <c r="M876" i="4"/>
  <c r="N876" i="4"/>
  <c r="O876" i="4"/>
  <c r="P876" i="4"/>
  <c r="Q876" i="4"/>
  <c r="R876" i="4"/>
  <c r="S876" i="4"/>
  <c r="K877" i="4"/>
  <c r="L877" i="4"/>
  <c r="M877" i="4"/>
  <c r="N877" i="4"/>
  <c r="O877" i="4"/>
  <c r="P877" i="4"/>
  <c r="Q877" i="4"/>
  <c r="R877" i="4"/>
  <c r="S877" i="4"/>
  <c r="K878" i="4"/>
  <c r="L878" i="4"/>
  <c r="M878" i="4"/>
  <c r="N878" i="4"/>
  <c r="O878" i="4"/>
  <c r="P878" i="4"/>
  <c r="Q878" i="4"/>
  <c r="R878" i="4"/>
  <c r="S878" i="4"/>
  <c r="K879" i="4"/>
  <c r="L879" i="4"/>
  <c r="M879" i="4"/>
  <c r="N879" i="4"/>
  <c r="O879" i="4"/>
  <c r="P879" i="4"/>
  <c r="Q879" i="4"/>
  <c r="R879" i="4"/>
  <c r="S879" i="4"/>
  <c r="K880" i="4"/>
  <c r="L880" i="4"/>
  <c r="M880" i="4"/>
  <c r="N880" i="4"/>
  <c r="O880" i="4"/>
  <c r="P880" i="4"/>
  <c r="Q880" i="4"/>
  <c r="R880" i="4"/>
  <c r="S880" i="4"/>
  <c r="K881" i="4"/>
  <c r="L881" i="4"/>
  <c r="M881" i="4"/>
  <c r="N881" i="4"/>
  <c r="O881" i="4"/>
  <c r="P881" i="4"/>
  <c r="Q881" i="4"/>
  <c r="R881" i="4"/>
  <c r="S881" i="4"/>
  <c r="K882" i="4"/>
  <c r="L882" i="4"/>
  <c r="M882" i="4"/>
  <c r="N882" i="4"/>
  <c r="O882" i="4"/>
  <c r="P882" i="4"/>
  <c r="Q882" i="4"/>
  <c r="R882" i="4"/>
  <c r="S882" i="4"/>
  <c r="K883" i="4"/>
  <c r="L883" i="4"/>
  <c r="M883" i="4"/>
  <c r="N883" i="4"/>
  <c r="O883" i="4"/>
  <c r="P883" i="4"/>
  <c r="Q883" i="4"/>
  <c r="R883" i="4"/>
  <c r="S883" i="4"/>
  <c r="K884" i="4"/>
  <c r="L884" i="4"/>
  <c r="M884" i="4"/>
  <c r="N884" i="4"/>
  <c r="O884" i="4"/>
  <c r="P884" i="4"/>
  <c r="Q884" i="4"/>
  <c r="R884" i="4"/>
  <c r="S884" i="4"/>
  <c r="K885" i="4"/>
  <c r="L885" i="4"/>
  <c r="M885" i="4"/>
  <c r="N885" i="4"/>
  <c r="O885" i="4"/>
  <c r="P885" i="4"/>
  <c r="Q885" i="4"/>
  <c r="R885" i="4"/>
  <c r="S885" i="4"/>
  <c r="K886" i="4"/>
  <c r="L886" i="4"/>
  <c r="M886" i="4"/>
  <c r="N886" i="4"/>
  <c r="O886" i="4"/>
  <c r="P886" i="4"/>
  <c r="Q886" i="4"/>
  <c r="R886" i="4"/>
  <c r="S886" i="4"/>
  <c r="K887" i="4"/>
  <c r="L887" i="4"/>
  <c r="M887" i="4"/>
  <c r="N887" i="4"/>
  <c r="O887" i="4"/>
  <c r="P887" i="4"/>
  <c r="Q887" i="4"/>
  <c r="R887" i="4"/>
  <c r="S887" i="4"/>
  <c r="K888" i="4"/>
  <c r="L888" i="4"/>
  <c r="M888" i="4"/>
  <c r="N888" i="4"/>
  <c r="O888" i="4"/>
  <c r="P888" i="4"/>
  <c r="Q888" i="4"/>
  <c r="R888" i="4"/>
  <c r="S888" i="4"/>
  <c r="K889" i="4"/>
  <c r="L889" i="4"/>
  <c r="M889" i="4"/>
  <c r="N889" i="4"/>
  <c r="O889" i="4"/>
  <c r="P889" i="4"/>
  <c r="Q889" i="4"/>
  <c r="R889" i="4"/>
  <c r="S889" i="4"/>
  <c r="K890" i="4"/>
  <c r="L890" i="4"/>
  <c r="M890" i="4"/>
  <c r="N890" i="4"/>
  <c r="O890" i="4"/>
  <c r="P890" i="4"/>
  <c r="Q890" i="4"/>
  <c r="R890" i="4"/>
  <c r="S890" i="4"/>
  <c r="K891" i="4"/>
  <c r="L891" i="4"/>
  <c r="M891" i="4"/>
  <c r="N891" i="4"/>
  <c r="O891" i="4"/>
  <c r="P891" i="4"/>
  <c r="Q891" i="4"/>
  <c r="R891" i="4"/>
  <c r="S891" i="4"/>
  <c r="K892" i="4"/>
  <c r="L892" i="4"/>
  <c r="M892" i="4"/>
  <c r="N892" i="4"/>
  <c r="O892" i="4"/>
  <c r="P892" i="4"/>
  <c r="Q892" i="4"/>
  <c r="R892" i="4"/>
  <c r="S892" i="4"/>
  <c r="K893" i="4"/>
  <c r="L893" i="4"/>
  <c r="M893" i="4"/>
  <c r="N893" i="4"/>
  <c r="O893" i="4"/>
  <c r="P893" i="4"/>
  <c r="Q893" i="4"/>
  <c r="R893" i="4"/>
  <c r="S893" i="4"/>
  <c r="K894" i="4"/>
  <c r="L894" i="4"/>
  <c r="M894" i="4"/>
  <c r="N894" i="4"/>
  <c r="O894" i="4"/>
  <c r="P894" i="4"/>
  <c r="Q894" i="4"/>
  <c r="R894" i="4"/>
  <c r="S894" i="4"/>
  <c r="K895" i="4"/>
  <c r="L895" i="4"/>
  <c r="M895" i="4"/>
  <c r="N895" i="4"/>
  <c r="O895" i="4"/>
  <c r="P895" i="4"/>
  <c r="Q895" i="4"/>
  <c r="R895" i="4"/>
  <c r="S895" i="4"/>
  <c r="K896" i="4"/>
  <c r="L896" i="4"/>
  <c r="M896" i="4"/>
  <c r="N896" i="4"/>
  <c r="O896" i="4"/>
  <c r="P896" i="4"/>
  <c r="Q896" i="4"/>
  <c r="R896" i="4"/>
  <c r="S896" i="4"/>
  <c r="K897" i="4"/>
  <c r="L897" i="4"/>
  <c r="M897" i="4"/>
  <c r="N897" i="4"/>
  <c r="O897" i="4"/>
  <c r="P897" i="4"/>
  <c r="Q897" i="4"/>
  <c r="R897" i="4"/>
  <c r="S897" i="4"/>
  <c r="K898" i="4"/>
  <c r="L898" i="4"/>
  <c r="M898" i="4"/>
  <c r="N898" i="4"/>
  <c r="O898" i="4"/>
  <c r="P898" i="4"/>
  <c r="Q898" i="4"/>
  <c r="R898" i="4"/>
  <c r="S898" i="4"/>
  <c r="K899" i="4"/>
  <c r="L899" i="4"/>
  <c r="M899" i="4"/>
  <c r="N899" i="4"/>
  <c r="O899" i="4"/>
  <c r="P899" i="4"/>
  <c r="Q899" i="4"/>
  <c r="R899" i="4"/>
  <c r="S899" i="4"/>
  <c r="K900" i="4"/>
  <c r="L900" i="4"/>
  <c r="M900" i="4"/>
  <c r="N900" i="4"/>
  <c r="O900" i="4"/>
  <c r="P900" i="4"/>
  <c r="Q900" i="4"/>
  <c r="R900" i="4"/>
  <c r="S900" i="4"/>
  <c r="K901" i="4"/>
  <c r="L901" i="4"/>
  <c r="M901" i="4"/>
  <c r="N901" i="4"/>
  <c r="O901" i="4"/>
  <c r="P901" i="4"/>
  <c r="Q901" i="4"/>
  <c r="R901" i="4"/>
  <c r="S901" i="4"/>
  <c r="K902" i="4"/>
  <c r="L902" i="4"/>
  <c r="M902" i="4"/>
  <c r="N902" i="4"/>
  <c r="O902" i="4"/>
  <c r="P902" i="4"/>
  <c r="Q902" i="4"/>
  <c r="R902" i="4"/>
  <c r="S902" i="4"/>
  <c r="K903" i="4"/>
  <c r="L903" i="4"/>
  <c r="M903" i="4"/>
  <c r="N903" i="4"/>
  <c r="O903" i="4"/>
  <c r="P903" i="4"/>
  <c r="Q903" i="4"/>
  <c r="R903" i="4"/>
  <c r="S903" i="4"/>
  <c r="K904" i="4"/>
  <c r="L904" i="4"/>
  <c r="M904" i="4"/>
  <c r="N904" i="4"/>
  <c r="O904" i="4"/>
  <c r="P904" i="4"/>
  <c r="Q904" i="4"/>
  <c r="R904" i="4"/>
  <c r="S904" i="4"/>
  <c r="K905" i="4"/>
  <c r="L905" i="4"/>
  <c r="M905" i="4"/>
  <c r="N905" i="4"/>
  <c r="O905" i="4"/>
  <c r="P905" i="4"/>
  <c r="Q905" i="4"/>
  <c r="R905" i="4"/>
  <c r="S905" i="4"/>
  <c r="K906" i="4"/>
  <c r="L906" i="4"/>
  <c r="M906" i="4"/>
  <c r="N906" i="4"/>
  <c r="O906" i="4"/>
  <c r="P906" i="4"/>
  <c r="Q906" i="4"/>
  <c r="R906" i="4"/>
  <c r="S906" i="4"/>
  <c r="K907" i="4"/>
  <c r="L907" i="4"/>
  <c r="M907" i="4"/>
  <c r="N907" i="4"/>
  <c r="O907" i="4"/>
  <c r="P907" i="4"/>
  <c r="Q907" i="4"/>
  <c r="R907" i="4"/>
  <c r="S907" i="4"/>
  <c r="K908" i="4"/>
  <c r="L908" i="4"/>
  <c r="M908" i="4"/>
  <c r="N908" i="4"/>
  <c r="O908" i="4"/>
  <c r="P908" i="4"/>
  <c r="Q908" i="4"/>
  <c r="R908" i="4"/>
  <c r="S908" i="4"/>
  <c r="K909" i="4"/>
  <c r="L909" i="4"/>
  <c r="M909" i="4"/>
  <c r="N909" i="4"/>
  <c r="O909" i="4"/>
  <c r="P909" i="4"/>
  <c r="Q909" i="4"/>
  <c r="R909" i="4"/>
  <c r="S909" i="4"/>
  <c r="K910" i="4"/>
  <c r="L910" i="4"/>
  <c r="M910" i="4"/>
  <c r="N910" i="4"/>
  <c r="O910" i="4"/>
  <c r="P910" i="4"/>
  <c r="Q910" i="4"/>
  <c r="R910" i="4"/>
  <c r="S910" i="4"/>
  <c r="K911" i="4"/>
  <c r="L911" i="4"/>
  <c r="M911" i="4"/>
  <c r="N911" i="4"/>
  <c r="O911" i="4"/>
  <c r="P911" i="4"/>
  <c r="Q911" i="4"/>
  <c r="R911" i="4"/>
  <c r="S911" i="4"/>
  <c r="K912" i="4"/>
  <c r="L912" i="4"/>
  <c r="M912" i="4"/>
  <c r="N912" i="4"/>
  <c r="O912" i="4"/>
  <c r="P912" i="4"/>
  <c r="Q912" i="4"/>
  <c r="R912" i="4"/>
  <c r="S912" i="4"/>
  <c r="K913" i="4"/>
  <c r="L913" i="4"/>
  <c r="M913" i="4"/>
  <c r="N913" i="4"/>
  <c r="O913" i="4"/>
  <c r="P913" i="4"/>
  <c r="Q913" i="4"/>
  <c r="R913" i="4"/>
  <c r="S913" i="4"/>
  <c r="K914" i="4"/>
  <c r="L914" i="4"/>
  <c r="M914" i="4"/>
  <c r="N914" i="4"/>
  <c r="O914" i="4"/>
  <c r="P914" i="4"/>
  <c r="Q914" i="4"/>
  <c r="R914" i="4"/>
  <c r="S914" i="4"/>
  <c r="K915" i="4"/>
  <c r="L915" i="4"/>
  <c r="M915" i="4"/>
  <c r="N915" i="4"/>
  <c r="O915" i="4"/>
  <c r="P915" i="4"/>
  <c r="Q915" i="4"/>
  <c r="R915" i="4"/>
  <c r="S915" i="4"/>
  <c r="K916" i="4"/>
  <c r="L916" i="4"/>
  <c r="M916" i="4"/>
  <c r="N916" i="4"/>
  <c r="O916" i="4"/>
  <c r="P916" i="4"/>
  <c r="Q916" i="4"/>
  <c r="R916" i="4"/>
  <c r="S916" i="4"/>
  <c r="K917" i="4"/>
  <c r="L917" i="4"/>
  <c r="M917" i="4"/>
  <c r="N917" i="4"/>
  <c r="O917" i="4"/>
  <c r="P917" i="4"/>
  <c r="Q917" i="4"/>
  <c r="R917" i="4"/>
  <c r="S917" i="4"/>
  <c r="K918" i="4"/>
  <c r="L918" i="4"/>
  <c r="M918" i="4"/>
  <c r="N918" i="4"/>
  <c r="O918" i="4"/>
  <c r="P918" i="4"/>
  <c r="Q918" i="4"/>
  <c r="R918" i="4"/>
  <c r="S918" i="4"/>
  <c r="K919" i="4"/>
  <c r="L919" i="4"/>
  <c r="M919" i="4"/>
  <c r="N919" i="4"/>
  <c r="O919" i="4"/>
  <c r="P919" i="4"/>
  <c r="Q919" i="4"/>
  <c r="R919" i="4"/>
  <c r="S919" i="4"/>
  <c r="K920" i="4"/>
  <c r="L920" i="4"/>
  <c r="M920" i="4"/>
  <c r="N920" i="4"/>
  <c r="O920" i="4"/>
  <c r="P920" i="4"/>
  <c r="Q920" i="4"/>
  <c r="R920" i="4"/>
  <c r="S920" i="4"/>
  <c r="K921" i="4"/>
  <c r="L921" i="4"/>
  <c r="M921" i="4"/>
  <c r="N921" i="4"/>
  <c r="O921" i="4"/>
  <c r="P921" i="4"/>
  <c r="Q921" i="4"/>
  <c r="R921" i="4"/>
  <c r="S921" i="4"/>
  <c r="K922" i="4"/>
  <c r="L922" i="4"/>
  <c r="M922" i="4"/>
  <c r="N922" i="4"/>
  <c r="O922" i="4"/>
  <c r="P922" i="4"/>
  <c r="Q922" i="4"/>
  <c r="R922" i="4"/>
  <c r="S922" i="4"/>
  <c r="K923" i="4"/>
  <c r="L923" i="4"/>
  <c r="M923" i="4"/>
  <c r="N923" i="4"/>
  <c r="O923" i="4"/>
  <c r="P923" i="4"/>
  <c r="Q923" i="4"/>
  <c r="R923" i="4"/>
  <c r="S923" i="4"/>
  <c r="K924" i="4"/>
  <c r="L924" i="4"/>
  <c r="M924" i="4"/>
  <c r="N924" i="4"/>
  <c r="O924" i="4"/>
  <c r="P924" i="4"/>
  <c r="Q924" i="4"/>
  <c r="R924" i="4"/>
  <c r="S924" i="4"/>
  <c r="K925" i="4"/>
  <c r="L925" i="4"/>
  <c r="M925" i="4"/>
  <c r="N925" i="4"/>
  <c r="O925" i="4"/>
  <c r="P925" i="4"/>
  <c r="Q925" i="4"/>
  <c r="R925" i="4"/>
  <c r="S925" i="4"/>
  <c r="K926" i="4"/>
  <c r="L926" i="4"/>
  <c r="M926" i="4"/>
  <c r="N926" i="4"/>
  <c r="O926" i="4"/>
  <c r="P926" i="4"/>
  <c r="Q926" i="4"/>
  <c r="R926" i="4"/>
  <c r="S926" i="4"/>
  <c r="K927" i="4"/>
  <c r="L927" i="4"/>
  <c r="M927" i="4"/>
  <c r="N927" i="4"/>
  <c r="O927" i="4"/>
  <c r="P927" i="4"/>
  <c r="Q927" i="4"/>
  <c r="R927" i="4"/>
  <c r="S927" i="4"/>
  <c r="K928" i="4"/>
  <c r="L928" i="4"/>
  <c r="M928" i="4"/>
  <c r="N928" i="4"/>
  <c r="O928" i="4"/>
  <c r="P928" i="4"/>
  <c r="Q928" i="4"/>
  <c r="R928" i="4"/>
  <c r="S928" i="4"/>
  <c r="K929" i="4"/>
  <c r="L929" i="4"/>
  <c r="M929" i="4"/>
  <c r="N929" i="4"/>
  <c r="O929" i="4"/>
  <c r="P929" i="4"/>
  <c r="Q929" i="4"/>
  <c r="R929" i="4"/>
  <c r="S929" i="4"/>
  <c r="K930" i="4"/>
  <c r="L930" i="4"/>
  <c r="M930" i="4"/>
  <c r="N930" i="4"/>
  <c r="O930" i="4"/>
  <c r="P930" i="4"/>
  <c r="Q930" i="4"/>
  <c r="R930" i="4"/>
  <c r="S930" i="4"/>
  <c r="K931" i="4"/>
  <c r="L931" i="4"/>
  <c r="M931" i="4"/>
  <c r="N931" i="4"/>
  <c r="O931" i="4"/>
  <c r="P931" i="4"/>
  <c r="Q931" i="4"/>
  <c r="R931" i="4"/>
  <c r="S931" i="4"/>
  <c r="K932" i="4"/>
  <c r="L932" i="4"/>
  <c r="M932" i="4"/>
  <c r="N932" i="4"/>
  <c r="O932" i="4"/>
  <c r="P932" i="4"/>
  <c r="Q932" i="4"/>
  <c r="R932" i="4"/>
  <c r="S932" i="4"/>
  <c r="K933" i="4"/>
  <c r="L933" i="4"/>
  <c r="M933" i="4"/>
  <c r="N933" i="4"/>
  <c r="O933" i="4"/>
  <c r="P933" i="4"/>
  <c r="Q933" i="4"/>
  <c r="R933" i="4"/>
  <c r="S933" i="4"/>
  <c r="K934" i="4"/>
  <c r="L934" i="4"/>
  <c r="M934" i="4"/>
  <c r="N934" i="4"/>
  <c r="O934" i="4"/>
  <c r="P934" i="4"/>
  <c r="Q934" i="4"/>
  <c r="R934" i="4"/>
  <c r="S934" i="4"/>
  <c r="K935" i="4"/>
  <c r="L935" i="4"/>
  <c r="M935" i="4"/>
  <c r="N935" i="4"/>
  <c r="O935" i="4"/>
  <c r="P935" i="4"/>
  <c r="Q935" i="4"/>
  <c r="R935" i="4"/>
  <c r="S935" i="4"/>
  <c r="K936" i="4"/>
  <c r="L936" i="4"/>
  <c r="M936" i="4"/>
  <c r="N936" i="4"/>
  <c r="O936" i="4"/>
  <c r="P936" i="4"/>
  <c r="Q936" i="4"/>
  <c r="R936" i="4"/>
  <c r="S936" i="4"/>
  <c r="K937" i="4"/>
  <c r="L937" i="4"/>
  <c r="M937" i="4"/>
  <c r="N937" i="4"/>
  <c r="O937" i="4"/>
  <c r="P937" i="4"/>
  <c r="Q937" i="4"/>
  <c r="R937" i="4"/>
  <c r="S937" i="4"/>
  <c r="K938" i="4"/>
  <c r="L938" i="4"/>
  <c r="M938" i="4"/>
  <c r="N938" i="4"/>
  <c r="O938" i="4"/>
  <c r="P938" i="4"/>
  <c r="Q938" i="4"/>
  <c r="R938" i="4"/>
  <c r="S938" i="4"/>
  <c r="K939" i="4"/>
  <c r="L939" i="4"/>
  <c r="M939" i="4"/>
  <c r="N939" i="4"/>
  <c r="O939" i="4"/>
  <c r="P939" i="4"/>
  <c r="Q939" i="4"/>
  <c r="R939" i="4"/>
  <c r="S939" i="4"/>
  <c r="K940" i="4"/>
  <c r="L940" i="4"/>
  <c r="M940" i="4"/>
  <c r="N940" i="4"/>
  <c r="O940" i="4"/>
  <c r="P940" i="4"/>
  <c r="Q940" i="4"/>
  <c r="R940" i="4"/>
  <c r="S940" i="4"/>
  <c r="K941" i="4"/>
  <c r="L941" i="4"/>
  <c r="M941" i="4"/>
  <c r="N941" i="4"/>
  <c r="O941" i="4"/>
  <c r="P941" i="4"/>
  <c r="Q941" i="4"/>
  <c r="R941" i="4"/>
  <c r="S941" i="4"/>
  <c r="K942" i="4"/>
  <c r="L942" i="4"/>
  <c r="M942" i="4"/>
  <c r="N942" i="4"/>
  <c r="O942" i="4"/>
  <c r="P942" i="4"/>
  <c r="Q942" i="4"/>
  <c r="R942" i="4"/>
  <c r="S942" i="4"/>
  <c r="K943" i="4"/>
  <c r="L943" i="4"/>
  <c r="M943" i="4"/>
  <c r="N943" i="4"/>
  <c r="O943" i="4"/>
  <c r="P943" i="4"/>
  <c r="Q943" i="4"/>
  <c r="R943" i="4"/>
  <c r="S943" i="4"/>
  <c r="K944" i="4"/>
  <c r="L944" i="4"/>
  <c r="M944" i="4"/>
  <c r="N944" i="4"/>
  <c r="O944" i="4"/>
  <c r="P944" i="4"/>
  <c r="Q944" i="4"/>
  <c r="R944" i="4"/>
  <c r="S944" i="4"/>
  <c r="K945" i="4"/>
  <c r="L945" i="4"/>
  <c r="M945" i="4"/>
  <c r="N945" i="4"/>
  <c r="O945" i="4"/>
  <c r="P945" i="4"/>
  <c r="Q945" i="4"/>
  <c r="R945" i="4"/>
  <c r="S945" i="4"/>
  <c r="K946" i="4"/>
  <c r="L946" i="4"/>
  <c r="M946" i="4"/>
  <c r="N946" i="4"/>
  <c r="O946" i="4"/>
  <c r="P946" i="4"/>
  <c r="Q946" i="4"/>
  <c r="R946" i="4"/>
  <c r="S946" i="4"/>
  <c r="K947" i="4"/>
  <c r="L947" i="4"/>
  <c r="M947" i="4"/>
  <c r="N947" i="4"/>
  <c r="O947" i="4"/>
  <c r="P947" i="4"/>
  <c r="Q947" i="4"/>
  <c r="R947" i="4"/>
  <c r="S947" i="4"/>
  <c r="K948" i="4"/>
  <c r="L948" i="4"/>
  <c r="M948" i="4"/>
  <c r="N948" i="4"/>
  <c r="O948" i="4"/>
  <c r="P948" i="4"/>
  <c r="Q948" i="4"/>
  <c r="R948" i="4"/>
  <c r="S948" i="4"/>
  <c r="K949" i="4"/>
  <c r="L949" i="4"/>
  <c r="M949" i="4"/>
  <c r="N949" i="4"/>
  <c r="O949" i="4"/>
  <c r="P949" i="4"/>
  <c r="Q949" i="4"/>
  <c r="R949" i="4"/>
  <c r="S949" i="4"/>
  <c r="K950" i="4"/>
  <c r="L950" i="4"/>
  <c r="M950" i="4"/>
  <c r="N950" i="4"/>
  <c r="O950" i="4"/>
  <c r="P950" i="4"/>
  <c r="Q950" i="4"/>
  <c r="R950" i="4"/>
  <c r="S950" i="4"/>
  <c r="K951" i="4"/>
  <c r="L951" i="4"/>
  <c r="M951" i="4"/>
  <c r="N951" i="4"/>
  <c r="O951" i="4"/>
  <c r="P951" i="4"/>
  <c r="Q951" i="4"/>
  <c r="R951" i="4"/>
  <c r="S951" i="4"/>
  <c r="K952" i="4"/>
  <c r="L952" i="4"/>
  <c r="M952" i="4"/>
  <c r="N952" i="4"/>
  <c r="O952" i="4"/>
  <c r="P952" i="4"/>
  <c r="Q952" i="4"/>
  <c r="R952" i="4"/>
  <c r="S952" i="4"/>
  <c r="K953" i="4"/>
  <c r="L953" i="4"/>
  <c r="M953" i="4"/>
  <c r="N953" i="4"/>
  <c r="O953" i="4"/>
  <c r="P953" i="4"/>
  <c r="Q953" i="4"/>
  <c r="R953" i="4"/>
  <c r="S953" i="4"/>
  <c r="K954" i="4"/>
  <c r="L954" i="4"/>
  <c r="M954" i="4"/>
  <c r="N954" i="4"/>
  <c r="O954" i="4"/>
  <c r="P954" i="4"/>
  <c r="Q954" i="4"/>
  <c r="R954" i="4"/>
  <c r="S954" i="4"/>
  <c r="K955" i="4"/>
  <c r="L955" i="4"/>
  <c r="M955" i="4"/>
  <c r="N955" i="4"/>
  <c r="O955" i="4"/>
  <c r="P955" i="4"/>
  <c r="Q955" i="4"/>
  <c r="R955" i="4"/>
  <c r="S955" i="4"/>
  <c r="K956" i="4"/>
  <c r="L956" i="4"/>
  <c r="M956" i="4"/>
  <c r="N956" i="4"/>
  <c r="O956" i="4"/>
  <c r="P956" i="4"/>
  <c r="Q956" i="4"/>
  <c r="R956" i="4"/>
  <c r="S956" i="4"/>
  <c r="K957" i="4"/>
  <c r="L957" i="4"/>
  <c r="M957" i="4"/>
  <c r="N957" i="4"/>
  <c r="O957" i="4"/>
  <c r="P957" i="4"/>
  <c r="Q957" i="4"/>
  <c r="R957" i="4"/>
  <c r="S957" i="4"/>
  <c r="K958" i="4"/>
  <c r="L958" i="4"/>
  <c r="M958" i="4"/>
  <c r="N958" i="4"/>
  <c r="O958" i="4"/>
  <c r="P958" i="4"/>
  <c r="Q958" i="4"/>
  <c r="R958" i="4"/>
  <c r="S958" i="4"/>
  <c r="K959" i="4"/>
  <c r="L959" i="4"/>
  <c r="M959" i="4"/>
  <c r="N959" i="4"/>
  <c r="O959" i="4"/>
  <c r="P959" i="4"/>
  <c r="Q959" i="4"/>
  <c r="R959" i="4"/>
  <c r="S959" i="4"/>
  <c r="K960" i="4"/>
  <c r="L960" i="4"/>
  <c r="M960" i="4"/>
  <c r="N960" i="4"/>
  <c r="O960" i="4"/>
  <c r="P960" i="4"/>
  <c r="Q960" i="4"/>
  <c r="R960" i="4"/>
  <c r="S960" i="4"/>
  <c r="K961" i="4"/>
  <c r="L961" i="4"/>
  <c r="M961" i="4"/>
  <c r="N961" i="4"/>
  <c r="O961" i="4"/>
  <c r="P961" i="4"/>
  <c r="Q961" i="4"/>
  <c r="R961" i="4"/>
  <c r="S961" i="4"/>
  <c r="K962" i="4"/>
  <c r="L962" i="4"/>
  <c r="M962" i="4"/>
  <c r="N962" i="4"/>
  <c r="O962" i="4"/>
  <c r="P962" i="4"/>
  <c r="Q962" i="4"/>
  <c r="R962" i="4"/>
  <c r="S962" i="4"/>
  <c r="K963" i="4"/>
  <c r="L963" i="4"/>
  <c r="M963" i="4"/>
  <c r="N963" i="4"/>
  <c r="O963" i="4"/>
  <c r="P963" i="4"/>
  <c r="Q963" i="4"/>
  <c r="R963" i="4"/>
  <c r="S963" i="4"/>
  <c r="K964" i="4"/>
  <c r="L964" i="4"/>
  <c r="M964" i="4"/>
  <c r="N964" i="4"/>
  <c r="O964" i="4"/>
  <c r="P964" i="4"/>
  <c r="Q964" i="4"/>
  <c r="R964" i="4"/>
  <c r="S964" i="4"/>
  <c r="K965" i="4"/>
  <c r="L965" i="4"/>
  <c r="M965" i="4"/>
  <c r="N965" i="4"/>
  <c r="O965" i="4"/>
  <c r="P965" i="4"/>
  <c r="Q965" i="4"/>
  <c r="R965" i="4"/>
  <c r="S965" i="4"/>
  <c r="K966" i="4"/>
  <c r="L966" i="4"/>
  <c r="M966" i="4"/>
  <c r="N966" i="4"/>
  <c r="O966" i="4"/>
  <c r="P966" i="4"/>
  <c r="Q966" i="4"/>
  <c r="R966" i="4"/>
  <c r="S966" i="4"/>
  <c r="K967" i="4"/>
  <c r="L967" i="4"/>
  <c r="M967" i="4"/>
  <c r="N967" i="4"/>
  <c r="O967" i="4"/>
  <c r="P967" i="4"/>
  <c r="Q967" i="4"/>
  <c r="R967" i="4"/>
  <c r="S967" i="4"/>
  <c r="K968" i="4"/>
  <c r="L968" i="4"/>
  <c r="M968" i="4"/>
  <c r="N968" i="4"/>
  <c r="O968" i="4"/>
  <c r="P968" i="4"/>
  <c r="Q968" i="4"/>
  <c r="R968" i="4"/>
  <c r="S968" i="4"/>
  <c r="K969" i="4"/>
  <c r="L969" i="4"/>
  <c r="M969" i="4"/>
  <c r="N969" i="4"/>
  <c r="O969" i="4"/>
  <c r="P969" i="4"/>
  <c r="Q969" i="4"/>
  <c r="R969" i="4"/>
  <c r="S969" i="4"/>
  <c r="K970" i="4"/>
  <c r="L970" i="4"/>
  <c r="M970" i="4"/>
  <c r="N970" i="4"/>
  <c r="O970" i="4"/>
  <c r="P970" i="4"/>
  <c r="Q970" i="4"/>
  <c r="R970" i="4"/>
  <c r="S970" i="4"/>
  <c r="K971" i="4"/>
  <c r="L971" i="4"/>
  <c r="M971" i="4"/>
  <c r="N971" i="4"/>
  <c r="O971" i="4"/>
  <c r="P971" i="4"/>
  <c r="Q971" i="4"/>
  <c r="R971" i="4"/>
  <c r="S971" i="4"/>
  <c r="K972" i="4"/>
  <c r="L972" i="4"/>
  <c r="M972" i="4"/>
  <c r="N972" i="4"/>
  <c r="O972" i="4"/>
  <c r="P972" i="4"/>
  <c r="Q972" i="4"/>
  <c r="R972" i="4"/>
  <c r="S972" i="4"/>
  <c r="K973" i="4"/>
  <c r="L973" i="4"/>
  <c r="M973" i="4"/>
  <c r="N973" i="4"/>
  <c r="O973" i="4"/>
  <c r="P973" i="4"/>
  <c r="Q973" i="4"/>
  <c r="R973" i="4"/>
  <c r="S973" i="4"/>
  <c r="K974" i="4"/>
  <c r="L974" i="4"/>
  <c r="M974" i="4"/>
  <c r="N974" i="4"/>
  <c r="O974" i="4"/>
  <c r="P974" i="4"/>
  <c r="Q974" i="4"/>
  <c r="R974" i="4"/>
  <c r="S974" i="4"/>
  <c r="K975" i="4"/>
  <c r="L975" i="4"/>
  <c r="M975" i="4"/>
  <c r="N975" i="4"/>
  <c r="O975" i="4"/>
  <c r="P975" i="4"/>
  <c r="Q975" i="4"/>
  <c r="R975" i="4"/>
  <c r="S975" i="4"/>
  <c r="K976" i="4"/>
  <c r="L976" i="4"/>
  <c r="M976" i="4"/>
  <c r="N976" i="4"/>
  <c r="O976" i="4"/>
  <c r="P976" i="4"/>
  <c r="Q976" i="4"/>
  <c r="R976" i="4"/>
  <c r="S976" i="4"/>
  <c r="K977" i="4"/>
  <c r="L977" i="4"/>
  <c r="M977" i="4"/>
  <c r="N977" i="4"/>
  <c r="O977" i="4"/>
  <c r="P977" i="4"/>
  <c r="Q977" i="4"/>
  <c r="R977" i="4"/>
  <c r="S977" i="4"/>
  <c r="K978" i="4"/>
  <c r="L978" i="4"/>
  <c r="M978" i="4"/>
  <c r="N978" i="4"/>
  <c r="O978" i="4"/>
  <c r="P978" i="4"/>
  <c r="Q978" i="4"/>
  <c r="R978" i="4"/>
  <c r="S978" i="4"/>
  <c r="K979" i="4"/>
  <c r="L979" i="4"/>
  <c r="M979" i="4"/>
  <c r="N979" i="4"/>
  <c r="O979" i="4"/>
  <c r="P979" i="4"/>
  <c r="Q979" i="4"/>
  <c r="R979" i="4"/>
  <c r="S979" i="4"/>
  <c r="K980" i="4"/>
  <c r="L980" i="4"/>
  <c r="M980" i="4"/>
  <c r="N980" i="4"/>
  <c r="O980" i="4"/>
  <c r="P980" i="4"/>
  <c r="Q980" i="4"/>
  <c r="R980" i="4"/>
  <c r="S980" i="4"/>
  <c r="K981" i="4"/>
  <c r="L981" i="4"/>
  <c r="M981" i="4"/>
  <c r="N981" i="4"/>
  <c r="O981" i="4"/>
  <c r="P981" i="4"/>
  <c r="Q981" i="4"/>
  <c r="R981" i="4"/>
  <c r="S981" i="4"/>
  <c r="K982" i="4"/>
  <c r="L982" i="4"/>
  <c r="M982" i="4"/>
  <c r="N982" i="4"/>
  <c r="O982" i="4"/>
  <c r="P982" i="4"/>
  <c r="Q982" i="4"/>
  <c r="R982" i="4"/>
  <c r="S982" i="4"/>
  <c r="K983" i="4"/>
  <c r="L983" i="4"/>
  <c r="M983" i="4"/>
  <c r="N983" i="4"/>
  <c r="O983" i="4"/>
  <c r="P983" i="4"/>
  <c r="Q983" i="4"/>
  <c r="R983" i="4"/>
  <c r="S983" i="4"/>
  <c r="K984" i="4"/>
  <c r="L984" i="4"/>
  <c r="M984" i="4"/>
  <c r="N984" i="4"/>
  <c r="O984" i="4"/>
  <c r="P984" i="4"/>
  <c r="Q984" i="4"/>
  <c r="R984" i="4"/>
  <c r="S984" i="4"/>
  <c r="K985" i="4"/>
  <c r="L985" i="4"/>
  <c r="M985" i="4"/>
  <c r="N985" i="4"/>
  <c r="O985" i="4"/>
  <c r="P985" i="4"/>
  <c r="Q985" i="4"/>
  <c r="R985" i="4"/>
  <c r="S985" i="4"/>
  <c r="K986" i="4"/>
  <c r="L986" i="4"/>
  <c r="M986" i="4"/>
  <c r="N986" i="4"/>
  <c r="O986" i="4"/>
  <c r="P986" i="4"/>
  <c r="Q986" i="4"/>
  <c r="R986" i="4"/>
  <c r="S986" i="4"/>
  <c r="K987" i="4"/>
  <c r="L987" i="4"/>
  <c r="M987" i="4"/>
  <c r="N987" i="4"/>
  <c r="O987" i="4"/>
  <c r="P987" i="4"/>
  <c r="Q987" i="4"/>
  <c r="R987" i="4"/>
  <c r="S987" i="4"/>
  <c r="K988" i="4"/>
  <c r="L988" i="4"/>
  <c r="M988" i="4"/>
  <c r="N988" i="4"/>
  <c r="O988" i="4"/>
  <c r="P988" i="4"/>
  <c r="Q988" i="4"/>
  <c r="R988" i="4"/>
  <c r="S988" i="4"/>
  <c r="K989" i="4"/>
  <c r="L989" i="4"/>
  <c r="M989" i="4"/>
  <c r="N989" i="4"/>
  <c r="O989" i="4"/>
  <c r="P989" i="4"/>
  <c r="Q989" i="4"/>
  <c r="R989" i="4"/>
  <c r="S989" i="4"/>
  <c r="K990" i="4"/>
  <c r="L990" i="4"/>
  <c r="M990" i="4"/>
  <c r="N990" i="4"/>
  <c r="O990" i="4"/>
  <c r="P990" i="4"/>
  <c r="Q990" i="4"/>
  <c r="R990" i="4"/>
  <c r="S990" i="4"/>
  <c r="K991" i="4"/>
  <c r="L991" i="4"/>
  <c r="M991" i="4"/>
  <c r="N991" i="4"/>
  <c r="O991" i="4"/>
  <c r="P991" i="4"/>
  <c r="Q991" i="4"/>
  <c r="R991" i="4"/>
  <c r="S991" i="4"/>
  <c r="K992" i="4"/>
  <c r="L992" i="4"/>
  <c r="M992" i="4"/>
  <c r="N992" i="4"/>
  <c r="O992" i="4"/>
  <c r="P992" i="4"/>
  <c r="Q992" i="4"/>
  <c r="R992" i="4"/>
  <c r="S992" i="4"/>
  <c r="K993" i="4"/>
  <c r="L993" i="4"/>
  <c r="M993" i="4"/>
  <c r="N993" i="4"/>
  <c r="O993" i="4"/>
  <c r="P993" i="4"/>
  <c r="Q993" i="4"/>
  <c r="R993" i="4"/>
  <c r="S993" i="4"/>
  <c r="K994" i="4"/>
  <c r="L994" i="4"/>
  <c r="M994" i="4"/>
  <c r="N994" i="4"/>
  <c r="O994" i="4"/>
  <c r="P994" i="4"/>
  <c r="Q994" i="4"/>
  <c r="R994" i="4"/>
  <c r="S994" i="4"/>
  <c r="K995" i="4"/>
  <c r="L995" i="4"/>
  <c r="M995" i="4"/>
  <c r="N995" i="4"/>
  <c r="O995" i="4"/>
  <c r="P995" i="4"/>
  <c r="Q995" i="4"/>
  <c r="R995" i="4"/>
  <c r="S995" i="4"/>
  <c r="K996" i="4"/>
  <c r="L996" i="4"/>
  <c r="M996" i="4"/>
  <c r="N996" i="4"/>
  <c r="O996" i="4"/>
  <c r="P996" i="4"/>
  <c r="Q996" i="4"/>
  <c r="R996" i="4"/>
  <c r="S996" i="4"/>
  <c r="K997" i="4"/>
  <c r="L997" i="4"/>
  <c r="M997" i="4"/>
  <c r="N997" i="4"/>
  <c r="O997" i="4"/>
  <c r="P997" i="4"/>
  <c r="Q997" i="4"/>
  <c r="R997" i="4"/>
  <c r="S997" i="4"/>
  <c r="K998" i="4"/>
  <c r="L998" i="4"/>
  <c r="M998" i="4"/>
  <c r="N998" i="4"/>
  <c r="O998" i="4"/>
  <c r="P998" i="4"/>
  <c r="Q998" i="4"/>
  <c r="R998" i="4"/>
  <c r="S998" i="4"/>
  <c r="K999" i="4"/>
  <c r="L999" i="4"/>
  <c r="M999" i="4"/>
  <c r="N999" i="4"/>
  <c r="O999" i="4"/>
  <c r="P999" i="4"/>
  <c r="Q999" i="4"/>
  <c r="R999" i="4"/>
  <c r="S999" i="4"/>
  <c r="K1000" i="4"/>
  <c r="L1000" i="4"/>
  <c r="M1000" i="4"/>
  <c r="N1000" i="4"/>
  <c r="O1000" i="4"/>
  <c r="P1000" i="4"/>
  <c r="Q1000" i="4"/>
  <c r="R1000" i="4"/>
  <c r="S1000" i="4"/>
  <c r="K1001" i="4"/>
  <c r="L1001" i="4"/>
  <c r="M1001" i="4"/>
  <c r="N1001" i="4"/>
  <c r="O1001" i="4"/>
  <c r="P1001" i="4"/>
  <c r="Q1001" i="4"/>
  <c r="R1001" i="4"/>
  <c r="S1001" i="4"/>
  <c r="K1002" i="4"/>
  <c r="L1002" i="4"/>
  <c r="M1002" i="4"/>
  <c r="N1002" i="4"/>
  <c r="O1002" i="4"/>
  <c r="P1002" i="4"/>
  <c r="Q1002" i="4"/>
  <c r="R1002" i="4"/>
  <c r="S1002" i="4"/>
  <c r="K1003" i="4"/>
  <c r="L1003" i="4"/>
  <c r="M1003" i="4"/>
  <c r="N1003" i="4"/>
  <c r="O1003" i="4"/>
  <c r="P1003" i="4"/>
  <c r="Q1003" i="4"/>
  <c r="R1003" i="4"/>
  <c r="S1003" i="4"/>
  <c r="K1004" i="4"/>
  <c r="L1004" i="4"/>
  <c r="M1004" i="4"/>
  <c r="N1004" i="4"/>
  <c r="O1004" i="4"/>
  <c r="P1004" i="4"/>
  <c r="Q1004" i="4"/>
  <c r="R1004" i="4"/>
  <c r="S1004" i="4"/>
  <c r="K1005" i="4"/>
  <c r="L1005" i="4"/>
  <c r="M1005" i="4"/>
  <c r="N1005" i="4"/>
  <c r="O1005" i="4"/>
  <c r="P1005" i="4"/>
  <c r="Q1005" i="4"/>
  <c r="R1005" i="4"/>
  <c r="S1005" i="4"/>
  <c r="K1006" i="4"/>
  <c r="L1006" i="4"/>
  <c r="M1006" i="4"/>
  <c r="N1006" i="4"/>
  <c r="O1006" i="4"/>
  <c r="P1006" i="4"/>
  <c r="Q1006" i="4"/>
  <c r="R1006" i="4"/>
  <c r="S1006" i="4"/>
  <c r="K1007" i="4"/>
  <c r="L1007" i="4"/>
  <c r="M1007" i="4"/>
  <c r="N1007" i="4"/>
  <c r="O1007" i="4"/>
  <c r="P1007" i="4"/>
  <c r="Q1007" i="4"/>
  <c r="R1007" i="4"/>
  <c r="S1007" i="4"/>
  <c r="K1008" i="4"/>
  <c r="L1008" i="4"/>
  <c r="M1008" i="4"/>
  <c r="N1008" i="4"/>
  <c r="O1008" i="4"/>
  <c r="P1008" i="4"/>
  <c r="Q1008" i="4"/>
  <c r="R1008" i="4"/>
  <c r="S1008" i="4"/>
  <c r="K1009" i="4"/>
  <c r="L1009" i="4"/>
  <c r="M1009" i="4"/>
  <c r="N1009" i="4"/>
  <c r="O1009" i="4"/>
  <c r="P1009" i="4"/>
  <c r="Q1009" i="4"/>
  <c r="R1009" i="4"/>
  <c r="S1009" i="4"/>
  <c r="K1010" i="4"/>
  <c r="L1010" i="4"/>
  <c r="M1010" i="4"/>
  <c r="N1010" i="4"/>
  <c r="O1010" i="4"/>
  <c r="P1010" i="4"/>
  <c r="Q1010" i="4"/>
  <c r="R1010" i="4"/>
  <c r="S1010" i="4"/>
  <c r="K1011" i="4"/>
  <c r="L1011" i="4"/>
  <c r="M1011" i="4"/>
  <c r="N1011" i="4"/>
  <c r="O1011" i="4"/>
  <c r="P1011" i="4"/>
  <c r="Q1011" i="4"/>
  <c r="R1011" i="4"/>
  <c r="S1011" i="4"/>
  <c r="K1012" i="4"/>
  <c r="L1012" i="4"/>
  <c r="M1012" i="4"/>
  <c r="N1012" i="4"/>
  <c r="O1012" i="4"/>
  <c r="P1012" i="4"/>
  <c r="Q1012" i="4"/>
  <c r="R1012" i="4"/>
  <c r="S1012" i="4"/>
  <c r="K1013" i="4"/>
  <c r="L1013" i="4"/>
  <c r="M1013" i="4"/>
  <c r="N1013" i="4"/>
  <c r="O1013" i="4"/>
  <c r="P1013" i="4"/>
  <c r="Q1013" i="4"/>
  <c r="R1013" i="4"/>
  <c r="S1013" i="4"/>
  <c r="K1014" i="4"/>
  <c r="L1014" i="4"/>
  <c r="M1014" i="4"/>
  <c r="N1014" i="4"/>
  <c r="O1014" i="4"/>
  <c r="P1014" i="4"/>
  <c r="Q1014" i="4"/>
  <c r="R1014" i="4"/>
  <c r="S1014" i="4"/>
  <c r="K1015" i="4"/>
  <c r="L1015" i="4"/>
  <c r="M1015" i="4"/>
  <c r="N1015" i="4"/>
  <c r="O1015" i="4"/>
  <c r="P1015" i="4"/>
  <c r="Q1015" i="4"/>
  <c r="R1015" i="4"/>
  <c r="S1015" i="4"/>
  <c r="K1016" i="4"/>
  <c r="L1016" i="4"/>
  <c r="M1016" i="4"/>
  <c r="N1016" i="4"/>
  <c r="O1016" i="4"/>
  <c r="P1016" i="4"/>
  <c r="Q1016" i="4"/>
  <c r="R1016" i="4"/>
  <c r="S1016" i="4"/>
  <c r="K1017" i="4"/>
  <c r="L1017" i="4"/>
  <c r="M1017" i="4"/>
  <c r="N1017" i="4"/>
  <c r="O1017" i="4"/>
  <c r="P1017" i="4"/>
  <c r="Q1017" i="4"/>
  <c r="R1017" i="4"/>
  <c r="S1017" i="4"/>
  <c r="K1018" i="4"/>
  <c r="L1018" i="4"/>
  <c r="M1018" i="4"/>
  <c r="N1018" i="4"/>
  <c r="O1018" i="4"/>
  <c r="P1018" i="4"/>
  <c r="Q1018" i="4"/>
  <c r="R1018" i="4"/>
  <c r="S1018" i="4"/>
  <c r="K1019" i="4"/>
  <c r="L1019" i="4"/>
  <c r="M1019" i="4"/>
  <c r="N1019" i="4"/>
  <c r="O1019" i="4"/>
  <c r="P1019" i="4"/>
  <c r="Q1019" i="4"/>
  <c r="R1019" i="4"/>
  <c r="S1019" i="4"/>
  <c r="K1020" i="4"/>
  <c r="L1020" i="4"/>
  <c r="M1020" i="4"/>
  <c r="N1020" i="4"/>
  <c r="O1020" i="4"/>
  <c r="P1020" i="4"/>
  <c r="Q1020" i="4"/>
  <c r="R1020" i="4"/>
  <c r="S1020" i="4"/>
  <c r="K1021" i="4"/>
  <c r="L1021" i="4"/>
  <c r="M1021" i="4"/>
  <c r="N1021" i="4"/>
  <c r="O1021" i="4"/>
  <c r="P1021" i="4"/>
  <c r="Q1021" i="4"/>
  <c r="R1021" i="4"/>
  <c r="S1021" i="4"/>
  <c r="K1022" i="4"/>
  <c r="L1022" i="4"/>
  <c r="M1022" i="4"/>
  <c r="N1022" i="4"/>
  <c r="O1022" i="4"/>
  <c r="P1022" i="4"/>
  <c r="Q1022" i="4"/>
  <c r="R1022" i="4"/>
  <c r="S1022" i="4"/>
  <c r="K1023" i="4"/>
  <c r="L1023" i="4"/>
  <c r="M1023" i="4"/>
  <c r="N1023" i="4"/>
  <c r="O1023" i="4"/>
  <c r="P1023" i="4"/>
  <c r="Q1023" i="4"/>
  <c r="R1023" i="4"/>
  <c r="S1023" i="4"/>
  <c r="K1024" i="4"/>
  <c r="L1024" i="4"/>
  <c r="M1024" i="4"/>
  <c r="N1024" i="4"/>
  <c r="O1024" i="4"/>
  <c r="P1024" i="4"/>
  <c r="Q1024" i="4"/>
  <c r="R1024" i="4"/>
  <c r="S1024" i="4"/>
  <c r="K1025" i="4"/>
  <c r="L1025" i="4"/>
  <c r="M1025" i="4"/>
  <c r="N1025" i="4"/>
  <c r="O1025" i="4"/>
  <c r="P1025" i="4"/>
  <c r="Q1025" i="4"/>
  <c r="R1025" i="4"/>
  <c r="S1025" i="4"/>
  <c r="K1026" i="4"/>
  <c r="L1026" i="4"/>
  <c r="M1026" i="4"/>
  <c r="N1026" i="4"/>
  <c r="O1026" i="4"/>
  <c r="P1026" i="4"/>
  <c r="Q1026" i="4"/>
  <c r="R1026" i="4"/>
  <c r="S1026" i="4"/>
  <c r="K1027" i="4"/>
  <c r="L1027" i="4"/>
  <c r="M1027" i="4"/>
  <c r="N1027" i="4"/>
  <c r="O1027" i="4"/>
  <c r="P1027" i="4"/>
  <c r="Q1027" i="4"/>
  <c r="R1027" i="4"/>
  <c r="S1027" i="4"/>
  <c r="K1028" i="4"/>
  <c r="L1028" i="4"/>
  <c r="M1028" i="4"/>
  <c r="N1028" i="4"/>
  <c r="O1028" i="4"/>
  <c r="P1028" i="4"/>
  <c r="Q1028" i="4"/>
  <c r="R1028" i="4"/>
  <c r="S1028" i="4"/>
  <c r="K1029" i="4"/>
  <c r="L1029" i="4"/>
  <c r="M1029" i="4"/>
  <c r="N1029" i="4"/>
  <c r="O1029" i="4"/>
  <c r="P1029" i="4"/>
  <c r="Q1029" i="4"/>
  <c r="R1029" i="4"/>
  <c r="S1029" i="4"/>
  <c r="K1030" i="4"/>
  <c r="L1030" i="4"/>
  <c r="M1030" i="4"/>
  <c r="N1030" i="4"/>
  <c r="O1030" i="4"/>
  <c r="P1030" i="4"/>
  <c r="Q1030" i="4"/>
  <c r="R1030" i="4"/>
  <c r="S1030" i="4"/>
  <c r="K1031" i="4"/>
  <c r="L1031" i="4"/>
  <c r="M1031" i="4"/>
  <c r="N1031" i="4"/>
  <c r="O1031" i="4"/>
  <c r="P1031" i="4"/>
  <c r="Q1031" i="4"/>
  <c r="R1031" i="4"/>
  <c r="S1031" i="4"/>
  <c r="K1032" i="4"/>
  <c r="L1032" i="4"/>
  <c r="M1032" i="4"/>
  <c r="N1032" i="4"/>
  <c r="O1032" i="4"/>
  <c r="P1032" i="4"/>
  <c r="Q1032" i="4"/>
  <c r="R1032" i="4"/>
  <c r="S1032" i="4"/>
  <c r="K1033" i="4"/>
  <c r="L1033" i="4"/>
  <c r="M1033" i="4"/>
  <c r="N1033" i="4"/>
  <c r="O1033" i="4"/>
  <c r="P1033" i="4"/>
  <c r="Q1033" i="4"/>
  <c r="R1033" i="4"/>
  <c r="S1033" i="4"/>
  <c r="K1034" i="4"/>
  <c r="L1034" i="4"/>
  <c r="M1034" i="4"/>
  <c r="N1034" i="4"/>
  <c r="O1034" i="4"/>
  <c r="P1034" i="4"/>
  <c r="Q1034" i="4"/>
  <c r="R1034" i="4"/>
  <c r="S1034" i="4"/>
  <c r="K1035" i="4"/>
  <c r="L1035" i="4"/>
  <c r="M1035" i="4"/>
  <c r="N1035" i="4"/>
  <c r="O1035" i="4"/>
  <c r="P1035" i="4"/>
  <c r="Q1035" i="4"/>
  <c r="R1035" i="4"/>
  <c r="S1035" i="4"/>
  <c r="K1036" i="4"/>
  <c r="L1036" i="4"/>
  <c r="M1036" i="4"/>
  <c r="N1036" i="4"/>
  <c r="O1036" i="4"/>
  <c r="P1036" i="4"/>
  <c r="Q1036" i="4"/>
  <c r="R1036" i="4"/>
  <c r="S1036" i="4"/>
  <c r="K1037" i="4"/>
  <c r="L1037" i="4"/>
  <c r="M1037" i="4"/>
  <c r="N1037" i="4"/>
  <c r="O1037" i="4"/>
  <c r="P1037" i="4"/>
  <c r="Q1037" i="4"/>
  <c r="R1037" i="4"/>
  <c r="S1037" i="4"/>
  <c r="K1038" i="4"/>
  <c r="L1038" i="4"/>
  <c r="M1038" i="4"/>
  <c r="N1038" i="4"/>
  <c r="O1038" i="4"/>
  <c r="P1038" i="4"/>
  <c r="Q1038" i="4"/>
  <c r="R1038" i="4"/>
  <c r="S1038" i="4"/>
  <c r="K1039" i="4"/>
  <c r="L1039" i="4"/>
  <c r="M1039" i="4"/>
  <c r="N1039" i="4"/>
  <c r="O1039" i="4"/>
  <c r="P1039" i="4"/>
  <c r="Q1039" i="4"/>
  <c r="R1039" i="4"/>
  <c r="S1039" i="4"/>
  <c r="K1040" i="4"/>
  <c r="L1040" i="4"/>
  <c r="M1040" i="4"/>
  <c r="N1040" i="4"/>
  <c r="O1040" i="4"/>
  <c r="P1040" i="4"/>
  <c r="Q1040" i="4"/>
  <c r="R1040" i="4"/>
  <c r="S1040" i="4"/>
  <c r="K1041" i="4"/>
  <c r="L1041" i="4"/>
  <c r="M1041" i="4"/>
  <c r="N1041" i="4"/>
  <c r="O1041" i="4"/>
  <c r="P1041" i="4"/>
  <c r="Q1041" i="4"/>
  <c r="R1041" i="4"/>
  <c r="S1041" i="4"/>
  <c r="K1042" i="4"/>
  <c r="L1042" i="4"/>
  <c r="M1042" i="4"/>
  <c r="N1042" i="4"/>
  <c r="O1042" i="4"/>
  <c r="P1042" i="4"/>
  <c r="Q1042" i="4"/>
  <c r="R1042" i="4"/>
  <c r="S1042" i="4"/>
  <c r="K1043" i="4"/>
  <c r="L1043" i="4"/>
  <c r="M1043" i="4"/>
  <c r="N1043" i="4"/>
  <c r="O1043" i="4"/>
  <c r="P1043" i="4"/>
  <c r="Q1043" i="4"/>
  <c r="R1043" i="4"/>
  <c r="S1043" i="4"/>
  <c r="K1044" i="4"/>
  <c r="L1044" i="4"/>
  <c r="M1044" i="4"/>
  <c r="N1044" i="4"/>
  <c r="O1044" i="4"/>
  <c r="P1044" i="4"/>
  <c r="Q1044" i="4"/>
  <c r="R1044" i="4"/>
  <c r="S1044" i="4"/>
  <c r="K1045" i="4"/>
  <c r="L1045" i="4"/>
  <c r="M1045" i="4"/>
  <c r="N1045" i="4"/>
  <c r="O1045" i="4"/>
  <c r="P1045" i="4"/>
  <c r="Q1045" i="4"/>
  <c r="R1045" i="4"/>
  <c r="S1045" i="4"/>
  <c r="K1046" i="4"/>
  <c r="L1046" i="4"/>
  <c r="M1046" i="4"/>
  <c r="N1046" i="4"/>
  <c r="O1046" i="4"/>
  <c r="P1046" i="4"/>
  <c r="Q1046" i="4"/>
  <c r="R1046" i="4"/>
  <c r="S1046" i="4"/>
  <c r="K1047" i="4"/>
  <c r="L1047" i="4"/>
  <c r="M1047" i="4"/>
  <c r="N1047" i="4"/>
  <c r="O1047" i="4"/>
  <c r="P1047" i="4"/>
  <c r="Q1047" i="4"/>
  <c r="R1047" i="4"/>
  <c r="S1047" i="4"/>
  <c r="K1048" i="4"/>
  <c r="L1048" i="4"/>
  <c r="M1048" i="4"/>
  <c r="N1048" i="4"/>
  <c r="O1048" i="4"/>
  <c r="P1048" i="4"/>
  <c r="Q1048" i="4"/>
  <c r="R1048" i="4"/>
  <c r="S1048" i="4"/>
  <c r="K1049" i="4"/>
  <c r="L1049" i="4"/>
  <c r="M1049" i="4"/>
  <c r="N1049" i="4"/>
  <c r="O1049" i="4"/>
  <c r="P1049" i="4"/>
  <c r="Q1049" i="4"/>
  <c r="R1049" i="4"/>
  <c r="S1049" i="4"/>
  <c r="K1050" i="4"/>
  <c r="L1050" i="4"/>
  <c r="M1050" i="4"/>
  <c r="N1050" i="4"/>
  <c r="O1050" i="4"/>
  <c r="P1050" i="4"/>
  <c r="Q1050" i="4"/>
  <c r="R1050" i="4"/>
  <c r="S1050" i="4"/>
  <c r="K1051" i="4"/>
  <c r="L1051" i="4"/>
  <c r="M1051" i="4"/>
  <c r="N1051" i="4"/>
  <c r="O1051" i="4"/>
  <c r="P1051" i="4"/>
  <c r="Q1051" i="4"/>
  <c r="R1051" i="4"/>
  <c r="S1051" i="4"/>
  <c r="K1052" i="4"/>
  <c r="L1052" i="4"/>
  <c r="M1052" i="4"/>
  <c r="N1052" i="4"/>
  <c r="O1052" i="4"/>
  <c r="P1052" i="4"/>
  <c r="Q1052" i="4"/>
  <c r="R1052" i="4"/>
  <c r="S1052" i="4"/>
  <c r="K1053" i="4"/>
  <c r="L1053" i="4"/>
  <c r="M1053" i="4"/>
  <c r="N1053" i="4"/>
  <c r="O1053" i="4"/>
  <c r="P1053" i="4"/>
  <c r="Q1053" i="4"/>
  <c r="R1053" i="4"/>
  <c r="S1053" i="4"/>
  <c r="K1054" i="4"/>
  <c r="L1054" i="4"/>
  <c r="M1054" i="4"/>
  <c r="N1054" i="4"/>
  <c r="O1054" i="4"/>
  <c r="P1054" i="4"/>
  <c r="Q1054" i="4"/>
  <c r="R1054" i="4"/>
  <c r="S1054" i="4"/>
  <c r="K1055" i="4"/>
  <c r="L1055" i="4"/>
  <c r="M1055" i="4"/>
  <c r="N1055" i="4"/>
  <c r="O1055" i="4"/>
  <c r="P1055" i="4"/>
  <c r="Q1055" i="4"/>
  <c r="R1055" i="4"/>
  <c r="S1055" i="4"/>
  <c r="K1056" i="4"/>
  <c r="L1056" i="4"/>
  <c r="M1056" i="4"/>
  <c r="N1056" i="4"/>
  <c r="O1056" i="4"/>
  <c r="P1056" i="4"/>
  <c r="Q1056" i="4"/>
  <c r="R1056" i="4"/>
  <c r="S1056" i="4"/>
  <c r="K1057" i="4"/>
  <c r="L1057" i="4"/>
  <c r="M1057" i="4"/>
  <c r="N1057" i="4"/>
  <c r="O1057" i="4"/>
  <c r="P1057" i="4"/>
  <c r="Q1057" i="4"/>
  <c r="R1057" i="4"/>
  <c r="S1057" i="4"/>
  <c r="K1058" i="4"/>
  <c r="L1058" i="4"/>
  <c r="M1058" i="4"/>
  <c r="N1058" i="4"/>
  <c r="O1058" i="4"/>
  <c r="P1058" i="4"/>
  <c r="Q1058" i="4"/>
  <c r="R1058" i="4"/>
  <c r="S1058" i="4"/>
  <c r="K1059" i="4"/>
  <c r="L1059" i="4"/>
  <c r="M1059" i="4"/>
  <c r="N1059" i="4"/>
  <c r="O1059" i="4"/>
  <c r="P1059" i="4"/>
  <c r="Q1059" i="4"/>
  <c r="R1059" i="4"/>
  <c r="S1059" i="4"/>
  <c r="K1060" i="4"/>
  <c r="L1060" i="4"/>
  <c r="M1060" i="4"/>
  <c r="N1060" i="4"/>
  <c r="O1060" i="4"/>
  <c r="P1060" i="4"/>
  <c r="Q1060" i="4"/>
  <c r="R1060" i="4"/>
  <c r="S1060" i="4"/>
  <c r="K1061" i="4"/>
  <c r="L1061" i="4"/>
  <c r="M1061" i="4"/>
  <c r="N1061" i="4"/>
  <c r="O1061" i="4"/>
  <c r="P1061" i="4"/>
  <c r="Q1061" i="4"/>
  <c r="R1061" i="4"/>
  <c r="S1061" i="4"/>
  <c r="K1062" i="4"/>
  <c r="L1062" i="4"/>
  <c r="M1062" i="4"/>
  <c r="N1062" i="4"/>
  <c r="O1062" i="4"/>
  <c r="P1062" i="4"/>
  <c r="Q1062" i="4"/>
  <c r="R1062" i="4"/>
  <c r="S1062" i="4"/>
  <c r="K1063" i="4"/>
  <c r="L1063" i="4"/>
  <c r="M1063" i="4"/>
  <c r="N1063" i="4"/>
  <c r="O1063" i="4"/>
  <c r="P1063" i="4"/>
  <c r="Q1063" i="4"/>
  <c r="R1063" i="4"/>
  <c r="S1063" i="4"/>
  <c r="K1064" i="4"/>
  <c r="L1064" i="4"/>
  <c r="M1064" i="4"/>
  <c r="N1064" i="4"/>
  <c r="O1064" i="4"/>
  <c r="P1064" i="4"/>
  <c r="Q1064" i="4"/>
  <c r="R1064" i="4"/>
  <c r="S1064" i="4"/>
  <c r="K1065" i="4"/>
  <c r="L1065" i="4"/>
  <c r="M1065" i="4"/>
  <c r="N1065" i="4"/>
  <c r="O1065" i="4"/>
  <c r="P1065" i="4"/>
  <c r="Q1065" i="4"/>
  <c r="R1065" i="4"/>
  <c r="S1065" i="4"/>
  <c r="K1066" i="4"/>
  <c r="L1066" i="4"/>
  <c r="M1066" i="4"/>
  <c r="N1066" i="4"/>
  <c r="O1066" i="4"/>
  <c r="P1066" i="4"/>
  <c r="Q1066" i="4"/>
  <c r="R1066" i="4"/>
  <c r="S1066" i="4"/>
  <c r="K1067" i="4"/>
  <c r="L1067" i="4"/>
  <c r="M1067" i="4"/>
  <c r="N1067" i="4"/>
  <c r="O1067" i="4"/>
  <c r="P1067" i="4"/>
  <c r="Q1067" i="4"/>
  <c r="R1067" i="4"/>
  <c r="S1067" i="4"/>
  <c r="K1068" i="4"/>
  <c r="L1068" i="4"/>
  <c r="M1068" i="4"/>
  <c r="N1068" i="4"/>
  <c r="O1068" i="4"/>
  <c r="P1068" i="4"/>
  <c r="Q1068" i="4"/>
  <c r="R1068" i="4"/>
  <c r="S1068" i="4"/>
  <c r="K1069" i="4"/>
  <c r="L1069" i="4"/>
  <c r="M1069" i="4"/>
  <c r="N1069" i="4"/>
  <c r="O1069" i="4"/>
  <c r="P1069" i="4"/>
  <c r="Q1069" i="4"/>
  <c r="R1069" i="4"/>
  <c r="S1069" i="4"/>
  <c r="K1070" i="4"/>
  <c r="L1070" i="4"/>
  <c r="M1070" i="4"/>
  <c r="N1070" i="4"/>
  <c r="O1070" i="4"/>
  <c r="P1070" i="4"/>
  <c r="Q1070" i="4"/>
  <c r="R1070" i="4"/>
  <c r="S1070" i="4"/>
  <c r="K1071" i="4"/>
  <c r="L1071" i="4"/>
  <c r="M1071" i="4"/>
  <c r="N1071" i="4"/>
  <c r="O1071" i="4"/>
  <c r="P1071" i="4"/>
  <c r="Q1071" i="4"/>
  <c r="R1071" i="4"/>
  <c r="S1071" i="4"/>
  <c r="K1072" i="4"/>
  <c r="L1072" i="4"/>
  <c r="M1072" i="4"/>
  <c r="N1072" i="4"/>
  <c r="O1072" i="4"/>
  <c r="P1072" i="4"/>
  <c r="Q1072" i="4"/>
  <c r="R1072" i="4"/>
  <c r="S1072" i="4"/>
  <c r="K1073" i="4"/>
  <c r="L1073" i="4"/>
  <c r="M1073" i="4"/>
  <c r="N1073" i="4"/>
  <c r="O1073" i="4"/>
  <c r="P1073" i="4"/>
  <c r="Q1073" i="4"/>
  <c r="R1073" i="4"/>
  <c r="S1073" i="4"/>
  <c r="K1074" i="4"/>
  <c r="L1074" i="4"/>
  <c r="M1074" i="4"/>
  <c r="N1074" i="4"/>
  <c r="O1074" i="4"/>
  <c r="P1074" i="4"/>
  <c r="Q1074" i="4"/>
  <c r="R1074" i="4"/>
  <c r="S1074" i="4"/>
  <c r="K1075" i="4"/>
  <c r="L1075" i="4"/>
  <c r="M1075" i="4"/>
  <c r="N1075" i="4"/>
  <c r="O1075" i="4"/>
  <c r="P1075" i="4"/>
  <c r="Q1075" i="4"/>
  <c r="R1075" i="4"/>
  <c r="S1075" i="4"/>
  <c r="K1076" i="4"/>
  <c r="L1076" i="4"/>
  <c r="M1076" i="4"/>
  <c r="N1076" i="4"/>
  <c r="O1076" i="4"/>
  <c r="P1076" i="4"/>
  <c r="Q1076" i="4"/>
  <c r="R1076" i="4"/>
  <c r="S1076" i="4"/>
  <c r="K1077" i="4"/>
  <c r="L1077" i="4"/>
  <c r="M1077" i="4"/>
  <c r="N1077" i="4"/>
  <c r="O1077" i="4"/>
  <c r="P1077" i="4"/>
  <c r="Q1077" i="4"/>
  <c r="R1077" i="4"/>
  <c r="S1077" i="4"/>
  <c r="K1078" i="4"/>
  <c r="L1078" i="4"/>
  <c r="M1078" i="4"/>
  <c r="N1078" i="4"/>
  <c r="O1078" i="4"/>
  <c r="P1078" i="4"/>
  <c r="Q1078" i="4"/>
  <c r="R1078" i="4"/>
  <c r="S1078" i="4"/>
  <c r="K1079" i="4"/>
  <c r="L1079" i="4"/>
  <c r="M1079" i="4"/>
  <c r="N1079" i="4"/>
  <c r="O1079" i="4"/>
  <c r="P1079" i="4"/>
  <c r="Q1079" i="4"/>
  <c r="R1079" i="4"/>
  <c r="S1079" i="4"/>
  <c r="K1080" i="4"/>
  <c r="L1080" i="4"/>
  <c r="M1080" i="4"/>
  <c r="N1080" i="4"/>
  <c r="O1080" i="4"/>
  <c r="P1080" i="4"/>
  <c r="Q1080" i="4"/>
  <c r="R1080" i="4"/>
  <c r="S1080" i="4"/>
  <c r="K1081" i="4"/>
  <c r="L1081" i="4"/>
  <c r="M1081" i="4"/>
  <c r="N1081" i="4"/>
  <c r="O1081" i="4"/>
  <c r="P1081" i="4"/>
  <c r="Q1081" i="4"/>
  <c r="R1081" i="4"/>
  <c r="S1081" i="4"/>
  <c r="K1082" i="4"/>
  <c r="L1082" i="4"/>
  <c r="M1082" i="4"/>
  <c r="N1082" i="4"/>
  <c r="O1082" i="4"/>
  <c r="P1082" i="4"/>
  <c r="Q1082" i="4"/>
  <c r="R1082" i="4"/>
  <c r="S1082" i="4"/>
  <c r="K1083" i="4"/>
  <c r="L1083" i="4"/>
  <c r="M1083" i="4"/>
  <c r="N1083" i="4"/>
  <c r="O1083" i="4"/>
  <c r="P1083" i="4"/>
  <c r="Q1083" i="4"/>
  <c r="R1083" i="4"/>
  <c r="S1083" i="4"/>
  <c r="K1084" i="4"/>
  <c r="L1084" i="4"/>
  <c r="M1084" i="4"/>
  <c r="N1084" i="4"/>
  <c r="O1084" i="4"/>
  <c r="P1084" i="4"/>
  <c r="Q1084" i="4"/>
  <c r="R1084" i="4"/>
  <c r="S1084" i="4"/>
  <c r="K1085" i="4"/>
  <c r="L1085" i="4"/>
  <c r="M1085" i="4"/>
  <c r="N1085" i="4"/>
  <c r="O1085" i="4"/>
  <c r="P1085" i="4"/>
  <c r="Q1085" i="4"/>
  <c r="R1085" i="4"/>
  <c r="S1085" i="4"/>
  <c r="K1086" i="4"/>
  <c r="L1086" i="4"/>
  <c r="M1086" i="4"/>
  <c r="N1086" i="4"/>
  <c r="O1086" i="4"/>
  <c r="P1086" i="4"/>
  <c r="Q1086" i="4"/>
  <c r="R1086" i="4"/>
  <c r="S1086" i="4"/>
  <c r="K1087" i="4"/>
  <c r="L1087" i="4"/>
  <c r="M1087" i="4"/>
  <c r="N1087" i="4"/>
  <c r="O1087" i="4"/>
  <c r="P1087" i="4"/>
  <c r="Q1087" i="4"/>
  <c r="R1087" i="4"/>
  <c r="S1087" i="4"/>
  <c r="K1088" i="4"/>
  <c r="L1088" i="4"/>
  <c r="M1088" i="4"/>
  <c r="N1088" i="4"/>
  <c r="O1088" i="4"/>
  <c r="P1088" i="4"/>
  <c r="Q1088" i="4"/>
  <c r="R1088" i="4"/>
  <c r="S1088" i="4"/>
  <c r="K1089" i="4"/>
  <c r="L1089" i="4"/>
  <c r="M1089" i="4"/>
  <c r="N1089" i="4"/>
  <c r="O1089" i="4"/>
  <c r="P1089" i="4"/>
  <c r="Q1089" i="4"/>
  <c r="R1089" i="4"/>
  <c r="S1089" i="4"/>
  <c r="K1090" i="4"/>
  <c r="L1090" i="4"/>
  <c r="M1090" i="4"/>
  <c r="N1090" i="4"/>
  <c r="O1090" i="4"/>
  <c r="P1090" i="4"/>
  <c r="Q1090" i="4"/>
  <c r="R1090" i="4"/>
  <c r="S1090" i="4"/>
  <c r="K1091" i="4"/>
  <c r="L1091" i="4"/>
  <c r="M1091" i="4"/>
  <c r="N1091" i="4"/>
  <c r="O1091" i="4"/>
  <c r="P1091" i="4"/>
  <c r="Q1091" i="4"/>
  <c r="R1091" i="4"/>
  <c r="S1091" i="4"/>
  <c r="K1092" i="4"/>
  <c r="L1092" i="4"/>
  <c r="M1092" i="4"/>
  <c r="N1092" i="4"/>
  <c r="O1092" i="4"/>
  <c r="P1092" i="4"/>
  <c r="Q1092" i="4"/>
  <c r="R1092" i="4"/>
  <c r="S1092" i="4"/>
  <c r="K1093" i="4"/>
  <c r="L1093" i="4"/>
  <c r="M1093" i="4"/>
  <c r="N1093" i="4"/>
  <c r="O1093" i="4"/>
  <c r="P1093" i="4"/>
  <c r="Q1093" i="4"/>
  <c r="R1093" i="4"/>
  <c r="S1093" i="4"/>
  <c r="K1094" i="4"/>
  <c r="L1094" i="4"/>
  <c r="M1094" i="4"/>
  <c r="N1094" i="4"/>
  <c r="O1094" i="4"/>
  <c r="P1094" i="4"/>
  <c r="Q1094" i="4"/>
  <c r="R1094" i="4"/>
  <c r="S1094" i="4"/>
  <c r="K1095" i="4"/>
  <c r="L1095" i="4"/>
  <c r="M1095" i="4"/>
  <c r="N1095" i="4"/>
  <c r="O1095" i="4"/>
  <c r="P1095" i="4"/>
  <c r="Q1095" i="4"/>
  <c r="R1095" i="4"/>
  <c r="S1095" i="4"/>
  <c r="K1096" i="4"/>
  <c r="L1096" i="4"/>
  <c r="M1096" i="4"/>
  <c r="N1096" i="4"/>
  <c r="O1096" i="4"/>
  <c r="P1096" i="4"/>
  <c r="Q1096" i="4"/>
  <c r="R1096" i="4"/>
  <c r="S1096" i="4"/>
  <c r="K1097" i="4"/>
  <c r="L1097" i="4"/>
  <c r="M1097" i="4"/>
  <c r="N1097" i="4"/>
  <c r="O1097" i="4"/>
  <c r="P1097" i="4"/>
  <c r="Q1097" i="4"/>
  <c r="R1097" i="4"/>
  <c r="S1097" i="4"/>
  <c r="K1098" i="4"/>
  <c r="L1098" i="4"/>
  <c r="M1098" i="4"/>
  <c r="N1098" i="4"/>
  <c r="O1098" i="4"/>
  <c r="P1098" i="4"/>
  <c r="Q1098" i="4"/>
  <c r="R1098" i="4"/>
  <c r="S1098" i="4"/>
  <c r="K1099" i="4"/>
  <c r="L1099" i="4"/>
  <c r="M1099" i="4"/>
  <c r="N1099" i="4"/>
  <c r="O1099" i="4"/>
  <c r="P1099" i="4"/>
  <c r="Q1099" i="4"/>
  <c r="R1099" i="4"/>
  <c r="S1099" i="4"/>
  <c r="K1100" i="4"/>
  <c r="L1100" i="4"/>
  <c r="M1100" i="4"/>
  <c r="N1100" i="4"/>
  <c r="O1100" i="4"/>
  <c r="P1100" i="4"/>
  <c r="Q1100" i="4"/>
  <c r="R1100" i="4"/>
  <c r="S1100" i="4"/>
  <c r="K1101" i="4"/>
  <c r="L1101" i="4"/>
  <c r="M1101" i="4"/>
  <c r="N1101" i="4"/>
  <c r="O1101" i="4"/>
  <c r="P1101" i="4"/>
  <c r="Q1101" i="4"/>
  <c r="R1101" i="4"/>
  <c r="S1101" i="4"/>
  <c r="K1102" i="4"/>
  <c r="L1102" i="4"/>
  <c r="M1102" i="4"/>
  <c r="N1102" i="4"/>
  <c r="O1102" i="4"/>
  <c r="P1102" i="4"/>
  <c r="Q1102" i="4"/>
  <c r="R1102" i="4"/>
  <c r="S1102" i="4"/>
  <c r="K1103" i="4"/>
  <c r="L1103" i="4"/>
  <c r="M1103" i="4"/>
  <c r="N1103" i="4"/>
  <c r="O1103" i="4"/>
  <c r="P1103" i="4"/>
  <c r="Q1103" i="4"/>
  <c r="R1103" i="4"/>
  <c r="S1103" i="4"/>
  <c r="K1104" i="4"/>
  <c r="L1104" i="4"/>
  <c r="M1104" i="4"/>
  <c r="N1104" i="4"/>
  <c r="O1104" i="4"/>
  <c r="P1104" i="4"/>
  <c r="Q1104" i="4"/>
  <c r="R1104" i="4"/>
  <c r="S1104" i="4"/>
  <c r="K1105" i="4"/>
  <c r="L1105" i="4"/>
  <c r="M1105" i="4"/>
  <c r="N1105" i="4"/>
  <c r="O1105" i="4"/>
  <c r="P1105" i="4"/>
  <c r="Q1105" i="4"/>
  <c r="R1105" i="4"/>
  <c r="S1105" i="4"/>
  <c r="K1106" i="4"/>
  <c r="L1106" i="4"/>
  <c r="M1106" i="4"/>
  <c r="N1106" i="4"/>
  <c r="O1106" i="4"/>
  <c r="P1106" i="4"/>
  <c r="Q1106" i="4"/>
  <c r="R1106" i="4"/>
  <c r="S1106" i="4"/>
  <c r="K1107" i="4"/>
  <c r="L1107" i="4"/>
  <c r="M1107" i="4"/>
  <c r="N1107" i="4"/>
  <c r="O1107" i="4"/>
  <c r="P1107" i="4"/>
  <c r="Q1107" i="4"/>
  <c r="R1107" i="4"/>
  <c r="S1107" i="4"/>
  <c r="K1108" i="4"/>
  <c r="L1108" i="4"/>
  <c r="M1108" i="4"/>
  <c r="N1108" i="4"/>
  <c r="O1108" i="4"/>
  <c r="P1108" i="4"/>
  <c r="Q1108" i="4"/>
  <c r="R1108" i="4"/>
  <c r="S1108" i="4"/>
  <c r="K1109" i="4"/>
  <c r="L1109" i="4"/>
  <c r="M1109" i="4"/>
  <c r="N1109" i="4"/>
  <c r="O1109" i="4"/>
  <c r="P1109" i="4"/>
  <c r="Q1109" i="4"/>
  <c r="R1109" i="4"/>
  <c r="S1109" i="4"/>
  <c r="K1110" i="4"/>
  <c r="L1110" i="4"/>
  <c r="M1110" i="4"/>
  <c r="N1110" i="4"/>
  <c r="O1110" i="4"/>
  <c r="P1110" i="4"/>
  <c r="Q1110" i="4"/>
  <c r="R1110" i="4"/>
  <c r="S1110" i="4"/>
  <c r="K1111" i="4"/>
  <c r="L1111" i="4"/>
  <c r="M1111" i="4"/>
  <c r="N1111" i="4"/>
  <c r="O1111" i="4"/>
  <c r="P1111" i="4"/>
  <c r="Q1111" i="4"/>
  <c r="R1111" i="4"/>
  <c r="S1111" i="4"/>
  <c r="K1112" i="4"/>
  <c r="L1112" i="4"/>
  <c r="M1112" i="4"/>
  <c r="N1112" i="4"/>
  <c r="O1112" i="4"/>
  <c r="P1112" i="4"/>
  <c r="Q1112" i="4"/>
  <c r="R1112" i="4"/>
  <c r="S1112" i="4"/>
  <c r="K1113" i="4"/>
  <c r="L1113" i="4"/>
  <c r="M1113" i="4"/>
  <c r="N1113" i="4"/>
  <c r="O1113" i="4"/>
  <c r="P1113" i="4"/>
  <c r="Q1113" i="4"/>
  <c r="R1113" i="4"/>
  <c r="S1113" i="4"/>
  <c r="K1114" i="4"/>
  <c r="L1114" i="4"/>
  <c r="M1114" i="4"/>
  <c r="N1114" i="4"/>
  <c r="O1114" i="4"/>
  <c r="P1114" i="4"/>
  <c r="Q1114" i="4"/>
  <c r="R1114" i="4"/>
  <c r="S1114" i="4"/>
  <c r="K1115" i="4"/>
  <c r="L1115" i="4"/>
  <c r="M1115" i="4"/>
  <c r="N1115" i="4"/>
  <c r="O1115" i="4"/>
  <c r="P1115" i="4"/>
  <c r="Q1115" i="4"/>
  <c r="R1115" i="4"/>
  <c r="S1115" i="4"/>
  <c r="K1116" i="4"/>
  <c r="L1116" i="4"/>
  <c r="M1116" i="4"/>
  <c r="N1116" i="4"/>
  <c r="O1116" i="4"/>
  <c r="P1116" i="4"/>
  <c r="Q1116" i="4"/>
  <c r="R1116" i="4"/>
  <c r="S1116" i="4"/>
  <c r="K1117" i="4"/>
  <c r="L1117" i="4"/>
  <c r="M1117" i="4"/>
  <c r="N1117" i="4"/>
  <c r="O1117" i="4"/>
  <c r="P1117" i="4"/>
  <c r="Q1117" i="4"/>
  <c r="R1117" i="4"/>
  <c r="S1117" i="4"/>
  <c r="K1118" i="4"/>
  <c r="L1118" i="4"/>
  <c r="M1118" i="4"/>
  <c r="N1118" i="4"/>
  <c r="O1118" i="4"/>
  <c r="P1118" i="4"/>
  <c r="Q1118" i="4"/>
  <c r="R1118" i="4"/>
  <c r="S1118" i="4"/>
  <c r="K1119" i="4"/>
  <c r="L1119" i="4"/>
  <c r="M1119" i="4"/>
  <c r="N1119" i="4"/>
  <c r="O1119" i="4"/>
  <c r="P1119" i="4"/>
  <c r="Q1119" i="4"/>
  <c r="R1119" i="4"/>
  <c r="S1119" i="4"/>
  <c r="K1120" i="4"/>
  <c r="L1120" i="4"/>
  <c r="M1120" i="4"/>
  <c r="N1120" i="4"/>
  <c r="O1120" i="4"/>
  <c r="P1120" i="4"/>
  <c r="Q1120" i="4"/>
  <c r="R1120" i="4"/>
  <c r="S1120" i="4"/>
  <c r="K1121" i="4"/>
  <c r="L1121" i="4"/>
  <c r="M1121" i="4"/>
  <c r="N1121" i="4"/>
  <c r="O1121" i="4"/>
  <c r="P1121" i="4"/>
  <c r="Q1121" i="4"/>
  <c r="R1121" i="4"/>
  <c r="S1121" i="4"/>
  <c r="K1122" i="4"/>
  <c r="L1122" i="4"/>
  <c r="M1122" i="4"/>
  <c r="N1122" i="4"/>
  <c r="O1122" i="4"/>
  <c r="P1122" i="4"/>
  <c r="Q1122" i="4"/>
  <c r="R1122" i="4"/>
  <c r="S1122" i="4"/>
  <c r="K1123" i="4"/>
  <c r="L1123" i="4"/>
  <c r="M1123" i="4"/>
  <c r="N1123" i="4"/>
  <c r="O1123" i="4"/>
  <c r="P1123" i="4"/>
  <c r="Q1123" i="4"/>
  <c r="R1123" i="4"/>
  <c r="S1123" i="4"/>
  <c r="K1124" i="4"/>
  <c r="L1124" i="4"/>
  <c r="M1124" i="4"/>
  <c r="N1124" i="4"/>
  <c r="O1124" i="4"/>
  <c r="P1124" i="4"/>
  <c r="Q1124" i="4"/>
  <c r="R1124" i="4"/>
  <c r="S1124" i="4"/>
  <c r="K1125" i="4"/>
  <c r="L1125" i="4"/>
  <c r="M1125" i="4"/>
  <c r="N1125" i="4"/>
  <c r="O1125" i="4"/>
  <c r="P1125" i="4"/>
  <c r="Q1125" i="4"/>
  <c r="R1125" i="4"/>
  <c r="S1125" i="4"/>
  <c r="K1126" i="4"/>
  <c r="L1126" i="4"/>
  <c r="M1126" i="4"/>
  <c r="N1126" i="4"/>
  <c r="O1126" i="4"/>
  <c r="P1126" i="4"/>
  <c r="Q1126" i="4"/>
  <c r="R1126" i="4"/>
  <c r="S1126" i="4"/>
  <c r="K1127" i="4"/>
  <c r="L1127" i="4"/>
  <c r="M1127" i="4"/>
  <c r="N1127" i="4"/>
  <c r="O1127" i="4"/>
  <c r="P1127" i="4"/>
  <c r="Q1127" i="4"/>
  <c r="R1127" i="4"/>
  <c r="S1127" i="4"/>
  <c r="K1128" i="4"/>
  <c r="L1128" i="4"/>
  <c r="M1128" i="4"/>
  <c r="N1128" i="4"/>
  <c r="O1128" i="4"/>
  <c r="P1128" i="4"/>
  <c r="Q1128" i="4"/>
  <c r="R1128" i="4"/>
  <c r="S1128" i="4"/>
  <c r="K1129" i="4"/>
  <c r="L1129" i="4"/>
  <c r="M1129" i="4"/>
  <c r="N1129" i="4"/>
  <c r="O1129" i="4"/>
  <c r="P1129" i="4"/>
  <c r="Q1129" i="4"/>
  <c r="R1129" i="4"/>
  <c r="S1129" i="4"/>
  <c r="K1130" i="4"/>
  <c r="L1130" i="4"/>
  <c r="M1130" i="4"/>
  <c r="N1130" i="4"/>
  <c r="O1130" i="4"/>
  <c r="P1130" i="4"/>
  <c r="Q1130" i="4"/>
  <c r="R1130" i="4"/>
  <c r="S1130" i="4"/>
  <c r="K1131" i="4"/>
  <c r="L1131" i="4"/>
  <c r="M1131" i="4"/>
  <c r="N1131" i="4"/>
  <c r="O1131" i="4"/>
  <c r="P1131" i="4"/>
  <c r="Q1131" i="4"/>
  <c r="R1131" i="4"/>
  <c r="S1131" i="4"/>
  <c r="K1132" i="4"/>
  <c r="L1132" i="4"/>
  <c r="M1132" i="4"/>
  <c r="N1132" i="4"/>
  <c r="O1132" i="4"/>
  <c r="P1132" i="4"/>
  <c r="Q1132" i="4"/>
  <c r="R1132" i="4"/>
  <c r="S1132" i="4"/>
  <c r="K1133" i="4"/>
  <c r="L1133" i="4"/>
  <c r="M1133" i="4"/>
  <c r="N1133" i="4"/>
  <c r="O1133" i="4"/>
  <c r="P1133" i="4"/>
  <c r="Q1133" i="4"/>
  <c r="R1133" i="4"/>
  <c r="S1133" i="4"/>
  <c r="K1134" i="4"/>
  <c r="L1134" i="4"/>
  <c r="M1134" i="4"/>
  <c r="N1134" i="4"/>
  <c r="O1134" i="4"/>
  <c r="P1134" i="4"/>
  <c r="Q1134" i="4"/>
  <c r="R1134" i="4"/>
  <c r="S1134" i="4"/>
  <c r="K1135" i="4"/>
  <c r="L1135" i="4"/>
  <c r="M1135" i="4"/>
  <c r="N1135" i="4"/>
  <c r="O1135" i="4"/>
  <c r="P1135" i="4"/>
  <c r="Q1135" i="4"/>
  <c r="R1135" i="4"/>
  <c r="S1135" i="4"/>
  <c r="K1136" i="4"/>
  <c r="L1136" i="4"/>
  <c r="M1136" i="4"/>
  <c r="N1136" i="4"/>
  <c r="O1136" i="4"/>
  <c r="P1136" i="4"/>
  <c r="Q1136" i="4"/>
  <c r="R1136" i="4"/>
  <c r="S1136" i="4"/>
  <c r="K1137" i="4"/>
  <c r="L1137" i="4"/>
  <c r="M1137" i="4"/>
  <c r="N1137" i="4"/>
  <c r="O1137" i="4"/>
  <c r="P1137" i="4"/>
  <c r="Q1137" i="4"/>
  <c r="R1137" i="4"/>
  <c r="S1137" i="4"/>
  <c r="K1138" i="4"/>
  <c r="L1138" i="4"/>
  <c r="M1138" i="4"/>
  <c r="N1138" i="4"/>
  <c r="O1138" i="4"/>
  <c r="P1138" i="4"/>
  <c r="Q1138" i="4"/>
  <c r="R1138" i="4"/>
  <c r="S1138" i="4"/>
  <c r="K1139" i="4"/>
  <c r="L1139" i="4"/>
  <c r="M1139" i="4"/>
  <c r="N1139" i="4"/>
  <c r="O1139" i="4"/>
  <c r="P1139" i="4"/>
  <c r="Q1139" i="4"/>
  <c r="R1139" i="4"/>
  <c r="S1139" i="4"/>
  <c r="K1140" i="4"/>
  <c r="L1140" i="4"/>
  <c r="M1140" i="4"/>
  <c r="N1140" i="4"/>
  <c r="O1140" i="4"/>
  <c r="P1140" i="4"/>
  <c r="Q1140" i="4"/>
  <c r="R1140" i="4"/>
  <c r="S1140" i="4"/>
  <c r="K1141" i="4"/>
  <c r="L1141" i="4"/>
  <c r="M1141" i="4"/>
  <c r="N1141" i="4"/>
  <c r="O1141" i="4"/>
  <c r="P1141" i="4"/>
  <c r="Q1141" i="4"/>
  <c r="R1141" i="4"/>
  <c r="S1141" i="4"/>
  <c r="K1142" i="4"/>
  <c r="L1142" i="4"/>
  <c r="M1142" i="4"/>
  <c r="N1142" i="4"/>
  <c r="O1142" i="4"/>
  <c r="P1142" i="4"/>
  <c r="Q1142" i="4"/>
  <c r="R1142" i="4"/>
  <c r="S1142" i="4"/>
  <c r="K1143" i="4"/>
  <c r="L1143" i="4"/>
  <c r="M1143" i="4"/>
  <c r="N1143" i="4"/>
  <c r="O1143" i="4"/>
  <c r="P1143" i="4"/>
  <c r="Q1143" i="4"/>
  <c r="R1143" i="4"/>
  <c r="S1143" i="4"/>
  <c r="K1144" i="4"/>
  <c r="L1144" i="4"/>
  <c r="M1144" i="4"/>
  <c r="N1144" i="4"/>
  <c r="O1144" i="4"/>
  <c r="P1144" i="4"/>
  <c r="Q1144" i="4"/>
  <c r="R1144" i="4"/>
  <c r="S1144" i="4"/>
  <c r="K1145" i="4"/>
  <c r="L1145" i="4"/>
  <c r="M1145" i="4"/>
  <c r="N1145" i="4"/>
  <c r="O1145" i="4"/>
  <c r="P1145" i="4"/>
  <c r="Q1145" i="4"/>
  <c r="R1145" i="4"/>
  <c r="S1145" i="4"/>
  <c r="K1146" i="4"/>
  <c r="L1146" i="4"/>
  <c r="M1146" i="4"/>
  <c r="N1146" i="4"/>
  <c r="O1146" i="4"/>
  <c r="P1146" i="4"/>
  <c r="Q1146" i="4"/>
  <c r="R1146" i="4"/>
  <c r="S1146" i="4"/>
  <c r="K1147" i="4"/>
  <c r="L1147" i="4"/>
  <c r="M1147" i="4"/>
  <c r="N1147" i="4"/>
  <c r="O1147" i="4"/>
  <c r="P1147" i="4"/>
  <c r="Q1147" i="4"/>
  <c r="R1147" i="4"/>
  <c r="S1147" i="4"/>
  <c r="K1148" i="4"/>
  <c r="L1148" i="4"/>
  <c r="M1148" i="4"/>
  <c r="N1148" i="4"/>
  <c r="O1148" i="4"/>
  <c r="P1148" i="4"/>
  <c r="Q1148" i="4"/>
  <c r="R1148" i="4"/>
  <c r="S1148" i="4"/>
  <c r="K1149" i="4"/>
  <c r="L1149" i="4"/>
  <c r="M1149" i="4"/>
  <c r="N1149" i="4"/>
  <c r="O1149" i="4"/>
  <c r="P1149" i="4"/>
  <c r="Q1149" i="4"/>
  <c r="R1149" i="4"/>
  <c r="S1149" i="4"/>
  <c r="K1150" i="4"/>
  <c r="L1150" i="4"/>
  <c r="M1150" i="4"/>
  <c r="N1150" i="4"/>
  <c r="O1150" i="4"/>
  <c r="P1150" i="4"/>
  <c r="Q1150" i="4"/>
  <c r="R1150" i="4"/>
  <c r="S1150" i="4"/>
  <c r="K1151" i="4"/>
  <c r="L1151" i="4"/>
  <c r="M1151" i="4"/>
  <c r="N1151" i="4"/>
  <c r="O1151" i="4"/>
  <c r="P1151" i="4"/>
  <c r="Q1151" i="4"/>
  <c r="R1151" i="4"/>
  <c r="S1151" i="4"/>
  <c r="K1152" i="4"/>
  <c r="L1152" i="4"/>
  <c r="M1152" i="4"/>
  <c r="N1152" i="4"/>
  <c r="O1152" i="4"/>
  <c r="P1152" i="4"/>
  <c r="Q1152" i="4"/>
  <c r="R1152" i="4"/>
  <c r="S1152" i="4"/>
  <c r="K1153" i="4"/>
  <c r="L1153" i="4"/>
  <c r="M1153" i="4"/>
  <c r="N1153" i="4"/>
  <c r="O1153" i="4"/>
  <c r="P1153" i="4"/>
  <c r="Q1153" i="4"/>
  <c r="R1153" i="4"/>
  <c r="S1153" i="4"/>
  <c r="K1154" i="4"/>
  <c r="L1154" i="4"/>
  <c r="M1154" i="4"/>
  <c r="N1154" i="4"/>
  <c r="O1154" i="4"/>
  <c r="P1154" i="4"/>
  <c r="Q1154" i="4"/>
  <c r="R1154" i="4"/>
  <c r="S1154" i="4"/>
  <c r="K1155" i="4"/>
  <c r="L1155" i="4"/>
  <c r="M1155" i="4"/>
  <c r="N1155" i="4"/>
  <c r="O1155" i="4"/>
  <c r="P1155" i="4"/>
  <c r="Q1155" i="4"/>
  <c r="R1155" i="4"/>
  <c r="S1155" i="4"/>
  <c r="K1156" i="4"/>
  <c r="L1156" i="4"/>
  <c r="M1156" i="4"/>
  <c r="N1156" i="4"/>
  <c r="O1156" i="4"/>
  <c r="P1156" i="4"/>
  <c r="Q1156" i="4"/>
  <c r="R1156" i="4"/>
  <c r="S1156" i="4"/>
  <c r="K1157" i="4"/>
  <c r="L1157" i="4"/>
  <c r="M1157" i="4"/>
  <c r="N1157" i="4"/>
  <c r="O1157" i="4"/>
  <c r="P1157" i="4"/>
  <c r="Q1157" i="4"/>
  <c r="R1157" i="4"/>
  <c r="S1157" i="4"/>
  <c r="K1158" i="4"/>
  <c r="L1158" i="4"/>
  <c r="M1158" i="4"/>
  <c r="N1158" i="4"/>
  <c r="O1158" i="4"/>
  <c r="P1158" i="4"/>
  <c r="Q1158" i="4"/>
  <c r="R1158" i="4"/>
  <c r="S1158" i="4"/>
  <c r="K1159" i="4"/>
  <c r="L1159" i="4"/>
  <c r="M1159" i="4"/>
  <c r="N1159" i="4"/>
  <c r="O1159" i="4"/>
  <c r="P1159" i="4"/>
  <c r="Q1159" i="4"/>
  <c r="R1159" i="4"/>
  <c r="S1159" i="4"/>
  <c r="K1160" i="4"/>
  <c r="L1160" i="4"/>
  <c r="M1160" i="4"/>
  <c r="N1160" i="4"/>
  <c r="O1160" i="4"/>
  <c r="P1160" i="4"/>
  <c r="Q1160" i="4"/>
  <c r="R1160" i="4"/>
  <c r="S1160" i="4"/>
  <c r="K1161" i="4"/>
  <c r="L1161" i="4"/>
  <c r="M1161" i="4"/>
  <c r="N1161" i="4"/>
  <c r="O1161" i="4"/>
  <c r="P1161" i="4"/>
  <c r="Q1161" i="4"/>
  <c r="R1161" i="4"/>
  <c r="S1161" i="4"/>
  <c r="K1162" i="4"/>
  <c r="L1162" i="4"/>
  <c r="M1162" i="4"/>
  <c r="N1162" i="4"/>
  <c r="O1162" i="4"/>
  <c r="P1162" i="4"/>
  <c r="Q1162" i="4"/>
  <c r="R1162" i="4"/>
  <c r="S1162" i="4"/>
  <c r="K1163" i="4"/>
  <c r="L1163" i="4"/>
  <c r="M1163" i="4"/>
  <c r="N1163" i="4"/>
  <c r="O1163" i="4"/>
  <c r="P1163" i="4"/>
  <c r="Q1163" i="4"/>
  <c r="R1163" i="4"/>
  <c r="S1163" i="4"/>
  <c r="K1164" i="4"/>
  <c r="L1164" i="4"/>
  <c r="M1164" i="4"/>
  <c r="N1164" i="4"/>
  <c r="O1164" i="4"/>
  <c r="P1164" i="4"/>
  <c r="Q1164" i="4"/>
  <c r="R1164" i="4"/>
  <c r="S1164" i="4"/>
  <c r="K1165" i="4"/>
  <c r="L1165" i="4"/>
  <c r="M1165" i="4"/>
  <c r="N1165" i="4"/>
  <c r="O1165" i="4"/>
  <c r="P1165" i="4"/>
  <c r="Q1165" i="4"/>
  <c r="R1165" i="4"/>
  <c r="S1165" i="4"/>
  <c r="K1166" i="4"/>
  <c r="L1166" i="4"/>
  <c r="M1166" i="4"/>
  <c r="N1166" i="4"/>
  <c r="O1166" i="4"/>
  <c r="P1166" i="4"/>
  <c r="Q1166" i="4"/>
  <c r="R1166" i="4"/>
  <c r="S1166" i="4"/>
  <c r="K1167" i="4"/>
  <c r="L1167" i="4"/>
  <c r="M1167" i="4"/>
  <c r="N1167" i="4"/>
  <c r="O1167" i="4"/>
  <c r="P1167" i="4"/>
  <c r="Q1167" i="4"/>
  <c r="R1167" i="4"/>
  <c r="S1167" i="4"/>
  <c r="K1168" i="4"/>
  <c r="L1168" i="4"/>
  <c r="M1168" i="4"/>
  <c r="N1168" i="4"/>
  <c r="O1168" i="4"/>
  <c r="P1168" i="4"/>
  <c r="Q1168" i="4"/>
  <c r="R1168" i="4"/>
  <c r="S1168" i="4"/>
  <c r="K1169" i="4"/>
  <c r="L1169" i="4"/>
  <c r="M1169" i="4"/>
  <c r="N1169" i="4"/>
  <c r="O1169" i="4"/>
  <c r="P1169" i="4"/>
  <c r="Q1169" i="4"/>
  <c r="R1169" i="4"/>
  <c r="S1169" i="4"/>
  <c r="K1170" i="4"/>
  <c r="L1170" i="4"/>
  <c r="M1170" i="4"/>
  <c r="N1170" i="4"/>
  <c r="O1170" i="4"/>
  <c r="P1170" i="4"/>
  <c r="Q1170" i="4"/>
  <c r="R1170" i="4"/>
  <c r="S1170" i="4"/>
  <c r="K1171" i="4"/>
  <c r="L1171" i="4"/>
  <c r="M1171" i="4"/>
  <c r="N1171" i="4"/>
  <c r="O1171" i="4"/>
  <c r="P1171" i="4"/>
  <c r="Q1171" i="4"/>
  <c r="R1171" i="4"/>
  <c r="S1171" i="4"/>
  <c r="K1172" i="4"/>
  <c r="L1172" i="4"/>
  <c r="M1172" i="4"/>
  <c r="N1172" i="4"/>
  <c r="O1172" i="4"/>
  <c r="P1172" i="4"/>
  <c r="Q1172" i="4"/>
  <c r="R1172" i="4"/>
  <c r="S1172" i="4"/>
  <c r="K1173" i="4"/>
  <c r="L1173" i="4"/>
  <c r="M1173" i="4"/>
  <c r="N1173" i="4"/>
  <c r="O1173" i="4"/>
  <c r="P1173" i="4"/>
  <c r="Q1173" i="4"/>
  <c r="R1173" i="4"/>
  <c r="S1173" i="4"/>
  <c r="K1174" i="4"/>
  <c r="L1174" i="4"/>
  <c r="M1174" i="4"/>
  <c r="N1174" i="4"/>
  <c r="O1174" i="4"/>
  <c r="P1174" i="4"/>
  <c r="Q1174" i="4"/>
  <c r="R1174" i="4"/>
  <c r="S1174" i="4"/>
  <c r="K1175" i="4"/>
  <c r="L1175" i="4"/>
  <c r="M1175" i="4"/>
  <c r="N1175" i="4"/>
  <c r="O1175" i="4"/>
  <c r="P1175" i="4"/>
  <c r="Q1175" i="4"/>
  <c r="R1175" i="4"/>
  <c r="S1175" i="4"/>
  <c r="K1176" i="4"/>
  <c r="L1176" i="4"/>
  <c r="M1176" i="4"/>
  <c r="N1176" i="4"/>
  <c r="O1176" i="4"/>
  <c r="P1176" i="4"/>
  <c r="Q1176" i="4"/>
  <c r="R1176" i="4"/>
  <c r="S1176" i="4"/>
  <c r="K1177" i="4"/>
  <c r="L1177" i="4"/>
  <c r="M1177" i="4"/>
  <c r="N1177" i="4"/>
  <c r="O1177" i="4"/>
  <c r="P1177" i="4"/>
  <c r="Q1177" i="4"/>
  <c r="R1177" i="4"/>
  <c r="S1177" i="4"/>
  <c r="K1178" i="4"/>
  <c r="L1178" i="4"/>
  <c r="M1178" i="4"/>
  <c r="N1178" i="4"/>
  <c r="O1178" i="4"/>
  <c r="P1178" i="4"/>
  <c r="Q1178" i="4"/>
  <c r="R1178" i="4"/>
  <c r="S1178" i="4"/>
  <c r="K1179" i="4"/>
  <c r="L1179" i="4"/>
  <c r="M1179" i="4"/>
  <c r="N1179" i="4"/>
  <c r="O1179" i="4"/>
  <c r="P1179" i="4"/>
  <c r="Q1179" i="4"/>
  <c r="R1179" i="4"/>
  <c r="S1179" i="4"/>
  <c r="K1180" i="4"/>
  <c r="L1180" i="4"/>
  <c r="M1180" i="4"/>
  <c r="N1180" i="4"/>
  <c r="O1180" i="4"/>
  <c r="P1180" i="4"/>
  <c r="Q1180" i="4"/>
  <c r="R1180" i="4"/>
  <c r="S1180" i="4"/>
  <c r="K1181" i="4"/>
  <c r="L1181" i="4"/>
  <c r="M1181" i="4"/>
  <c r="N1181" i="4"/>
  <c r="O1181" i="4"/>
  <c r="P1181" i="4"/>
  <c r="Q1181" i="4"/>
  <c r="R1181" i="4"/>
  <c r="S1181" i="4"/>
  <c r="K1182" i="4"/>
  <c r="L1182" i="4"/>
  <c r="M1182" i="4"/>
  <c r="N1182" i="4"/>
  <c r="O1182" i="4"/>
  <c r="P1182" i="4"/>
  <c r="Q1182" i="4"/>
  <c r="R1182" i="4"/>
  <c r="S1182" i="4"/>
  <c r="K1183" i="4"/>
  <c r="L1183" i="4"/>
  <c r="M1183" i="4"/>
  <c r="N1183" i="4"/>
  <c r="O1183" i="4"/>
  <c r="P1183" i="4"/>
  <c r="Q1183" i="4"/>
  <c r="R1183" i="4"/>
  <c r="S1183" i="4"/>
  <c r="K1184" i="4"/>
  <c r="L1184" i="4"/>
  <c r="M1184" i="4"/>
  <c r="N1184" i="4"/>
  <c r="O1184" i="4"/>
  <c r="P1184" i="4"/>
  <c r="Q1184" i="4"/>
  <c r="R1184" i="4"/>
  <c r="S1184" i="4"/>
  <c r="K1185" i="4"/>
  <c r="L1185" i="4"/>
  <c r="M1185" i="4"/>
  <c r="N1185" i="4"/>
  <c r="O1185" i="4"/>
  <c r="P1185" i="4"/>
  <c r="Q1185" i="4"/>
  <c r="R1185" i="4"/>
  <c r="S1185" i="4"/>
  <c r="K1186" i="4"/>
  <c r="L1186" i="4"/>
  <c r="M1186" i="4"/>
  <c r="N1186" i="4"/>
  <c r="O1186" i="4"/>
  <c r="P1186" i="4"/>
  <c r="Q1186" i="4"/>
  <c r="R1186" i="4"/>
  <c r="S1186" i="4"/>
  <c r="K1187" i="4"/>
  <c r="L1187" i="4"/>
  <c r="M1187" i="4"/>
  <c r="N1187" i="4"/>
  <c r="O1187" i="4"/>
  <c r="P1187" i="4"/>
  <c r="Q1187" i="4"/>
  <c r="R1187" i="4"/>
  <c r="S1187" i="4"/>
  <c r="K1188" i="4"/>
  <c r="L1188" i="4"/>
  <c r="M1188" i="4"/>
  <c r="N1188" i="4"/>
  <c r="O1188" i="4"/>
  <c r="P1188" i="4"/>
  <c r="Q1188" i="4"/>
  <c r="R1188" i="4"/>
  <c r="S1188" i="4"/>
  <c r="K1189" i="4"/>
  <c r="L1189" i="4"/>
  <c r="M1189" i="4"/>
  <c r="N1189" i="4"/>
  <c r="O1189" i="4"/>
  <c r="P1189" i="4"/>
  <c r="Q1189" i="4"/>
  <c r="R1189" i="4"/>
  <c r="S1189" i="4"/>
  <c r="K1190" i="4"/>
  <c r="L1190" i="4"/>
  <c r="M1190" i="4"/>
  <c r="N1190" i="4"/>
  <c r="O1190" i="4"/>
  <c r="P1190" i="4"/>
  <c r="Q1190" i="4"/>
  <c r="R1190" i="4"/>
  <c r="S1190" i="4"/>
  <c r="K1191" i="4"/>
  <c r="L1191" i="4"/>
  <c r="M1191" i="4"/>
  <c r="N1191" i="4"/>
  <c r="O1191" i="4"/>
  <c r="P1191" i="4"/>
  <c r="Q1191" i="4"/>
  <c r="R1191" i="4"/>
  <c r="S1191" i="4"/>
  <c r="K1192" i="4"/>
  <c r="L1192" i="4"/>
  <c r="M1192" i="4"/>
  <c r="N1192" i="4"/>
  <c r="O1192" i="4"/>
  <c r="P1192" i="4"/>
  <c r="Q1192" i="4"/>
  <c r="R1192" i="4"/>
  <c r="S1192" i="4"/>
  <c r="K1193" i="4"/>
  <c r="L1193" i="4"/>
  <c r="M1193" i="4"/>
  <c r="N1193" i="4"/>
  <c r="O1193" i="4"/>
  <c r="P1193" i="4"/>
  <c r="Q1193" i="4"/>
  <c r="R1193" i="4"/>
  <c r="S1193" i="4"/>
  <c r="K1194" i="4"/>
  <c r="L1194" i="4"/>
  <c r="M1194" i="4"/>
  <c r="N1194" i="4"/>
  <c r="O1194" i="4"/>
  <c r="P1194" i="4"/>
  <c r="Q1194" i="4"/>
  <c r="R1194" i="4"/>
  <c r="S1194" i="4"/>
  <c r="K1195" i="4"/>
  <c r="L1195" i="4"/>
  <c r="M1195" i="4"/>
  <c r="N1195" i="4"/>
  <c r="O1195" i="4"/>
  <c r="P1195" i="4"/>
  <c r="Q1195" i="4"/>
  <c r="R1195" i="4"/>
  <c r="S1195" i="4"/>
  <c r="K1196" i="4"/>
  <c r="L1196" i="4"/>
  <c r="M1196" i="4"/>
  <c r="N1196" i="4"/>
  <c r="O1196" i="4"/>
  <c r="P1196" i="4"/>
  <c r="Q1196" i="4"/>
  <c r="R1196" i="4"/>
  <c r="S1196" i="4"/>
  <c r="K1197" i="4"/>
  <c r="L1197" i="4"/>
  <c r="M1197" i="4"/>
  <c r="N1197" i="4"/>
  <c r="O1197" i="4"/>
  <c r="P1197" i="4"/>
  <c r="Q1197" i="4"/>
  <c r="R1197" i="4"/>
  <c r="S1197" i="4"/>
  <c r="K1198" i="4"/>
  <c r="L1198" i="4"/>
  <c r="M1198" i="4"/>
  <c r="N1198" i="4"/>
  <c r="O1198" i="4"/>
  <c r="P1198" i="4"/>
  <c r="Q1198" i="4"/>
  <c r="R1198" i="4"/>
  <c r="S1198" i="4"/>
  <c r="K1199" i="4"/>
  <c r="L1199" i="4"/>
  <c r="M1199" i="4"/>
  <c r="N1199" i="4"/>
  <c r="O1199" i="4"/>
  <c r="P1199" i="4"/>
  <c r="Q1199" i="4"/>
  <c r="R1199" i="4"/>
  <c r="S1199" i="4"/>
  <c r="K1200" i="4"/>
  <c r="L1200" i="4"/>
  <c r="M1200" i="4"/>
  <c r="N1200" i="4"/>
  <c r="O1200" i="4"/>
  <c r="P1200" i="4"/>
  <c r="Q1200" i="4"/>
  <c r="R1200" i="4"/>
  <c r="S1200" i="4"/>
  <c r="K1201" i="4"/>
  <c r="L1201" i="4"/>
  <c r="M1201" i="4"/>
  <c r="N1201" i="4"/>
  <c r="O1201" i="4"/>
  <c r="P1201" i="4"/>
  <c r="Q1201" i="4"/>
  <c r="R1201" i="4"/>
  <c r="S1201" i="4"/>
  <c r="K1202" i="4"/>
  <c r="L1202" i="4"/>
  <c r="M1202" i="4"/>
  <c r="N1202" i="4"/>
  <c r="O1202" i="4"/>
  <c r="P1202" i="4"/>
  <c r="Q1202" i="4"/>
  <c r="R1202" i="4"/>
  <c r="S1202" i="4"/>
  <c r="K1203" i="4"/>
  <c r="L1203" i="4"/>
  <c r="M1203" i="4"/>
  <c r="N1203" i="4"/>
  <c r="O1203" i="4"/>
  <c r="P1203" i="4"/>
  <c r="Q1203" i="4"/>
  <c r="R1203" i="4"/>
  <c r="S1203" i="4"/>
  <c r="K1204" i="4"/>
  <c r="L1204" i="4"/>
  <c r="M1204" i="4"/>
  <c r="N1204" i="4"/>
  <c r="O1204" i="4"/>
  <c r="P1204" i="4"/>
  <c r="Q1204" i="4"/>
  <c r="R1204" i="4"/>
  <c r="S1204" i="4"/>
  <c r="K1205" i="4"/>
  <c r="L1205" i="4"/>
  <c r="M1205" i="4"/>
  <c r="N1205" i="4"/>
  <c r="O1205" i="4"/>
  <c r="P1205" i="4"/>
  <c r="Q1205" i="4"/>
  <c r="R1205" i="4"/>
  <c r="S1205" i="4"/>
  <c r="K1206" i="4"/>
  <c r="L1206" i="4"/>
  <c r="M1206" i="4"/>
  <c r="N1206" i="4"/>
  <c r="O1206" i="4"/>
  <c r="P1206" i="4"/>
  <c r="Q1206" i="4"/>
  <c r="R1206" i="4"/>
  <c r="S1206" i="4"/>
  <c r="K1207" i="4"/>
  <c r="L1207" i="4"/>
  <c r="M1207" i="4"/>
  <c r="N1207" i="4"/>
  <c r="O1207" i="4"/>
  <c r="P1207" i="4"/>
  <c r="Q1207" i="4"/>
  <c r="R1207" i="4"/>
  <c r="S1207" i="4"/>
  <c r="K1208" i="4"/>
  <c r="L1208" i="4"/>
  <c r="M1208" i="4"/>
  <c r="N1208" i="4"/>
  <c r="O1208" i="4"/>
  <c r="P1208" i="4"/>
  <c r="Q1208" i="4"/>
  <c r="R1208" i="4"/>
  <c r="S1208" i="4"/>
  <c r="K1209" i="4"/>
  <c r="L1209" i="4"/>
  <c r="M1209" i="4"/>
  <c r="N1209" i="4"/>
  <c r="O1209" i="4"/>
  <c r="P1209" i="4"/>
  <c r="Q1209" i="4"/>
  <c r="R1209" i="4"/>
  <c r="S1209" i="4"/>
  <c r="K1210" i="4"/>
  <c r="L1210" i="4"/>
  <c r="M1210" i="4"/>
  <c r="N1210" i="4"/>
  <c r="O1210" i="4"/>
  <c r="P1210" i="4"/>
  <c r="Q1210" i="4"/>
  <c r="R1210" i="4"/>
  <c r="S1210" i="4"/>
  <c r="K1211" i="4"/>
  <c r="L1211" i="4"/>
  <c r="M1211" i="4"/>
  <c r="N1211" i="4"/>
  <c r="O1211" i="4"/>
  <c r="P1211" i="4"/>
  <c r="Q1211" i="4"/>
  <c r="R1211" i="4"/>
  <c r="S1211" i="4"/>
  <c r="K1212" i="4"/>
  <c r="L1212" i="4"/>
  <c r="M1212" i="4"/>
  <c r="N1212" i="4"/>
  <c r="O1212" i="4"/>
  <c r="P1212" i="4"/>
  <c r="Q1212" i="4"/>
  <c r="R1212" i="4"/>
  <c r="S1212" i="4"/>
  <c r="K1213" i="4"/>
  <c r="L1213" i="4"/>
  <c r="M1213" i="4"/>
  <c r="N1213" i="4"/>
  <c r="O1213" i="4"/>
  <c r="P1213" i="4"/>
  <c r="Q1213" i="4"/>
  <c r="R1213" i="4"/>
  <c r="S1213" i="4"/>
  <c r="K1214" i="4"/>
  <c r="L1214" i="4"/>
  <c r="M1214" i="4"/>
  <c r="N1214" i="4"/>
  <c r="O1214" i="4"/>
  <c r="P1214" i="4"/>
  <c r="Q1214" i="4"/>
  <c r="R1214" i="4"/>
  <c r="S1214" i="4"/>
  <c r="K1215" i="4"/>
  <c r="L1215" i="4"/>
  <c r="M1215" i="4"/>
  <c r="N1215" i="4"/>
  <c r="O1215" i="4"/>
  <c r="P1215" i="4"/>
  <c r="Q1215" i="4"/>
  <c r="R1215" i="4"/>
  <c r="S1215" i="4"/>
  <c r="K1216" i="4"/>
  <c r="L1216" i="4"/>
  <c r="M1216" i="4"/>
  <c r="N1216" i="4"/>
  <c r="O1216" i="4"/>
  <c r="P1216" i="4"/>
  <c r="Q1216" i="4"/>
  <c r="R1216" i="4"/>
  <c r="S1216" i="4"/>
  <c r="K1217" i="4"/>
  <c r="L1217" i="4"/>
  <c r="M1217" i="4"/>
  <c r="N1217" i="4"/>
  <c r="O1217" i="4"/>
  <c r="P1217" i="4"/>
  <c r="Q1217" i="4"/>
  <c r="R1217" i="4"/>
  <c r="S1217" i="4"/>
  <c r="K1218" i="4"/>
  <c r="L1218" i="4"/>
  <c r="M1218" i="4"/>
  <c r="N1218" i="4"/>
  <c r="O1218" i="4"/>
  <c r="P1218" i="4"/>
  <c r="Q1218" i="4"/>
  <c r="R1218" i="4"/>
  <c r="S1218" i="4"/>
  <c r="K1219" i="4"/>
  <c r="L1219" i="4"/>
  <c r="M1219" i="4"/>
  <c r="N1219" i="4"/>
  <c r="O1219" i="4"/>
  <c r="P1219" i="4"/>
  <c r="Q1219" i="4"/>
  <c r="R1219" i="4"/>
  <c r="S1219" i="4"/>
  <c r="K1220" i="4"/>
  <c r="L1220" i="4"/>
  <c r="M1220" i="4"/>
  <c r="N1220" i="4"/>
  <c r="O1220" i="4"/>
  <c r="P1220" i="4"/>
  <c r="Q1220" i="4"/>
  <c r="R1220" i="4"/>
  <c r="S1220" i="4"/>
  <c r="K1221" i="4"/>
  <c r="L1221" i="4"/>
  <c r="M1221" i="4"/>
  <c r="N1221" i="4"/>
  <c r="O1221" i="4"/>
  <c r="P1221" i="4"/>
  <c r="Q1221" i="4"/>
  <c r="R1221" i="4"/>
  <c r="S1221" i="4"/>
  <c r="K1222" i="4"/>
  <c r="L1222" i="4"/>
  <c r="M1222" i="4"/>
  <c r="N1222" i="4"/>
  <c r="O1222" i="4"/>
  <c r="P1222" i="4"/>
  <c r="Q1222" i="4"/>
  <c r="R1222" i="4"/>
  <c r="S1222" i="4"/>
  <c r="K1223" i="4"/>
  <c r="L1223" i="4"/>
  <c r="M1223" i="4"/>
  <c r="N1223" i="4"/>
  <c r="O1223" i="4"/>
  <c r="P1223" i="4"/>
  <c r="Q1223" i="4"/>
  <c r="R1223" i="4"/>
  <c r="S1223" i="4"/>
  <c r="K1224" i="4"/>
  <c r="L1224" i="4"/>
  <c r="M1224" i="4"/>
  <c r="N1224" i="4"/>
  <c r="O1224" i="4"/>
  <c r="P1224" i="4"/>
  <c r="Q1224" i="4"/>
  <c r="R1224" i="4"/>
  <c r="S1224" i="4"/>
  <c r="K1225" i="4"/>
  <c r="L1225" i="4"/>
  <c r="M1225" i="4"/>
  <c r="N1225" i="4"/>
  <c r="O1225" i="4"/>
  <c r="P1225" i="4"/>
  <c r="Q1225" i="4"/>
  <c r="R1225" i="4"/>
  <c r="S1225" i="4"/>
  <c r="K1226" i="4"/>
  <c r="L1226" i="4"/>
  <c r="M1226" i="4"/>
  <c r="N1226" i="4"/>
  <c r="O1226" i="4"/>
  <c r="P1226" i="4"/>
  <c r="Q1226" i="4"/>
  <c r="R1226" i="4"/>
  <c r="S1226" i="4"/>
  <c r="K1227" i="4"/>
  <c r="L1227" i="4"/>
  <c r="M1227" i="4"/>
  <c r="N1227" i="4"/>
  <c r="O1227" i="4"/>
  <c r="P1227" i="4"/>
  <c r="Q1227" i="4"/>
  <c r="R1227" i="4"/>
  <c r="S1227" i="4"/>
  <c r="K1228" i="4"/>
  <c r="L1228" i="4"/>
  <c r="M1228" i="4"/>
  <c r="N1228" i="4"/>
  <c r="O1228" i="4"/>
  <c r="P1228" i="4"/>
  <c r="Q1228" i="4"/>
  <c r="R1228" i="4"/>
  <c r="S1228" i="4"/>
  <c r="K1229" i="4"/>
  <c r="L1229" i="4"/>
  <c r="M1229" i="4"/>
  <c r="N1229" i="4"/>
  <c r="O1229" i="4"/>
  <c r="P1229" i="4"/>
  <c r="Q1229" i="4"/>
  <c r="R1229" i="4"/>
  <c r="S1229" i="4"/>
  <c r="K1230" i="4"/>
  <c r="L1230" i="4"/>
  <c r="M1230" i="4"/>
  <c r="N1230" i="4"/>
  <c r="O1230" i="4"/>
  <c r="P1230" i="4"/>
  <c r="Q1230" i="4"/>
  <c r="R1230" i="4"/>
  <c r="S1230" i="4"/>
  <c r="K1231" i="4"/>
  <c r="L1231" i="4"/>
  <c r="M1231" i="4"/>
  <c r="N1231" i="4"/>
  <c r="O1231" i="4"/>
  <c r="P1231" i="4"/>
  <c r="Q1231" i="4"/>
  <c r="R1231" i="4"/>
  <c r="S1231" i="4"/>
  <c r="K1232" i="4"/>
  <c r="L1232" i="4"/>
  <c r="M1232" i="4"/>
  <c r="N1232" i="4"/>
  <c r="O1232" i="4"/>
  <c r="P1232" i="4"/>
  <c r="Q1232" i="4"/>
  <c r="R1232" i="4"/>
  <c r="S1232" i="4"/>
  <c r="K1233" i="4"/>
  <c r="L1233" i="4"/>
  <c r="M1233" i="4"/>
  <c r="N1233" i="4"/>
  <c r="O1233" i="4"/>
  <c r="P1233" i="4"/>
  <c r="Q1233" i="4"/>
  <c r="R1233" i="4"/>
  <c r="S1233" i="4"/>
  <c r="K1234" i="4"/>
  <c r="L1234" i="4"/>
  <c r="M1234" i="4"/>
  <c r="N1234" i="4"/>
  <c r="O1234" i="4"/>
  <c r="P1234" i="4"/>
  <c r="Q1234" i="4"/>
  <c r="R1234" i="4"/>
  <c r="S1234" i="4"/>
  <c r="K1235" i="4"/>
  <c r="L1235" i="4"/>
  <c r="M1235" i="4"/>
  <c r="N1235" i="4"/>
  <c r="O1235" i="4"/>
  <c r="P1235" i="4"/>
  <c r="Q1235" i="4"/>
  <c r="R1235" i="4"/>
  <c r="S1235" i="4"/>
  <c r="K1236" i="4"/>
  <c r="L1236" i="4"/>
  <c r="M1236" i="4"/>
  <c r="N1236" i="4"/>
  <c r="O1236" i="4"/>
  <c r="P1236" i="4"/>
  <c r="Q1236" i="4"/>
  <c r="R1236" i="4"/>
  <c r="S1236" i="4"/>
  <c r="K1237" i="4"/>
  <c r="L1237" i="4"/>
  <c r="M1237" i="4"/>
  <c r="N1237" i="4"/>
  <c r="O1237" i="4"/>
  <c r="P1237" i="4"/>
  <c r="Q1237" i="4"/>
  <c r="R1237" i="4"/>
  <c r="S1237" i="4"/>
  <c r="K1238" i="4"/>
  <c r="L1238" i="4"/>
  <c r="M1238" i="4"/>
  <c r="N1238" i="4"/>
  <c r="O1238" i="4"/>
  <c r="P1238" i="4"/>
  <c r="Q1238" i="4"/>
  <c r="R1238" i="4"/>
  <c r="S1238" i="4"/>
  <c r="K1239" i="4"/>
  <c r="L1239" i="4"/>
  <c r="M1239" i="4"/>
  <c r="N1239" i="4"/>
  <c r="O1239" i="4"/>
  <c r="P1239" i="4"/>
  <c r="Q1239" i="4"/>
  <c r="R1239" i="4"/>
  <c r="S1239" i="4"/>
  <c r="K1240" i="4"/>
  <c r="L1240" i="4"/>
  <c r="M1240" i="4"/>
  <c r="N1240" i="4"/>
  <c r="O1240" i="4"/>
  <c r="P1240" i="4"/>
  <c r="Q1240" i="4"/>
  <c r="R1240" i="4"/>
  <c r="S1240" i="4"/>
  <c r="K1241" i="4"/>
  <c r="L1241" i="4"/>
  <c r="M1241" i="4"/>
  <c r="N1241" i="4"/>
  <c r="O1241" i="4"/>
  <c r="P1241" i="4"/>
  <c r="Q1241" i="4"/>
  <c r="R1241" i="4"/>
  <c r="S1241" i="4"/>
  <c r="K1242" i="4"/>
  <c r="L1242" i="4"/>
  <c r="M1242" i="4"/>
  <c r="N1242" i="4"/>
  <c r="O1242" i="4"/>
  <c r="P1242" i="4"/>
  <c r="Q1242" i="4"/>
  <c r="R1242" i="4"/>
  <c r="S1242" i="4"/>
  <c r="K1243" i="4"/>
  <c r="L1243" i="4"/>
  <c r="M1243" i="4"/>
  <c r="N1243" i="4"/>
  <c r="O1243" i="4"/>
  <c r="P1243" i="4"/>
  <c r="Q1243" i="4"/>
  <c r="R1243" i="4"/>
  <c r="S1243" i="4"/>
  <c r="K1244" i="4"/>
  <c r="L1244" i="4"/>
  <c r="M1244" i="4"/>
  <c r="N1244" i="4"/>
  <c r="O1244" i="4"/>
  <c r="P1244" i="4"/>
  <c r="Q1244" i="4"/>
  <c r="R1244" i="4"/>
  <c r="S1244" i="4"/>
  <c r="K1245" i="4"/>
  <c r="L1245" i="4"/>
  <c r="M1245" i="4"/>
  <c r="N1245" i="4"/>
  <c r="O1245" i="4"/>
  <c r="P1245" i="4"/>
  <c r="Q1245" i="4"/>
  <c r="R1245" i="4"/>
  <c r="S1245" i="4"/>
  <c r="K1246" i="4"/>
  <c r="L1246" i="4"/>
  <c r="M1246" i="4"/>
  <c r="N1246" i="4"/>
  <c r="O1246" i="4"/>
  <c r="P1246" i="4"/>
  <c r="Q1246" i="4"/>
  <c r="R1246" i="4"/>
  <c r="S1246" i="4"/>
  <c r="K1247" i="4"/>
  <c r="L1247" i="4"/>
  <c r="M1247" i="4"/>
  <c r="N1247" i="4"/>
  <c r="O1247" i="4"/>
  <c r="P1247" i="4"/>
  <c r="Q1247" i="4"/>
  <c r="R1247" i="4"/>
  <c r="S1247" i="4"/>
  <c r="K1248" i="4"/>
  <c r="L1248" i="4"/>
  <c r="M1248" i="4"/>
  <c r="N1248" i="4"/>
  <c r="O1248" i="4"/>
  <c r="P1248" i="4"/>
  <c r="Q1248" i="4"/>
  <c r="R1248" i="4"/>
  <c r="S1248" i="4"/>
  <c r="K1249" i="4"/>
  <c r="L1249" i="4"/>
  <c r="M1249" i="4"/>
  <c r="N1249" i="4"/>
  <c r="O1249" i="4"/>
  <c r="P1249" i="4"/>
  <c r="Q1249" i="4"/>
  <c r="R1249" i="4"/>
  <c r="S1249" i="4"/>
  <c r="K1250" i="4"/>
  <c r="L1250" i="4"/>
  <c r="M1250" i="4"/>
  <c r="N1250" i="4"/>
  <c r="O1250" i="4"/>
  <c r="P1250" i="4"/>
  <c r="Q1250" i="4"/>
  <c r="R1250" i="4"/>
  <c r="S1250" i="4"/>
  <c r="K1251" i="4"/>
  <c r="L1251" i="4"/>
  <c r="M1251" i="4"/>
  <c r="N1251" i="4"/>
  <c r="O1251" i="4"/>
  <c r="P1251" i="4"/>
  <c r="Q1251" i="4"/>
  <c r="R1251" i="4"/>
  <c r="S1251" i="4"/>
  <c r="K1252" i="4"/>
  <c r="L1252" i="4"/>
  <c r="M1252" i="4"/>
  <c r="N1252" i="4"/>
  <c r="O1252" i="4"/>
  <c r="P1252" i="4"/>
  <c r="Q1252" i="4"/>
  <c r="R1252" i="4"/>
  <c r="S1252" i="4"/>
  <c r="K1253" i="4"/>
  <c r="L1253" i="4"/>
  <c r="M1253" i="4"/>
  <c r="N1253" i="4"/>
  <c r="O1253" i="4"/>
  <c r="P1253" i="4"/>
  <c r="Q1253" i="4"/>
  <c r="R1253" i="4"/>
  <c r="S1253" i="4"/>
  <c r="K1254" i="4"/>
  <c r="L1254" i="4"/>
  <c r="M1254" i="4"/>
  <c r="N1254" i="4"/>
  <c r="O1254" i="4"/>
  <c r="P1254" i="4"/>
  <c r="Q1254" i="4"/>
  <c r="R1254" i="4"/>
  <c r="S1254" i="4"/>
  <c r="K1255" i="4"/>
  <c r="L1255" i="4"/>
  <c r="M1255" i="4"/>
  <c r="N1255" i="4"/>
  <c r="O1255" i="4"/>
  <c r="P1255" i="4"/>
  <c r="Q1255" i="4"/>
  <c r="R1255" i="4"/>
  <c r="S1255" i="4"/>
  <c r="K1256" i="4"/>
  <c r="L1256" i="4"/>
  <c r="M1256" i="4"/>
  <c r="N1256" i="4"/>
  <c r="O1256" i="4"/>
  <c r="P1256" i="4"/>
  <c r="Q1256" i="4"/>
  <c r="R1256" i="4"/>
  <c r="S1256" i="4"/>
  <c r="K1257" i="4"/>
  <c r="L1257" i="4"/>
  <c r="M1257" i="4"/>
  <c r="N1257" i="4"/>
  <c r="O1257" i="4"/>
  <c r="P1257" i="4"/>
  <c r="Q1257" i="4"/>
  <c r="R1257" i="4"/>
  <c r="S1257" i="4"/>
  <c r="K1258" i="4"/>
  <c r="L1258" i="4"/>
  <c r="M1258" i="4"/>
  <c r="N1258" i="4"/>
  <c r="O1258" i="4"/>
  <c r="P1258" i="4"/>
  <c r="Q1258" i="4"/>
  <c r="R1258" i="4"/>
  <c r="S1258" i="4"/>
  <c r="K1259" i="4"/>
  <c r="L1259" i="4"/>
  <c r="M1259" i="4"/>
  <c r="N1259" i="4"/>
  <c r="O1259" i="4"/>
  <c r="P1259" i="4"/>
  <c r="Q1259" i="4"/>
  <c r="R1259" i="4"/>
  <c r="S1259" i="4"/>
  <c r="K1260" i="4"/>
  <c r="L1260" i="4"/>
  <c r="M1260" i="4"/>
  <c r="N1260" i="4"/>
  <c r="O1260" i="4"/>
  <c r="P1260" i="4"/>
  <c r="Q1260" i="4"/>
  <c r="R1260" i="4"/>
  <c r="S1260" i="4"/>
  <c r="K1261" i="4"/>
  <c r="L1261" i="4"/>
  <c r="M1261" i="4"/>
  <c r="N1261" i="4"/>
  <c r="O1261" i="4"/>
  <c r="P1261" i="4"/>
  <c r="Q1261" i="4"/>
  <c r="R1261" i="4"/>
  <c r="S1261" i="4"/>
  <c r="K1262" i="4"/>
  <c r="L1262" i="4"/>
  <c r="M1262" i="4"/>
  <c r="N1262" i="4"/>
  <c r="O1262" i="4"/>
  <c r="P1262" i="4"/>
  <c r="Q1262" i="4"/>
  <c r="R1262" i="4"/>
  <c r="S1262" i="4"/>
  <c r="K1263" i="4"/>
  <c r="L1263" i="4"/>
  <c r="M1263" i="4"/>
  <c r="N1263" i="4"/>
  <c r="O1263" i="4"/>
  <c r="P1263" i="4"/>
  <c r="Q1263" i="4"/>
  <c r="R1263" i="4"/>
  <c r="S1263" i="4"/>
  <c r="K1264" i="4"/>
  <c r="L1264" i="4"/>
  <c r="M1264" i="4"/>
  <c r="N1264" i="4"/>
  <c r="O1264" i="4"/>
  <c r="P1264" i="4"/>
  <c r="Q1264" i="4"/>
  <c r="R1264" i="4"/>
  <c r="S1264" i="4"/>
  <c r="K1265" i="4"/>
  <c r="L1265" i="4"/>
  <c r="M1265" i="4"/>
  <c r="N1265" i="4"/>
  <c r="O1265" i="4"/>
  <c r="P1265" i="4"/>
  <c r="Q1265" i="4"/>
  <c r="R1265" i="4"/>
  <c r="S1265" i="4"/>
  <c r="K1266" i="4"/>
  <c r="L1266" i="4"/>
  <c r="M1266" i="4"/>
  <c r="N1266" i="4"/>
  <c r="O1266" i="4"/>
  <c r="P1266" i="4"/>
  <c r="Q1266" i="4"/>
  <c r="R1266" i="4"/>
  <c r="S1266" i="4"/>
  <c r="K1267" i="4"/>
  <c r="L1267" i="4"/>
  <c r="M1267" i="4"/>
  <c r="N1267" i="4"/>
  <c r="O1267" i="4"/>
  <c r="P1267" i="4"/>
  <c r="Q1267" i="4"/>
  <c r="R1267" i="4"/>
  <c r="S1267" i="4"/>
  <c r="K1268" i="4"/>
  <c r="L1268" i="4"/>
  <c r="M1268" i="4"/>
  <c r="N1268" i="4"/>
  <c r="O1268" i="4"/>
  <c r="P1268" i="4"/>
  <c r="Q1268" i="4"/>
  <c r="R1268" i="4"/>
  <c r="S1268" i="4"/>
  <c r="K1269" i="4"/>
  <c r="L1269" i="4"/>
  <c r="M1269" i="4"/>
  <c r="N1269" i="4"/>
  <c r="O1269" i="4"/>
  <c r="P1269" i="4"/>
  <c r="Q1269" i="4"/>
  <c r="R1269" i="4"/>
  <c r="S1269" i="4"/>
  <c r="K1270" i="4"/>
  <c r="L1270" i="4"/>
  <c r="M1270" i="4"/>
  <c r="N1270" i="4"/>
  <c r="O1270" i="4"/>
  <c r="P1270" i="4"/>
  <c r="Q1270" i="4"/>
  <c r="R1270" i="4"/>
  <c r="S1270" i="4"/>
  <c r="K1271" i="4"/>
  <c r="L1271" i="4"/>
  <c r="M1271" i="4"/>
  <c r="N1271" i="4"/>
  <c r="O1271" i="4"/>
  <c r="P1271" i="4"/>
  <c r="Q1271" i="4"/>
  <c r="R1271" i="4"/>
  <c r="S1271" i="4"/>
  <c r="K1272" i="4"/>
  <c r="L1272" i="4"/>
  <c r="M1272" i="4"/>
  <c r="N1272" i="4"/>
  <c r="O1272" i="4"/>
  <c r="P1272" i="4"/>
  <c r="Q1272" i="4"/>
  <c r="R1272" i="4"/>
  <c r="S1272" i="4"/>
  <c r="K1273" i="4"/>
  <c r="L1273" i="4"/>
  <c r="M1273" i="4"/>
  <c r="N1273" i="4"/>
  <c r="O1273" i="4"/>
  <c r="P1273" i="4"/>
  <c r="Q1273" i="4"/>
  <c r="R1273" i="4"/>
  <c r="S1273" i="4"/>
  <c r="K1274" i="4"/>
  <c r="L1274" i="4"/>
  <c r="M1274" i="4"/>
  <c r="N1274" i="4"/>
  <c r="O1274" i="4"/>
  <c r="P1274" i="4"/>
  <c r="Q1274" i="4"/>
  <c r="R1274" i="4"/>
  <c r="S1274" i="4"/>
  <c r="K1275" i="4"/>
  <c r="L1275" i="4"/>
  <c r="M1275" i="4"/>
  <c r="N1275" i="4"/>
  <c r="O1275" i="4"/>
  <c r="P1275" i="4"/>
  <c r="Q1275" i="4"/>
  <c r="R1275" i="4"/>
  <c r="S1275" i="4"/>
  <c r="K1276" i="4"/>
  <c r="L1276" i="4"/>
  <c r="M1276" i="4"/>
  <c r="N1276" i="4"/>
  <c r="O1276" i="4"/>
  <c r="P1276" i="4"/>
  <c r="Q1276" i="4"/>
  <c r="R1276" i="4"/>
  <c r="S1276" i="4"/>
  <c r="K1277" i="4"/>
  <c r="L1277" i="4"/>
  <c r="M1277" i="4"/>
  <c r="N1277" i="4"/>
  <c r="O1277" i="4"/>
  <c r="P1277" i="4"/>
  <c r="Q1277" i="4"/>
  <c r="R1277" i="4"/>
  <c r="S1277" i="4"/>
  <c r="K1278" i="4"/>
  <c r="L1278" i="4"/>
  <c r="M1278" i="4"/>
  <c r="N1278" i="4"/>
  <c r="O1278" i="4"/>
  <c r="P1278" i="4"/>
  <c r="Q1278" i="4"/>
  <c r="R1278" i="4"/>
  <c r="S1278" i="4"/>
  <c r="K1279" i="4"/>
  <c r="L1279" i="4"/>
  <c r="M1279" i="4"/>
  <c r="N1279" i="4"/>
  <c r="O1279" i="4"/>
  <c r="P1279" i="4"/>
  <c r="Q1279" i="4"/>
  <c r="R1279" i="4"/>
  <c r="S1279" i="4"/>
  <c r="K1280" i="4"/>
  <c r="L1280" i="4"/>
  <c r="M1280" i="4"/>
  <c r="N1280" i="4"/>
  <c r="O1280" i="4"/>
  <c r="P1280" i="4"/>
  <c r="Q1280" i="4"/>
  <c r="R1280" i="4"/>
  <c r="S1280" i="4"/>
  <c r="K1281" i="4"/>
  <c r="L1281" i="4"/>
  <c r="M1281" i="4"/>
  <c r="N1281" i="4"/>
  <c r="O1281" i="4"/>
  <c r="P1281" i="4"/>
  <c r="Q1281" i="4"/>
  <c r="R1281" i="4"/>
  <c r="S1281" i="4"/>
  <c r="K1282" i="4"/>
  <c r="L1282" i="4"/>
  <c r="M1282" i="4"/>
  <c r="N1282" i="4"/>
  <c r="O1282" i="4"/>
  <c r="P1282" i="4"/>
  <c r="Q1282" i="4"/>
  <c r="R1282" i="4"/>
  <c r="S1282" i="4"/>
  <c r="K1283" i="4"/>
  <c r="L1283" i="4"/>
  <c r="M1283" i="4"/>
  <c r="N1283" i="4"/>
  <c r="O1283" i="4"/>
  <c r="P1283" i="4"/>
  <c r="Q1283" i="4"/>
  <c r="R1283" i="4"/>
  <c r="S1283" i="4"/>
  <c r="K1284" i="4"/>
  <c r="L1284" i="4"/>
  <c r="M1284" i="4"/>
  <c r="N1284" i="4"/>
  <c r="O1284" i="4"/>
  <c r="P1284" i="4"/>
  <c r="Q1284" i="4"/>
  <c r="R1284" i="4"/>
  <c r="S1284" i="4"/>
  <c r="K1285" i="4"/>
  <c r="L1285" i="4"/>
  <c r="M1285" i="4"/>
  <c r="N1285" i="4"/>
  <c r="O1285" i="4"/>
  <c r="P1285" i="4"/>
  <c r="Q1285" i="4"/>
  <c r="R1285" i="4"/>
  <c r="S1285" i="4"/>
  <c r="K1286" i="4"/>
  <c r="L1286" i="4"/>
  <c r="M1286" i="4"/>
  <c r="N1286" i="4"/>
  <c r="O1286" i="4"/>
  <c r="P1286" i="4"/>
  <c r="Q1286" i="4"/>
  <c r="R1286" i="4"/>
  <c r="S1286" i="4"/>
  <c r="K1287" i="4"/>
  <c r="L1287" i="4"/>
  <c r="M1287" i="4"/>
  <c r="N1287" i="4"/>
  <c r="O1287" i="4"/>
  <c r="P1287" i="4"/>
  <c r="Q1287" i="4"/>
  <c r="R1287" i="4"/>
  <c r="S1287" i="4"/>
  <c r="K1288" i="4"/>
  <c r="L1288" i="4"/>
  <c r="M1288" i="4"/>
  <c r="N1288" i="4"/>
  <c r="O1288" i="4"/>
  <c r="P1288" i="4"/>
  <c r="Q1288" i="4"/>
  <c r="R1288" i="4"/>
  <c r="S1288" i="4"/>
  <c r="K1289" i="4"/>
  <c r="L1289" i="4"/>
  <c r="M1289" i="4"/>
  <c r="N1289" i="4"/>
  <c r="O1289" i="4"/>
  <c r="P1289" i="4"/>
  <c r="Q1289" i="4"/>
  <c r="R1289" i="4"/>
  <c r="S1289" i="4"/>
  <c r="K1290" i="4"/>
  <c r="L1290" i="4"/>
  <c r="M1290" i="4"/>
  <c r="N1290" i="4"/>
  <c r="O1290" i="4"/>
  <c r="P1290" i="4"/>
  <c r="Q1290" i="4"/>
  <c r="R1290" i="4"/>
  <c r="S1290" i="4"/>
  <c r="K1291" i="4"/>
  <c r="L1291" i="4"/>
  <c r="M1291" i="4"/>
  <c r="N1291" i="4"/>
  <c r="O1291" i="4"/>
  <c r="P1291" i="4"/>
  <c r="Q1291" i="4"/>
  <c r="R1291" i="4"/>
  <c r="S1291" i="4"/>
  <c r="K1292" i="4"/>
  <c r="L1292" i="4"/>
  <c r="M1292" i="4"/>
  <c r="N1292" i="4"/>
  <c r="O1292" i="4"/>
  <c r="P1292" i="4"/>
  <c r="Q1292" i="4"/>
  <c r="R1292" i="4"/>
  <c r="S1292" i="4"/>
  <c r="K1293" i="4"/>
  <c r="L1293" i="4"/>
  <c r="M1293" i="4"/>
  <c r="N1293" i="4"/>
  <c r="O1293" i="4"/>
  <c r="P1293" i="4"/>
  <c r="Q1293" i="4"/>
  <c r="R1293" i="4"/>
  <c r="S1293" i="4"/>
  <c r="K1294" i="4"/>
  <c r="L1294" i="4"/>
  <c r="M1294" i="4"/>
  <c r="N1294" i="4"/>
  <c r="O1294" i="4"/>
  <c r="P1294" i="4"/>
  <c r="Q1294" i="4"/>
  <c r="R1294" i="4"/>
  <c r="S1294" i="4"/>
  <c r="K1295" i="4"/>
  <c r="L1295" i="4"/>
  <c r="M1295" i="4"/>
  <c r="N1295" i="4"/>
  <c r="O1295" i="4"/>
  <c r="P1295" i="4"/>
  <c r="Q1295" i="4"/>
  <c r="R1295" i="4"/>
  <c r="S1295" i="4"/>
  <c r="K1296" i="4"/>
  <c r="L1296" i="4"/>
  <c r="M1296" i="4"/>
  <c r="N1296" i="4"/>
  <c r="O1296" i="4"/>
  <c r="P1296" i="4"/>
  <c r="Q1296" i="4"/>
  <c r="R1296" i="4"/>
  <c r="S1296" i="4"/>
  <c r="K1297" i="4"/>
  <c r="L1297" i="4"/>
  <c r="M1297" i="4"/>
  <c r="N1297" i="4"/>
  <c r="O1297" i="4"/>
  <c r="P1297" i="4"/>
  <c r="Q1297" i="4"/>
  <c r="R1297" i="4"/>
  <c r="S1297" i="4"/>
  <c r="K1298" i="4"/>
  <c r="L1298" i="4"/>
  <c r="M1298" i="4"/>
  <c r="N1298" i="4"/>
  <c r="O1298" i="4"/>
  <c r="P1298" i="4"/>
  <c r="Q1298" i="4"/>
  <c r="R1298" i="4"/>
  <c r="S1298" i="4"/>
  <c r="K1299" i="4"/>
  <c r="L1299" i="4"/>
  <c r="M1299" i="4"/>
  <c r="N1299" i="4"/>
  <c r="O1299" i="4"/>
  <c r="P1299" i="4"/>
  <c r="Q1299" i="4"/>
  <c r="R1299" i="4"/>
  <c r="S1299" i="4"/>
  <c r="K1300" i="4"/>
  <c r="L1300" i="4"/>
  <c r="M1300" i="4"/>
  <c r="N1300" i="4"/>
  <c r="O1300" i="4"/>
  <c r="P1300" i="4"/>
  <c r="Q1300" i="4"/>
  <c r="R1300" i="4"/>
  <c r="S1300" i="4"/>
  <c r="K1301" i="4"/>
  <c r="L1301" i="4"/>
  <c r="M1301" i="4"/>
  <c r="N1301" i="4"/>
  <c r="O1301" i="4"/>
  <c r="P1301" i="4"/>
  <c r="Q1301" i="4"/>
  <c r="R1301" i="4"/>
  <c r="S1301" i="4"/>
  <c r="K1302" i="4"/>
  <c r="L1302" i="4"/>
  <c r="M1302" i="4"/>
  <c r="N1302" i="4"/>
  <c r="O1302" i="4"/>
  <c r="P1302" i="4"/>
  <c r="Q1302" i="4"/>
  <c r="R1302" i="4"/>
  <c r="S1302" i="4"/>
  <c r="K1303" i="4"/>
  <c r="L1303" i="4"/>
  <c r="M1303" i="4"/>
  <c r="N1303" i="4"/>
  <c r="O1303" i="4"/>
  <c r="P1303" i="4"/>
  <c r="Q1303" i="4"/>
  <c r="R1303" i="4"/>
  <c r="S1303" i="4"/>
  <c r="K1304" i="4"/>
  <c r="L1304" i="4"/>
  <c r="M1304" i="4"/>
  <c r="N1304" i="4"/>
  <c r="O1304" i="4"/>
  <c r="P1304" i="4"/>
  <c r="Q1304" i="4"/>
  <c r="R1304" i="4"/>
  <c r="S1304" i="4"/>
  <c r="K1305" i="4"/>
  <c r="L1305" i="4"/>
  <c r="M1305" i="4"/>
  <c r="N1305" i="4"/>
  <c r="O1305" i="4"/>
  <c r="P1305" i="4"/>
  <c r="Q1305" i="4"/>
  <c r="R1305" i="4"/>
  <c r="S1305" i="4"/>
  <c r="K1306" i="4"/>
  <c r="L1306" i="4"/>
  <c r="M1306" i="4"/>
  <c r="N1306" i="4"/>
  <c r="O1306" i="4"/>
  <c r="P1306" i="4"/>
  <c r="Q1306" i="4"/>
  <c r="R1306" i="4"/>
  <c r="S1306" i="4"/>
  <c r="K1307" i="4"/>
  <c r="L1307" i="4"/>
  <c r="M1307" i="4"/>
  <c r="N1307" i="4"/>
  <c r="O1307" i="4"/>
  <c r="P1307" i="4"/>
  <c r="Q1307" i="4"/>
  <c r="R1307" i="4"/>
  <c r="S1307" i="4"/>
  <c r="K1308" i="4"/>
  <c r="L1308" i="4"/>
  <c r="M1308" i="4"/>
  <c r="N1308" i="4"/>
  <c r="O1308" i="4"/>
  <c r="P1308" i="4"/>
  <c r="Q1308" i="4"/>
  <c r="R1308" i="4"/>
  <c r="S1308" i="4"/>
  <c r="K1309" i="4"/>
  <c r="L1309" i="4"/>
  <c r="M1309" i="4"/>
  <c r="N1309" i="4"/>
  <c r="O1309" i="4"/>
  <c r="P1309" i="4"/>
  <c r="Q1309" i="4"/>
  <c r="R1309" i="4"/>
  <c r="S1309" i="4"/>
  <c r="K1310" i="4"/>
  <c r="L1310" i="4"/>
  <c r="M1310" i="4"/>
  <c r="N1310" i="4"/>
  <c r="O1310" i="4"/>
  <c r="P1310" i="4"/>
  <c r="Q1310" i="4"/>
  <c r="R1310" i="4"/>
  <c r="S1310" i="4"/>
  <c r="K1311" i="4"/>
  <c r="L1311" i="4"/>
  <c r="M1311" i="4"/>
  <c r="N1311" i="4"/>
  <c r="O1311" i="4"/>
  <c r="P1311" i="4"/>
  <c r="Q1311" i="4"/>
  <c r="R1311" i="4"/>
  <c r="S1311" i="4"/>
  <c r="K1312" i="4"/>
  <c r="L1312" i="4"/>
  <c r="M1312" i="4"/>
  <c r="N1312" i="4"/>
  <c r="O1312" i="4"/>
  <c r="P1312" i="4"/>
  <c r="Q1312" i="4"/>
  <c r="R1312" i="4"/>
  <c r="S1312" i="4"/>
  <c r="K1313" i="4"/>
  <c r="L1313" i="4"/>
  <c r="M1313" i="4"/>
  <c r="N1313" i="4"/>
  <c r="O1313" i="4"/>
  <c r="P1313" i="4"/>
  <c r="Q1313" i="4"/>
  <c r="R1313" i="4"/>
  <c r="S1313" i="4"/>
  <c r="K1314" i="4"/>
  <c r="L1314" i="4"/>
  <c r="M1314" i="4"/>
  <c r="N1314" i="4"/>
  <c r="O1314" i="4"/>
  <c r="P1314" i="4"/>
  <c r="Q1314" i="4"/>
  <c r="R1314" i="4"/>
  <c r="S1314" i="4"/>
  <c r="K1315" i="4"/>
  <c r="L1315" i="4"/>
  <c r="M1315" i="4"/>
  <c r="N1315" i="4"/>
  <c r="O1315" i="4"/>
  <c r="P1315" i="4"/>
  <c r="Q1315" i="4"/>
  <c r="R1315" i="4"/>
  <c r="S1315" i="4"/>
  <c r="K1316" i="4"/>
  <c r="L1316" i="4"/>
  <c r="M1316" i="4"/>
  <c r="N1316" i="4"/>
  <c r="O1316" i="4"/>
  <c r="P1316" i="4"/>
  <c r="Q1316" i="4"/>
  <c r="R1316" i="4"/>
  <c r="S1316" i="4"/>
  <c r="K1317" i="4"/>
  <c r="L1317" i="4"/>
  <c r="M1317" i="4"/>
  <c r="N1317" i="4"/>
  <c r="O1317" i="4"/>
  <c r="P1317" i="4"/>
  <c r="Q1317" i="4"/>
  <c r="R1317" i="4"/>
  <c r="S1317" i="4"/>
  <c r="K1318" i="4"/>
  <c r="L1318" i="4"/>
  <c r="M1318" i="4"/>
  <c r="N1318" i="4"/>
  <c r="O1318" i="4"/>
  <c r="P1318" i="4"/>
  <c r="Q1318" i="4"/>
  <c r="R1318" i="4"/>
  <c r="S1318" i="4"/>
  <c r="K1319" i="4"/>
  <c r="L1319" i="4"/>
  <c r="M1319" i="4"/>
  <c r="N1319" i="4"/>
  <c r="O1319" i="4"/>
  <c r="P1319" i="4"/>
  <c r="Q1319" i="4"/>
  <c r="R1319" i="4"/>
  <c r="S1319" i="4"/>
  <c r="K1320" i="4"/>
  <c r="L1320" i="4"/>
  <c r="M1320" i="4"/>
  <c r="N1320" i="4"/>
  <c r="O1320" i="4"/>
  <c r="P1320" i="4"/>
  <c r="Q1320" i="4"/>
  <c r="R1320" i="4"/>
  <c r="S1320" i="4"/>
  <c r="K1321" i="4"/>
  <c r="L1321" i="4"/>
  <c r="M1321" i="4"/>
  <c r="N1321" i="4"/>
  <c r="O1321" i="4"/>
  <c r="P1321" i="4"/>
  <c r="Q1321" i="4"/>
  <c r="R1321" i="4"/>
  <c r="S1321" i="4"/>
  <c r="K1322" i="4"/>
  <c r="L1322" i="4"/>
  <c r="M1322" i="4"/>
  <c r="N1322" i="4"/>
  <c r="O1322" i="4"/>
  <c r="P1322" i="4"/>
  <c r="Q1322" i="4"/>
  <c r="R1322" i="4"/>
  <c r="S1322" i="4"/>
  <c r="K1323" i="4"/>
  <c r="L1323" i="4"/>
  <c r="M1323" i="4"/>
  <c r="N1323" i="4"/>
  <c r="O1323" i="4"/>
  <c r="P1323" i="4"/>
  <c r="Q1323" i="4"/>
  <c r="R1323" i="4"/>
  <c r="S1323" i="4"/>
  <c r="K1324" i="4"/>
  <c r="L1324" i="4"/>
  <c r="M1324" i="4"/>
  <c r="N1324" i="4"/>
  <c r="O1324" i="4"/>
  <c r="P1324" i="4"/>
  <c r="Q1324" i="4"/>
  <c r="R1324" i="4"/>
  <c r="S1324" i="4"/>
  <c r="K1325" i="4"/>
  <c r="L1325" i="4"/>
  <c r="M1325" i="4"/>
  <c r="N1325" i="4"/>
  <c r="O1325" i="4"/>
  <c r="P1325" i="4"/>
  <c r="Q1325" i="4"/>
  <c r="R1325" i="4"/>
  <c r="S1325" i="4"/>
  <c r="K1326" i="4"/>
  <c r="L1326" i="4"/>
  <c r="M1326" i="4"/>
  <c r="N1326" i="4"/>
  <c r="O1326" i="4"/>
  <c r="P1326" i="4"/>
  <c r="Q1326" i="4"/>
  <c r="R1326" i="4"/>
  <c r="S1326" i="4"/>
  <c r="K1327" i="4"/>
  <c r="L1327" i="4"/>
  <c r="M1327" i="4"/>
  <c r="N1327" i="4"/>
  <c r="O1327" i="4"/>
  <c r="P1327" i="4"/>
  <c r="Q1327" i="4"/>
  <c r="R1327" i="4"/>
  <c r="S1327" i="4"/>
  <c r="K1328" i="4"/>
  <c r="L1328" i="4"/>
  <c r="M1328" i="4"/>
  <c r="N1328" i="4"/>
  <c r="O1328" i="4"/>
  <c r="P1328" i="4"/>
  <c r="Q1328" i="4"/>
  <c r="R1328" i="4"/>
  <c r="S1328" i="4"/>
  <c r="K1329" i="4"/>
  <c r="L1329" i="4"/>
  <c r="M1329" i="4"/>
  <c r="N1329" i="4"/>
  <c r="O1329" i="4"/>
  <c r="P1329" i="4"/>
  <c r="Q1329" i="4"/>
  <c r="R1329" i="4"/>
  <c r="S1329" i="4"/>
  <c r="K1330" i="4"/>
  <c r="L1330" i="4"/>
  <c r="M1330" i="4"/>
  <c r="N1330" i="4"/>
  <c r="O1330" i="4"/>
  <c r="P1330" i="4"/>
  <c r="Q1330" i="4"/>
  <c r="R1330" i="4"/>
  <c r="S1330" i="4"/>
  <c r="K1331" i="4"/>
  <c r="L1331" i="4"/>
  <c r="M1331" i="4"/>
  <c r="N1331" i="4"/>
  <c r="O1331" i="4"/>
  <c r="P1331" i="4"/>
  <c r="Q1331" i="4"/>
  <c r="R1331" i="4"/>
  <c r="S1331" i="4"/>
  <c r="K1332" i="4"/>
  <c r="L1332" i="4"/>
  <c r="M1332" i="4"/>
  <c r="N1332" i="4"/>
  <c r="O1332" i="4"/>
  <c r="P1332" i="4"/>
  <c r="Q1332" i="4"/>
  <c r="R1332" i="4"/>
  <c r="S1332" i="4"/>
  <c r="K1333" i="4"/>
  <c r="L1333" i="4"/>
  <c r="M1333" i="4"/>
  <c r="N1333" i="4"/>
  <c r="O1333" i="4"/>
  <c r="P1333" i="4"/>
  <c r="Q1333" i="4"/>
  <c r="R1333" i="4"/>
  <c r="S1333" i="4"/>
  <c r="K1334" i="4"/>
  <c r="L1334" i="4"/>
  <c r="M1334" i="4"/>
  <c r="N1334" i="4"/>
  <c r="O1334" i="4"/>
  <c r="P1334" i="4"/>
  <c r="Q1334" i="4"/>
  <c r="R1334" i="4"/>
  <c r="S1334" i="4"/>
  <c r="K1335" i="4"/>
  <c r="L1335" i="4"/>
  <c r="M1335" i="4"/>
  <c r="N1335" i="4"/>
  <c r="O1335" i="4"/>
  <c r="P1335" i="4"/>
  <c r="Q1335" i="4"/>
  <c r="R1335" i="4"/>
  <c r="S1335" i="4"/>
  <c r="K1336" i="4"/>
  <c r="L1336" i="4"/>
  <c r="M1336" i="4"/>
  <c r="N1336" i="4"/>
  <c r="O1336" i="4"/>
  <c r="P1336" i="4"/>
  <c r="Q1336" i="4"/>
  <c r="R1336" i="4"/>
  <c r="S1336" i="4"/>
  <c r="K1337" i="4"/>
  <c r="L1337" i="4"/>
  <c r="M1337" i="4"/>
  <c r="N1337" i="4"/>
  <c r="O1337" i="4"/>
  <c r="P1337" i="4"/>
  <c r="Q1337" i="4"/>
  <c r="R1337" i="4"/>
  <c r="S1337" i="4"/>
  <c r="K1338" i="4"/>
  <c r="L1338" i="4"/>
  <c r="M1338" i="4"/>
  <c r="N1338" i="4"/>
  <c r="O1338" i="4"/>
  <c r="P1338" i="4"/>
  <c r="Q1338" i="4"/>
  <c r="R1338" i="4"/>
  <c r="S1338" i="4"/>
  <c r="K1339" i="4"/>
  <c r="L1339" i="4"/>
  <c r="M1339" i="4"/>
  <c r="N1339" i="4"/>
  <c r="O1339" i="4"/>
  <c r="P1339" i="4"/>
  <c r="Q1339" i="4"/>
  <c r="R1339" i="4"/>
  <c r="S1339" i="4"/>
  <c r="K1340" i="4"/>
  <c r="L1340" i="4"/>
  <c r="M1340" i="4"/>
  <c r="N1340" i="4"/>
  <c r="O1340" i="4"/>
  <c r="P1340" i="4"/>
  <c r="Q1340" i="4"/>
  <c r="R1340" i="4"/>
  <c r="S1340" i="4"/>
  <c r="K1341" i="4"/>
  <c r="L1341" i="4"/>
  <c r="M1341" i="4"/>
  <c r="N1341" i="4"/>
  <c r="O1341" i="4"/>
  <c r="P1341" i="4"/>
  <c r="Q1341" i="4"/>
  <c r="R1341" i="4"/>
  <c r="S1341" i="4"/>
  <c r="K1342" i="4"/>
  <c r="L1342" i="4"/>
  <c r="M1342" i="4"/>
  <c r="N1342" i="4"/>
  <c r="O1342" i="4"/>
  <c r="P1342" i="4"/>
  <c r="Q1342" i="4"/>
  <c r="R1342" i="4"/>
  <c r="S1342" i="4"/>
  <c r="K1343" i="4"/>
  <c r="L1343" i="4"/>
  <c r="M1343" i="4"/>
  <c r="N1343" i="4"/>
  <c r="O1343" i="4"/>
  <c r="P1343" i="4"/>
  <c r="Q1343" i="4"/>
  <c r="R1343" i="4"/>
  <c r="S1343" i="4"/>
  <c r="K1344" i="4"/>
  <c r="L1344" i="4"/>
  <c r="M1344" i="4"/>
  <c r="N1344" i="4"/>
  <c r="O1344" i="4"/>
  <c r="P1344" i="4"/>
  <c r="Q1344" i="4"/>
  <c r="R1344" i="4"/>
  <c r="S1344" i="4"/>
  <c r="K1345" i="4"/>
  <c r="L1345" i="4"/>
  <c r="M1345" i="4"/>
  <c r="N1345" i="4"/>
  <c r="O1345" i="4"/>
  <c r="P1345" i="4"/>
  <c r="Q1345" i="4"/>
  <c r="R1345" i="4"/>
  <c r="S1345" i="4"/>
  <c r="K1346" i="4"/>
  <c r="L1346" i="4"/>
  <c r="M1346" i="4"/>
  <c r="N1346" i="4"/>
  <c r="O1346" i="4"/>
  <c r="P1346" i="4"/>
  <c r="Q1346" i="4"/>
  <c r="R1346" i="4"/>
  <c r="S1346" i="4"/>
  <c r="K1347" i="4"/>
  <c r="L1347" i="4"/>
  <c r="M1347" i="4"/>
  <c r="N1347" i="4"/>
  <c r="O1347" i="4"/>
  <c r="P1347" i="4"/>
  <c r="Q1347" i="4"/>
  <c r="R1347" i="4"/>
  <c r="S1347" i="4"/>
  <c r="K1348" i="4"/>
  <c r="L1348" i="4"/>
  <c r="M1348" i="4"/>
  <c r="N1348" i="4"/>
  <c r="O1348" i="4"/>
  <c r="P1348" i="4"/>
  <c r="Q1348" i="4"/>
  <c r="R1348" i="4"/>
  <c r="S1348" i="4"/>
  <c r="K1349" i="4"/>
  <c r="L1349" i="4"/>
  <c r="M1349" i="4"/>
  <c r="N1349" i="4"/>
  <c r="O1349" i="4"/>
  <c r="P1349" i="4"/>
  <c r="Q1349" i="4"/>
  <c r="R1349" i="4"/>
  <c r="S1349" i="4"/>
  <c r="K1350" i="4"/>
  <c r="L1350" i="4"/>
  <c r="M1350" i="4"/>
  <c r="N1350" i="4"/>
  <c r="O1350" i="4"/>
  <c r="P1350" i="4"/>
  <c r="Q1350" i="4"/>
  <c r="R1350" i="4"/>
  <c r="S1350" i="4"/>
  <c r="K1351" i="4"/>
  <c r="L1351" i="4"/>
  <c r="M1351" i="4"/>
  <c r="N1351" i="4"/>
  <c r="O1351" i="4"/>
  <c r="P1351" i="4"/>
  <c r="Q1351" i="4"/>
  <c r="R1351" i="4"/>
  <c r="S1351" i="4"/>
  <c r="K1352" i="4"/>
  <c r="L1352" i="4"/>
  <c r="M1352" i="4"/>
  <c r="N1352" i="4"/>
  <c r="O1352" i="4"/>
  <c r="P1352" i="4"/>
  <c r="Q1352" i="4"/>
  <c r="R1352" i="4"/>
  <c r="S1352" i="4"/>
  <c r="K1353" i="4"/>
  <c r="L1353" i="4"/>
  <c r="M1353" i="4"/>
  <c r="N1353" i="4"/>
  <c r="O1353" i="4"/>
  <c r="P1353" i="4"/>
  <c r="Q1353" i="4"/>
  <c r="R1353" i="4"/>
  <c r="S1353" i="4"/>
  <c r="K1354" i="4"/>
  <c r="L1354" i="4"/>
  <c r="M1354" i="4"/>
  <c r="N1354" i="4"/>
  <c r="O1354" i="4"/>
  <c r="P1354" i="4"/>
  <c r="Q1354" i="4"/>
  <c r="R1354" i="4"/>
  <c r="S1354" i="4"/>
  <c r="K1355" i="4"/>
  <c r="L1355" i="4"/>
  <c r="M1355" i="4"/>
  <c r="N1355" i="4"/>
  <c r="O1355" i="4"/>
  <c r="P1355" i="4"/>
  <c r="Q1355" i="4"/>
  <c r="R1355" i="4"/>
  <c r="S1355" i="4"/>
  <c r="K1356" i="4"/>
  <c r="L1356" i="4"/>
  <c r="M1356" i="4"/>
  <c r="N1356" i="4"/>
  <c r="O1356" i="4"/>
  <c r="P1356" i="4"/>
  <c r="Q1356" i="4"/>
  <c r="R1356" i="4"/>
  <c r="S1356" i="4"/>
  <c r="K1357" i="4"/>
  <c r="L1357" i="4"/>
  <c r="M1357" i="4"/>
  <c r="N1357" i="4"/>
  <c r="O1357" i="4"/>
  <c r="P1357" i="4"/>
  <c r="Q1357" i="4"/>
  <c r="R1357" i="4"/>
  <c r="S1357" i="4"/>
  <c r="K1358" i="4"/>
  <c r="L1358" i="4"/>
  <c r="M1358" i="4"/>
  <c r="N1358" i="4"/>
  <c r="O1358" i="4"/>
  <c r="P1358" i="4"/>
  <c r="Q1358" i="4"/>
  <c r="R1358" i="4"/>
  <c r="S1358" i="4"/>
  <c r="K1359" i="4"/>
  <c r="L1359" i="4"/>
  <c r="M1359" i="4"/>
  <c r="N1359" i="4"/>
  <c r="O1359" i="4"/>
  <c r="P1359" i="4"/>
  <c r="Q1359" i="4"/>
  <c r="R1359" i="4"/>
  <c r="S1359" i="4"/>
  <c r="K1360" i="4"/>
  <c r="L1360" i="4"/>
  <c r="M1360" i="4"/>
  <c r="N1360" i="4"/>
  <c r="O1360" i="4"/>
  <c r="P1360" i="4"/>
  <c r="Q1360" i="4"/>
  <c r="R1360" i="4"/>
  <c r="S1360" i="4"/>
  <c r="K1361" i="4"/>
  <c r="L1361" i="4"/>
  <c r="M1361" i="4"/>
  <c r="N1361" i="4"/>
  <c r="O1361" i="4"/>
  <c r="P1361" i="4"/>
  <c r="Q1361" i="4"/>
  <c r="R1361" i="4"/>
  <c r="S1361" i="4"/>
  <c r="K1362" i="4"/>
  <c r="L1362" i="4"/>
  <c r="M1362" i="4"/>
  <c r="N1362" i="4"/>
  <c r="O1362" i="4"/>
  <c r="P1362" i="4"/>
  <c r="Q1362" i="4"/>
  <c r="R1362" i="4"/>
  <c r="S1362" i="4"/>
  <c r="K1363" i="4"/>
  <c r="L1363" i="4"/>
  <c r="M1363" i="4"/>
  <c r="N1363" i="4"/>
  <c r="O1363" i="4"/>
  <c r="P1363" i="4"/>
  <c r="Q1363" i="4"/>
  <c r="R1363" i="4"/>
  <c r="S1363" i="4"/>
  <c r="K1364" i="4"/>
  <c r="L1364" i="4"/>
  <c r="M1364" i="4"/>
  <c r="N1364" i="4"/>
  <c r="O1364" i="4"/>
  <c r="P1364" i="4"/>
  <c r="Q1364" i="4"/>
  <c r="R1364" i="4"/>
  <c r="S1364" i="4"/>
  <c r="K1365" i="4"/>
  <c r="L1365" i="4"/>
  <c r="M1365" i="4"/>
  <c r="N1365" i="4"/>
  <c r="O1365" i="4"/>
  <c r="P1365" i="4"/>
  <c r="Q1365" i="4"/>
  <c r="R1365" i="4"/>
  <c r="S1365" i="4"/>
  <c r="K1366" i="4"/>
  <c r="L1366" i="4"/>
  <c r="M1366" i="4"/>
  <c r="N1366" i="4"/>
  <c r="O1366" i="4"/>
  <c r="P1366" i="4"/>
  <c r="Q1366" i="4"/>
  <c r="R1366" i="4"/>
  <c r="S1366" i="4"/>
  <c r="K1367" i="4"/>
  <c r="L1367" i="4"/>
  <c r="M1367" i="4"/>
  <c r="N1367" i="4"/>
  <c r="O1367" i="4"/>
  <c r="P1367" i="4"/>
  <c r="Q1367" i="4"/>
  <c r="R1367" i="4"/>
  <c r="S1367" i="4"/>
  <c r="K1368" i="4"/>
  <c r="L1368" i="4"/>
  <c r="M1368" i="4"/>
  <c r="N1368" i="4"/>
  <c r="O1368" i="4"/>
  <c r="P1368" i="4"/>
  <c r="Q1368" i="4"/>
  <c r="R1368" i="4"/>
  <c r="S1368" i="4"/>
  <c r="K1369" i="4"/>
  <c r="L1369" i="4"/>
  <c r="M1369" i="4"/>
  <c r="N1369" i="4"/>
  <c r="O1369" i="4"/>
  <c r="P1369" i="4"/>
  <c r="Q1369" i="4"/>
  <c r="R1369" i="4"/>
  <c r="S1369" i="4"/>
  <c r="K1370" i="4"/>
  <c r="L1370" i="4"/>
  <c r="M1370" i="4"/>
  <c r="N1370" i="4"/>
  <c r="O1370" i="4"/>
  <c r="P1370" i="4"/>
  <c r="Q1370" i="4"/>
  <c r="R1370" i="4"/>
  <c r="S1370" i="4"/>
  <c r="K1371" i="4"/>
  <c r="L1371" i="4"/>
  <c r="M1371" i="4"/>
  <c r="N1371" i="4"/>
  <c r="O1371" i="4"/>
  <c r="P1371" i="4"/>
  <c r="Q1371" i="4"/>
  <c r="R1371" i="4"/>
  <c r="S1371" i="4"/>
  <c r="K1372" i="4"/>
  <c r="L1372" i="4"/>
  <c r="M1372" i="4"/>
  <c r="N1372" i="4"/>
  <c r="O1372" i="4"/>
  <c r="P1372" i="4"/>
  <c r="Q1372" i="4"/>
  <c r="R1372" i="4"/>
  <c r="S1372" i="4"/>
  <c r="K1373" i="4"/>
  <c r="L1373" i="4"/>
  <c r="M1373" i="4"/>
  <c r="N1373" i="4"/>
  <c r="O1373" i="4"/>
  <c r="P1373" i="4"/>
  <c r="Q1373" i="4"/>
  <c r="R1373" i="4"/>
  <c r="S1373" i="4"/>
  <c r="K1374" i="4"/>
  <c r="L1374" i="4"/>
  <c r="M1374" i="4"/>
  <c r="N1374" i="4"/>
  <c r="O1374" i="4"/>
  <c r="P1374" i="4"/>
  <c r="Q1374" i="4"/>
  <c r="R1374" i="4"/>
  <c r="S1374" i="4"/>
  <c r="K1375" i="4"/>
  <c r="L1375" i="4"/>
  <c r="M1375" i="4"/>
  <c r="N1375" i="4"/>
  <c r="O1375" i="4"/>
  <c r="P1375" i="4"/>
  <c r="Q1375" i="4"/>
  <c r="R1375" i="4"/>
  <c r="S1375" i="4"/>
  <c r="K1376" i="4"/>
  <c r="L1376" i="4"/>
  <c r="M1376" i="4"/>
  <c r="N1376" i="4"/>
  <c r="O1376" i="4"/>
  <c r="P1376" i="4"/>
  <c r="Q1376" i="4"/>
  <c r="R1376" i="4"/>
  <c r="S1376" i="4"/>
  <c r="K1377" i="4"/>
  <c r="L1377" i="4"/>
  <c r="M1377" i="4"/>
  <c r="N1377" i="4"/>
  <c r="O1377" i="4"/>
  <c r="P1377" i="4"/>
  <c r="Q1377" i="4"/>
  <c r="R1377" i="4"/>
  <c r="S1377" i="4"/>
  <c r="K1378" i="4"/>
  <c r="L1378" i="4"/>
  <c r="M1378" i="4"/>
  <c r="N1378" i="4"/>
  <c r="O1378" i="4"/>
  <c r="P1378" i="4"/>
  <c r="Q1378" i="4"/>
  <c r="R1378" i="4"/>
  <c r="S1378" i="4"/>
  <c r="K1379" i="4"/>
  <c r="L1379" i="4"/>
  <c r="M1379" i="4"/>
  <c r="N1379" i="4"/>
  <c r="O1379" i="4"/>
  <c r="P1379" i="4"/>
  <c r="Q1379" i="4"/>
  <c r="R1379" i="4"/>
  <c r="S1379" i="4"/>
  <c r="K1380" i="4"/>
  <c r="L1380" i="4"/>
  <c r="M1380" i="4"/>
  <c r="N1380" i="4"/>
  <c r="O1380" i="4"/>
  <c r="P1380" i="4"/>
  <c r="Q1380" i="4"/>
  <c r="R1380" i="4"/>
  <c r="S1380" i="4"/>
  <c r="K1381" i="4"/>
  <c r="L1381" i="4"/>
  <c r="M1381" i="4"/>
  <c r="N1381" i="4"/>
  <c r="O1381" i="4"/>
  <c r="P1381" i="4"/>
  <c r="Q1381" i="4"/>
  <c r="R1381" i="4"/>
  <c r="S1381" i="4"/>
  <c r="K1382" i="4"/>
  <c r="L1382" i="4"/>
  <c r="M1382" i="4"/>
  <c r="N1382" i="4"/>
  <c r="O1382" i="4"/>
  <c r="P1382" i="4"/>
  <c r="Q1382" i="4"/>
  <c r="R1382" i="4"/>
  <c r="S1382" i="4"/>
  <c r="K1383" i="4"/>
  <c r="L1383" i="4"/>
  <c r="M1383" i="4"/>
  <c r="N1383" i="4"/>
  <c r="O1383" i="4"/>
  <c r="P1383" i="4"/>
  <c r="Q1383" i="4"/>
  <c r="R1383" i="4"/>
  <c r="S1383" i="4"/>
  <c r="K1384" i="4"/>
  <c r="L1384" i="4"/>
  <c r="M1384" i="4"/>
  <c r="N1384" i="4"/>
  <c r="O1384" i="4"/>
  <c r="P1384" i="4"/>
  <c r="Q1384" i="4"/>
  <c r="R1384" i="4"/>
  <c r="S1384" i="4"/>
  <c r="K1385" i="4"/>
  <c r="L1385" i="4"/>
  <c r="M1385" i="4"/>
  <c r="N1385" i="4"/>
  <c r="O1385" i="4"/>
  <c r="P1385" i="4"/>
  <c r="Q1385" i="4"/>
  <c r="R1385" i="4"/>
  <c r="S1385" i="4"/>
  <c r="K1386" i="4"/>
  <c r="L1386" i="4"/>
  <c r="M1386" i="4"/>
  <c r="N1386" i="4"/>
  <c r="O1386" i="4"/>
  <c r="P1386" i="4"/>
  <c r="Q1386" i="4"/>
  <c r="R1386" i="4"/>
  <c r="S1386" i="4"/>
  <c r="K1387" i="4"/>
  <c r="L1387" i="4"/>
  <c r="M1387" i="4"/>
  <c r="N1387" i="4"/>
  <c r="O1387" i="4"/>
  <c r="P1387" i="4"/>
  <c r="Q1387" i="4"/>
  <c r="R1387" i="4"/>
  <c r="S1387" i="4"/>
  <c r="K1388" i="4"/>
  <c r="L1388" i="4"/>
  <c r="M1388" i="4"/>
  <c r="N1388" i="4"/>
  <c r="O1388" i="4"/>
  <c r="P1388" i="4"/>
  <c r="Q1388" i="4"/>
  <c r="R1388" i="4"/>
  <c r="S1388" i="4"/>
  <c r="K1389" i="4"/>
  <c r="L1389" i="4"/>
  <c r="M1389" i="4"/>
  <c r="N1389" i="4"/>
  <c r="O1389" i="4"/>
  <c r="P1389" i="4"/>
  <c r="Q1389" i="4"/>
  <c r="R1389" i="4"/>
  <c r="S1389" i="4"/>
  <c r="K1390" i="4"/>
  <c r="L1390" i="4"/>
  <c r="M1390" i="4"/>
  <c r="N1390" i="4"/>
  <c r="O1390" i="4"/>
  <c r="P1390" i="4"/>
  <c r="Q1390" i="4"/>
  <c r="R1390" i="4"/>
  <c r="S1390" i="4"/>
  <c r="K1391" i="4"/>
  <c r="L1391" i="4"/>
  <c r="M1391" i="4"/>
  <c r="N1391" i="4"/>
  <c r="O1391" i="4"/>
  <c r="P1391" i="4"/>
  <c r="Q1391" i="4"/>
  <c r="R1391" i="4"/>
  <c r="S1391" i="4"/>
  <c r="K1392" i="4"/>
  <c r="L1392" i="4"/>
  <c r="M1392" i="4"/>
  <c r="N1392" i="4"/>
  <c r="O1392" i="4"/>
  <c r="P1392" i="4"/>
  <c r="Q1392" i="4"/>
  <c r="R1392" i="4"/>
  <c r="S1392" i="4"/>
  <c r="K1393" i="4"/>
  <c r="L1393" i="4"/>
  <c r="M1393" i="4"/>
  <c r="N1393" i="4"/>
  <c r="O1393" i="4"/>
  <c r="P1393" i="4"/>
  <c r="Q1393" i="4"/>
  <c r="R1393" i="4"/>
  <c r="S1393" i="4"/>
  <c r="K1394" i="4"/>
  <c r="L1394" i="4"/>
  <c r="M1394" i="4"/>
  <c r="N1394" i="4"/>
  <c r="O1394" i="4"/>
  <c r="P1394" i="4"/>
  <c r="Q1394" i="4"/>
  <c r="R1394" i="4"/>
  <c r="S1394" i="4"/>
  <c r="K1395" i="4"/>
  <c r="L1395" i="4"/>
  <c r="M1395" i="4"/>
  <c r="N1395" i="4"/>
  <c r="O1395" i="4"/>
  <c r="P1395" i="4"/>
  <c r="Q1395" i="4"/>
  <c r="R1395" i="4"/>
  <c r="S1395" i="4"/>
  <c r="K1396" i="4"/>
  <c r="L1396" i="4"/>
  <c r="M1396" i="4"/>
  <c r="N1396" i="4"/>
  <c r="O1396" i="4"/>
  <c r="P1396" i="4"/>
  <c r="Q1396" i="4"/>
  <c r="R1396" i="4"/>
  <c r="S1396" i="4"/>
  <c r="K1397" i="4"/>
  <c r="L1397" i="4"/>
  <c r="M1397" i="4"/>
  <c r="N1397" i="4"/>
  <c r="O1397" i="4"/>
  <c r="P1397" i="4"/>
  <c r="Q1397" i="4"/>
  <c r="R1397" i="4"/>
  <c r="S1397" i="4"/>
  <c r="K1398" i="4"/>
  <c r="L1398" i="4"/>
  <c r="M1398" i="4"/>
  <c r="N1398" i="4"/>
  <c r="O1398" i="4"/>
  <c r="P1398" i="4"/>
  <c r="Q1398" i="4"/>
  <c r="R1398" i="4"/>
  <c r="S1398" i="4"/>
  <c r="K1399" i="4"/>
  <c r="L1399" i="4"/>
  <c r="M1399" i="4"/>
  <c r="N1399" i="4"/>
  <c r="O1399" i="4"/>
  <c r="P1399" i="4"/>
  <c r="Q1399" i="4"/>
  <c r="R1399" i="4"/>
  <c r="S1399" i="4"/>
  <c r="K1400" i="4"/>
  <c r="L1400" i="4"/>
  <c r="M1400" i="4"/>
  <c r="N1400" i="4"/>
  <c r="O1400" i="4"/>
  <c r="P1400" i="4"/>
  <c r="Q1400" i="4"/>
  <c r="R1400" i="4"/>
  <c r="S1400" i="4"/>
  <c r="K1401" i="4"/>
  <c r="L1401" i="4"/>
  <c r="M1401" i="4"/>
  <c r="N1401" i="4"/>
  <c r="O1401" i="4"/>
  <c r="P1401" i="4"/>
  <c r="Q1401" i="4"/>
  <c r="R1401" i="4"/>
  <c r="S1401" i="4"/>
  <c r="K1402" i="4"/>
  <c r="L1402" i="4"/>
  <c r="M1402" i="4"/>
  <c r="N1402" i="4"/>
  <c r="O1402" i="4"/>
  <c r="P1402" i="4"/>
  <c r="Q1402" i="4"/>
  <c r="R1402" i="4"/>
  <c r="S1402" i="4"/>
  <c r="K1403" i="4"/>
  <c r="L1403" i="4"/>
  <c r="M1403" i="4"/>
  <c r="N1403" i="4"/>
  <c r="O1403" i="4"/>
  <c r="P1403" i="4"/>
  <c r="Q1403" i="4"/>
  <c r="R1403" i="4"/>
  <c r="S1403" i="4"/>
  <c r="K1404" i="4"/>
  <c r="L1404" i="4"/>
  <c r="M1404" i="4"/>
  <c r="N1404" i="4"/>
  <c r="O1404" i="4"/>
  <c r="P1404" i="4"/>
  <c r="Q1404" i="4"/>
  <c r="R1404" i="4"/>
  <c r="S1404" i="4"/>
  <c r="K1405" i="4"/>
  <c r="L1405" i="4"/>
  <c r="M1405" i="4"/>
  <c r="N1405" i="4"/>
  <c r="O1405" i="4"/>
  <c r="P1405" i="4"/>
  <c r="Q1405" i="4"/>
  <c r="R1405" i="4"/>
  <c r="S1405" i="4"/>
  <c r="K1406" i="4"/>
  <c r="L1406" i="4"/>
  <c r="M1406" i="4"/>
  <c r="N1406" i="4"/>
  <c r="O1406" i="4"/>
  <c r="P1406" i="4"/>
  <c r="Q1406" i="4"/>
  <c r="R1406" i="4"/>
  <c r="S1406" i="4"/>
  <c r="K1407" i="4"/>
  <c r="L1407" i="4"/>
  <c r="M1407" i="4"/>
  <c r="N1407" i="4"/>
  <c r="O1407" i="4"/>
  <c r="P1407" i="4"/>
  <c r="Q1407" i="4"/>
  <c r="R1407" i="4"/>
  <c r="S1407" i="4"/>
  <c r="K1408" i="4"/>
  <c r="L1408" i="4"/>
  <c r="M1408" i="4"/>
  <c r="N1408" i="4"/>
  <c r="O1408" i="4"/>
  <c r="P1408" i="4"/>
  <c r="Q1408" i="4"/>
  <c r="R1408" i="4"/>
  <c r="S1408" i="4"/>
  <c r="K1409" i="4"/>
  <c r="L1409" i="4"/>
  <c r="M1409" i="4"/>
  <c r="N1409" i="4"/>
  <c r="O1409" i="4"/>
  <c r="P1409" i="4"/>
  <c r="Q1409" i="4"/>
  <c r="R1409" i="4"/>
  <c r="S1409" i="4"/>
  <c r="K1410" i="4"/>
  <c r="L1410" i="4"/>
  <c r="M1410" i="4"/>
  <c r="N1410" i="4"/>
  <c r="O1410" i="4"/>
  <c r="P1410" i="4"/>
  <c r="Q1410" i="4"/>
  <c r="R1410" i="4"/>
  <c r="S1410" i="4"/>
  <c r="K1411" i="4"/>
  <c r="L1411" i="4"/>
  <c r="M1411" i="4"/>
  <c r="N1411" i="4"/>
  <c r="O1411" i="4"/>
  <c r="P1411" i="4"/>
  <c r="Q1411" i="4"/>
  <c r="R1411" i="4"/>
  <c r="S1411" i="4"/>
  <c r="K1412" i="4"/>
  <c r="L1412" i="4"/>
  <c r="M1412" i="4"/>
  <c r="N1412" i="4"/>
  <c r="O1412" i="4"/>
  <c r="P1412" i="4"/>
  <c r="Q1412" i="4"/>
  <c r="R1412" i="4"/>
  <c r="S1412" i="4"/>
  <c r="K1413" i="4"/>
  <c r="L1413" i="4"/>
  <c r="M1413" i="4"/>
  <c r="N1413" i="4"/>
  <c r="O1413" i="4"/>
  <c r="P1413" i="4"/>
  <c r="Q1413" i="4"/>
  <c r="R1413" i="4"/>
  <c r="S1413" i="4"/>
  <c r="K1414" i="4"/>
  <c r="L1414" i="4"/>
  <c r="M1414" i="4"/>
  <c r="N1414" i="4"/>
  <c r="O1414" i="4"/>
  <c r="P1414" i="4"/>
  <c r="Q1414" i="4"/>
  <c r="R1414" i="4"/>
  <c r="S1414" i="4"/>
  <c r="K1415" i="4"/>
  <c r="L1415" i="4"/>
  <c r="M1415" i="4"/>
  <c r="N1415" i="4"/>
  <c r="O1415" i="4"/>
  <c r="P1415" i="4"/>
  <c r="Q1415" i="4"/>
  <c r="R1415" i="4"/>
  <c r="S1415" i="4"/>
  <c r="K1416" i="4"/>
  <c r="L1416" i="4"/>
  <c r="M1416" i="4"/>
  <c r="N1416" i="4"/>
  <c r="O1416" i="4"/>
  <c r="P1416" i="4"/>
  <c r="Q1416" i="4"/>
  <c r="R1416" i="4"/>
  <c r="S1416" i="4"/>
  <c r="K1417" i="4"/>
  <c r="L1417" i="4"/>
  <c r="M1417" i="4"/>
  <c r="N1417" i="4"/>
  <c r="O1417" i="4"/>
  <c r="P1417" i="4"/>
  <c r="Q1417" i="4"/>
  <c r="R1417" i="4"/>
  <c r="S1417" i="4"/>
  <c r="K1418" i="4"/>
  <c r="L1418" i="4"/>
  <c r="M1418" i="4"/>
  <c r="N1418" i="4"/>
  <c r="O1418" i="4"/>
  <c r="P1418" i="4"/>
  <c r="Q1418" i="4"/>
  <c r="R1418" i="4"/>
  <c r="S1418" i="4"/>
  <c r="K1419" i="4"/>
  <c r="L1419" i="4"/>
  <c r="M1419" i="4"/>
  <c r="N1419" i="4"/>
  <c r="O1419" i="4"/>
  <c r="P1419" i="4"/>
  <c r="Q1419" i="4"/>
  <c r="R1419" i="4"/>
  <c r="S1419" i="4"/>
  <c r="K1420" i="4"/>
  <c r="L1420" i="4"/>
  <c r="M1420" i="4"/>
  <c r="N1420" i="4"/>
  <c r="O1420" i="4"/>
  <c r="P1420" i="4"/>
  <c r="Q1420" i="4"/>
  <c r="R1420" i="4"/>
  <c r="S1420" i="4"/>
  <c r="K1421" i="4"/>
  <c r="L1421" i="4"/>
  <c r="M1421" i="4"/>
  <c r="N1421" i="4"/>
  <c r="O1421" i="4"/>
  <c r="P1421" i="4"/>
  <c r="Q1421" i="4"/>
  <c r="R1421" i="4"/>
  <c r="S1421" i="4"/>
  <c r="K1422" i="4"/>
  <c r="L1422" i="4"/>
  <c r="M1422" i="4"/>
  <c r="N1422" i="4"/>
  <c r="O1422" i="4"/>
  <c r="P1422" i="4"/>
  <c r="Q1422" i="4"/>
  <c r="R1422" i="4"/>
  <c r="S1422" i="4"/>
  <c r="K1423" i="4"/>
  <c r="L1423" i="4"/>
  <c r="M1423" i="4"/>
  <c r="N1423" i="4"/>
  <c r="O1423" i="4"/>
  <c r="P1423" i="4"/>
  <c r="Q1423" i="4"/>
  <c r="R1423" i="4"/>
  <c r="S1423" i="4"/>
  <c r="K1424" i="4"/>
  <c r="L1424" i="4"/>
  <c r="M1424" i="4"/>
  <c r="N1424" i="4"/>
  <c r="O1424" i="4"/>
  <c r="P1424" i="4"/>
  <c r="Q1424" i="4"/>
  <c r="R1424" i="4"/>
  <c r="S1424" i="4"/>
  <c r="K1425" i="4"/>
  <c r="L1425" i="4"/>
  <c r="M1425" i="4"/>
  <c r="N1425" i="4"/>
  <c r="O1425" i="4"/>
  <c r="P1425" i="4"/>
  <c r="Q1425" i="4"/>
  <c r="R1425" i="4"/>
  <c r="S1425" i="4"/>
  <c r="K1426" i="4"/>
  <c r="L1426" i="4"/>
  <c r="M1426" i="4"/>
  <c r="N1426" i="4"/>
  <c r="O1426" i="4"/>
  <c r="P1426" i="4"/>
  <c r="Q1426" i="4"/>
  <c r="R1426" i="4"/>
  <c r="S1426" i="4"/>
  <c r="K1427" i="4"/>
  <c r="L1427" i="4"/>
  <c r="M1427" i="4"/>
  <c r="N1427" i="4"/>
  <c r="O1427" i="4"/>
  <c r="P1427" i="4"/>
  <c r="Q1427" i="4"/>
  <c r="R1427" i="4"/>
  <c r="S1427" i="4"/>
  <c r="K1428" i="4"/>
  <c r="L1428" i="4"/>
  <c r="M1428" i="4"/>
  <c r="N1428" i="4"/>
  <c r="O1428" i="4"/>
  <c r="P1428" i="4"/>
  <c r="Q1428" i="4"/>
  <c r="R1428" i="4"/>
  <c r="S1428" i="4"/>
  <c r="K1429" i="4"/>
  <c r="L1429" i="4"/>
  <c r="M1429" i="4"/>
  <c r="N1429" i="4"/>
  <c r="O1429" i="4"/>
  <c r="P1429" i="4"/>
  <c r="Q1429" i="4"/>
  <c r="R1429" i="4"/>
  <c r="S1429" i="4"/>
  <c r="K1430" i="4"/>
  <c r="L1430" i="4"/>
  <c r="M1430" i="4"/>
  <c r="N1430" i="4"/>
  <c r="O1430" i="4"/>
  <c r="P1430" i="4"/>
  <c r="Q1430" i="4"/>
  <c r="R1430" i="4"/>
  <c r="S1430" i="4"/>
  <c r="K1431" i="4"/>
  <c r="L1431" i="4"/>
  <c r="M1431" i="4"/>
  <c r="N1431" i="4"/>
  <c r="O1431" i="4"/>
  <c r="P1431" i="4"/>
  <c r="Q1431" i="4"/>
  <c r="R1431" i="4"/>
  <c r="S1431" i="4"/>
  <c r="K1432" i="4"/>
  <c r="L1432" i="4"/>
  <c r="M1432" i="4"/>
  <c r="N1432" i="4"/>
  <c r="O1432" i="4"/>
  <c r="P1432" i="4"/>
  <c r="Q1432" i="4"/>
  <c r="R1432" i="4"/>
  <c r="S1432" i="4"/>
  <c r="K1433" i="4"/>
  <c r="L1433" i="4"/>
  <c r="M1433" i="4"/>
  <c r="N1433" i="4"/>
  <c r="O1433" i="4"/>
  <c r="P1433" i="4"/>
  <c r="Q1433" i="4"/>
  <c r="R1433" i="4"/>
  <c r="S1433" i="4"/>
  <c r="K1434" i="4"/>
  <c r="L1434" i="4"/>
  <c r="M1434" i="4"/>
  <c r="N1434" i="4"/>
  <c r="O1434" i="4"/>
  <c r="P1434" i="4"/>
  <c r="Q1434" i="4"/>
  <c r="R1434" i="4"/>
  <c r="S1434" i="4"/>
  <c r="K1435" i="4"/>
  <c r="L1435" i="4"/>
  <c r="M1435" i="4"/>
  <c r="N1435" i="4"/>
  <c r="O1435" i="4"/>
  <c r="P1435" i="4"/>
  <c r="Q1435" i="4"/>
  <c r="R1435" i="4"/>
  <c r="S1435" i="4"/>
  <c r="K1436" i="4"/>
  <c r="L1436" i="4"/>
  <c r="M1436" i="4"/>
  <c r="N1436" i="4"/>
  <c r="O1436" i="4"/>
  <c r="P1436" i="4"/>
  <c r="Q1436" i="4"/>
  <c r="R1436" i="4"/>
  <c r="S1436" i="4"/>
  <c r="K1437" i="4"/>
  <c r="L1437" i="4"/>
  <c r="M1437" i="4"/>
  <c r="N1437" i="4"/>
  <c r="O1437" i="4"/>
  <c r="P1437" i="4"/>
  <c r="Q1437" i="4"/>
  <c r="R1437" i="4"/>
  <c r="S1437" i="4"/>
  <c r="K1438" i="4"/>
  <c r="L1438" i="4"/>
  <c r="M1438" i="4"/>
  <c r="N1438" i="4"/>
  <c r="O1438" i="4"/>
  <c r="P1438" i="4"/>
  <c r="Q1438" i="4"/>
  <c r="R1438" i="4"/>
  <c r="S1438" i="4"/>
  <c r="K1439" i="4"/>
  <c r="L1439" i="4"/>
  <c r="M1439" i="4"/>
  <c r="N1439" i="4"/>
  <c r="O1439" i="4"/>
  <c r="P1439" i="4"/>
  <c r="Q1439" i="4"/>
  <c r="R1439" i="4"/>
  <c r="S1439" i="4"/>
  <c r="K1440" i="4"/>
  <c r="L1440" i="4"/>
  <c r="M1440" i="4"/>
  <c r="N1440" i="4"/>
  <c r="O1440" i="4"/>
  <c r="P1440" i="4"/>
  <c r="Q1440" i="4"/>
  <c r="R1440" i="4"/>
  <c r="S1440" i="4"/>
  <c r="K1441" i="4"/>
  <c r="L1441" i="4"/>
  <c r="M1441" i="4"/>
  <c r="N1441" i="4"/>
  <c r="O1441" i="4"/>
  <c r="P1441" i="4"/>
  <c r="Q1441" i="4"/>
  <c r="R1441" i="4"/>
  <c r="S1441" i="4"/>
  <c r="K1442" i="4"/>
  <c r="L1442" i="4"/>
  <c r="M1442" i="4"/>
  <c r="N1442" i="4"/>
  <c r="O1442" i="4"/>
  <c r="P1442" i="4"/>
  <c r="Q1442" i="4"/>
  <c r="R1442" i="4"/>
  <c r="S1442" i="4"/>
  <c r="K1443" i="4"/>
  <c r="L1443" i="4"/>
  <c r="M1443" i="4"/>
  <c r="N1443" i="4"/>
  <c r="O1443" i="4"/>
  <c r="P1443" i="4"/>
  <c r="Q1443" i="4"/>
  <c r="R1443" i="4"/>
  <c r="S1443" i="4"/>
  <c r="K1444" i="4"/>
  <c r="L1444" i="4"/>
  <c r="M1444" i="4"/>
  <c r="N1444" i="4"/>
  <c r="O1444" i="4"/>
  <c r="P1444" i="4"/>
  <c r="Q1444" i="4"/>
  <c r="R1444" i="4"/>
  <c r="S1444" i="4"/>
  <c r="K1445" i="4"/>
  <c r="L1445" i="4"/>
  <c r="M1445" i="4"/>
  <c r="N1445" i="4"/>
  <c r="O1445" i="4"/>
  <c r="P1445" i="4"/>
  <c r="Q1445" i="4"/>
  <c r="R1445" i="4"/>
  <c r="S1445" i="4"/>
  <c r="K1446" i="4"/>
  <c r="L1446" i="4"/>
  <c r="M1446" i="4"/>
  <c r="N1446" i="4"/>
  <c r="O1446" i="4"/>
  <c r="P1446" i="4"/>
  <c r="Q1446" i="4"/>
  <c r="R1446" i="4"/>
  <c r="S1446" i="4"/>
  <c r="K1447" i="4"/>
  <c r="L1447" i="4"/>
  <c r="M1447" i="4"/>
  <c r="N1447" i="4"/>
  <c r="O1447" i="4"/>
  <c r="P1447" i="4"/>
  <c r="Q1447" i="4"/>
  <c r="R1447" i="4"/>
  <c r="S1447" i="4"/>
  <c r="K1448" i="4"/>
  <c r="L1448" i="4"/>
  <c r="M1448" i="4"/>
  <c r="N1448" i="4"/>
  <c r="O1448" i="4"/>
  <c r="P1448" i="4"/>
  <c r="Q1448" i="4"/>
  <c r="R1448" i="4"/>
  <c r="S1448" i="4"/>
  <c r="K1449" i="4"/>
  <c r="L1449" i="4"/>
  <c r="M1449" i="4"/>
  <c r="N1449" i="4"/>
  <c r="O1449" i="4"/>
  <c r="P1449" i="4"/>
  <c r="Q1449" i="4"/>
  <c r="R1449" i="4"/>
  <c r="S1449" i="4"/>
  <c r="K1450" i="4"/>
  <c r="L1450" i="4"/>
  <c r="M1450" i="4"/>
  <c r="N1450" i="4"/>
  <c r="O1450" i="4"/>
  <c r="P1450" i="4"/>
  <c r="Q1450" i="4"/>
  <c r="R1450" i="4"/>
  <c r="S1450" i="4"/>
  <c r="K1451" i="4"/>
  <c r="L1451" i="4"/>
  <c r="M1451" i="4"/>
  <c r="N1451" i="4"/>
  <c r="O1451" i="4"/>
  <c r="P1451" i="4"/>
  <c r="Q1451" i="4"/>
  <c r="R1451" i="4"/>
  <c r="S1451" i="4"/>
  <c r="K1452" i="4"/>
  <c r="L1452" i="4"/>
  <c r="M1452" i="4"/>
  <c r="N1452" i="4"/>
  <c r="O1452" i="4"/>
  <c r="P1452" i="4"/>
  <c r="Q1452" i="4"/>
  <c r="R1452" i="4"/>
  <c r="S1452" i="4"/>
  <c r="K1453" i="4"/>
  <c r="L1453" i="4"/>
  <c r="M1453" i="4"/>
  <c r="N1453" i="4"/>
  <c r="O1453" i="4"/>
  <c r="P1453" i="4"/>
  <c r="Q1453" i="4"/>
  <c r="R1453" i="4"/>
  <c r="S1453" i="4"/>
  <c r="K1454" i="4"/>
  <c r="L1454" i="4"/>
  <c r="M1454" i="4"/>
  <c r="N1454" i="4"/>
  <c r="O1454" i="4"/>
  <c r="P1454" i="4"/>
  <c r="Q1454" i="4"/>
  <c r="R1454" i="4"/>
  <c r="S1454" i="4"/>
  <c r="K1455" i="4"/>
  <c r="L1455" i="4"/>
  <c r="M1455" i="4"/>
  <c r="N1455" i="4"/>
  <c r="O1455" i="4"/>
  <c r="P1455" i="4"/>
  <c r="Q1455" i="4"/>
  <c r="R1455" i="4"/>
  <c r="S1455" i="4"/>
  <c r="K1456" i="4"/>
  <c r="L1456" i="4"/>
  <c r="M1456" i="4"/>
  <c r="N1456" i="4"/>
  <c r="O1456" i="4"/>
  <c r="P1456" i="4"/>
  <c r="Q1456" i="4"/>
  <c r="R1456" i="4"/>
  <c r="S1456" i="4"/>
  <c r="K1457" i="4"/>
  <c r="L1457" i="4"/>
  <c r="M1457" i="4"/>
  <c r="N1457" i="4"/>
  <c r="O1457" i="4"/>
  <c r="P1457" i="4"/>
  <c r="Q1457" i="4"/>
  <c r="R1457" i="4"/>
  <c r="S1457" i="4"/>
  <c r="K1458" i="4"/>
  <c r="L1458" i="4"/>
  <c r="M1458" i="4"/>
  <c r="N1458" i="4"/>
  <c r="O1458" i="4"/>
  <c r="P1458" i="4"/>
  <c r="Q1458" i="4"/>
  <c r="R1458" i="4"/>
  <c r="S1458" i="4"/>
  <c r="K1459" i="4"/>
  <c r="L1459" i="4"/>
  <c r="M1459" i="4"/>
  <c r="N1459" i="4"/>
  <c r="O1459" i="4"/>
  <c r="P1459" i="4"/>
  <c r="Q1459" i="4"/>
  <c r="R1459" i="4"/>
  <c r="S1459" i="4"/>
  <c r="K1460" i="4"/>
  <c r="L1460" i="4"/>
  <c r="M1460" i="4"/>
  <c r="N1460" i="4"/>
  <c r="O1460" i="4"/>
  <c r="P1460" i="4"/>
  <c r="Q1460" i="4"/>
  <c r="R1460" i="4"/>
  <c r="S1460" i="4"/>
  <c r="K1461" i="4"/>
  <c r="L1461" i="4"/>
  <c r="M1461" i="4"/>
  <c r="N1461" i="4"/>
  <c r="O1461" i="4"/>
  <c r="P1461" i="4"/>
  <c r="Q1461" i="4"/>
  <c r="R1461" i="4"/>
  <c r="S1461" i="4"/>
  <c r="K1462" i="4"/>
  <c r="L1462" i="4"/>
  <c r="M1462" i="4"/>
  <c r="N1462" i="4"/>
  <c r="O1462" i="4"/>
  <c r="P1462" i="4"/>
  <c r="Q1462" i="4"/>
  <c r="R1462" i="4"/>
  <c r="S1462" i="4"/>
  <c r="K1463" i="4"/>
  <c r="L1463" i="4"/>
  <c r="M1463" i="4"/>
  <c r="N1463" i="4"/>
  <c r="O1463" i="4"/>
  <c r="P1463" i="4"/>
  <c r="Q1463" i="4"/>
  <c r="R1463" i="4"/>
  <c r="S1463" i="4"/>
  <c r="K1464" i="4"/>
  <c r="L1464" i="4"/>
  <c r="M1464" i="4"/>
  <c r="N1464" i="4"/>
  <c r="O1464" i="4"/>
  <c r="P1464" i="4"/>
  <c r="Q1464" i="4"/>
  <c r="R1464" i="4"/>
  <c r="S1464" i="4"/>
  <c r="K1465" i="4"/>
  <c r="L1465" i="4"/>
  <c r="M1465" i="4"/>
  <c r="N1465" i="4"/>
  <c r="O1465" i="4"/>
  <c r="P1465" i="4"/>
  <c r="Q1465" i="4"/>
  <c r="R1465" i="4"/>
  <c r="S1465" i="4"/>
  <c r="K1466" i="4"/>
  <c r="L1466" i="4"/>
  <c r="M1466" i="4"/>
  <c r="N1466" i="4"/>
  <c r="O1466" i="4"/>
  <c r="P1466" i="4"/>
  <c r="Q1466" i="4"/>
  <c r="R1466" i="4"/>
  <c r="S1466" i="4"/>
  <c r="K1467" i="4"/>
  <c r="L1467" i="4"/>
  <c r="M1467" i="4"/>
  <c r="N1467" i="4"/>
  <c r="O1467" i="4"/>
  <c r="P1467" i="4"/>
  <c r="Q1467" i="4"/>
  <c r="R1467" i="4"/>
  <c r="S1467" i="4"/>
  <c r="K1468" i="4"/>
  <c r="L1468" i="4"/>
  <c r="M1468" i="4"/>
  <c r="N1468" i="4"/>
  <c r="O1468" i="4"/>
  <c r="P1468" i="4"/>
  <c r="Q1468" i="4"/>
  <c r="R1468" i="4"/>
  <c r="S1468" i="4"/>
  <c r="K1469" i="4"/>
  <c r="L1469" i="4"/>
  <c r="M1469" i="4"/>
  <c r="N1469" i="4"/>
  <c r="O1469" i="4"/>
  <c r="P1469" i="4"/>
  <c r="Q1469" i="4"/>
  <c r="R1469" i="4"/>
  <c r="S1469" i="4"/>
  <c r="K1470" i="4"/>
  <c r="L1470" i="4"/>
  <c r="M1470" i="4"/>
  <c r="N1470" i="4"/>
  <c r="O1470" i="4"/>
  <c r="P1470" i="4"/>
  <c r="Q1470" i="4"/>
  <c r="R1470" i="4"/>
  <c r="S1470" i="4"/>
  <c r="K1471" i="4"/>
  <c r="L1471" i="4"/>
  <c r="M1471" i="4"/>
  <c r="N1471" i="4"/>
  <c r="O1471" i="4"/>
  <c r="P1471" i="4"/>
  <c r="Q1471" i="4"/>
  <c r="R1471" i="4"/>
  <c r="S1471" i="4"/>
  <c r="K1472" i="4"/>
  <c r="L1472" i="4"/>
  <c r="M1472" i="4"/>
  <c r="N1472" i="4"/>
  <c r="O1472" i="4"/>
  <c r="P1472" i="4"/>
  <c r="Q1472" i="4"/>
  <c r="R1472" i="4"/>
  <c r="S1472" i="4"/>
  <c r="K1473" i="4"/>
  <c r="L1473" i="4"/>
  <c r="M1473" i="4"/>
  <c r="N1473" i="4"/>
  <c r="O1473" i="4"/>
  <c r="P1473" i="4"/>
  <c r="Q1473" i="4"/>
  <c r="R1473" i="4"/>
  <c r="S1473" i="4"/>
  <c r="K1474" i="4"/>
  <c r="L1474" i="4"/>
  <c r="M1474" i="4"/>
  <c r="N1474" i="4"/>
  <c r="O1474" i="4"/>
  <c r="P1474" i="4"/>
  <c r="Q1474" i="4"/>
  <c r="R1474" i="4"/>
  <c r="S1474" i="4"/>
  <c r="K1475" i="4"/>
  <c r="L1475" i="4"/>
  <c r="M1475" i="4"/>
  <c r="N1475" i="4"/>
  <c r="O1475" i="4"/>
  <c r="P1475" i="4"/>
  <c r="Q1475" i="4"/>
  <c r="R1475" i="4"/>
  <c r="S1475" i="4"/>
  <c r="K1476" i="4"/>
  <c r="L1476" i="4"/>
  <c r="M1476" i="4"/>
  <c r="N1476" i="4"/>
  <c r="O1476" i="4"/>
  <c r="P1476" i="4"/>
  <c r="Q1476" i="4"/>
  <c r="R1476" i="4"/>
  <c r="S1476" i="4"/>
  <c r="K1477" i="4"/>
  <c r="L1477" i="4"/>
  <c r="M1477" i="4"/>
  <c r="N1477" i="4"/>
  <c r="O1477" i="4"/>
  <c r="P1477" i="4"/>
  <c r="Q1477" i="4"/>
  <c r="R1477" i="4"/>
  <c r="S1477" i="4"/>
  <c r="K1478" i="4"/>
  <c r="L1478" i="4"/>
  <c r="M1478" i="4"/>
  <c r="N1478" i="4"/>
  <c r="O1478" i="4"/>
  <c r="P1478" i="4"/>
  <c r="Q1478" i="4"/>
  <c r="R1478" i="4"/>
  <c r="S1478" i="4"/>
  <c r="K1479" i="4"/>
  <c r="L1479" i="4"/>
  <c r="M1479" i="4"/>
  <c r="N1479" i="4"/>
  <c r="O1479" i="4"/>
  <c r="P1479" i="4"/>
  <c r="Q1479" i="4"/>
  <c r="R1479" i="4"/>
  <c r="S1479" i="4"/>
  <c r="K1480" i="4"/>
  <c r="L1480" i="4"/>
  <c r="M1480" i="4"/>
  <c r="N1480" i="4"/>
  <c r="O1480" i="4"/>
  <c r="P1480" i="4"/>
  <c r="Q1480" i="4"/>
  <c r="R1480" i="4"/>
  <c r="S1480" i="4"/>
  <c r="K1481" i="4"/>
  <c r="L1481" i="4"/>
  <c r="M1481" i="4"/>
  <c r="N1481" i="4"/>
  <c r="O1481" i="4"/>
  <c r="P1481" i="4"/>
  <c r="Q1481" i="4"/>
  <c r="R1481" i="4"/>
  <c r="S1481" i="4"/>
  <c r="K1482" i="4"/>
  <c r="L1482" i="4"/>
  <c r="M1482" i="4"/>
  <c r="N1482" i="4"/>
  <c r="O1482" i="4"/>
  <c r="P1482" i="4"/>
  <c r="Q1482" i="4"/>
  <c r="R1482" i="4"/>
  <c r="S1482" i="4"/>
  <c r="K1483" i="4"/>
  <c r="L1483" i="4"/>
  <c r="M1483" i="4"/>
  <c r="N1483" i="4"/>
  <c r="O1483" i="4"/>
  <c r="P1483" i="4"/>
  <c r="Q1483" i="4"/>
  <c r="R1483" i="4"/>
  <c r="S1483" i="4"/>
  <c r="K1484" i="4"/>
  <c r="L1484" i="4"/>
  <c r="M1484" i="4"/>
  <c r="N1484" i="4"/>
  <c r="O1484" i="4"/>
  <c r="P1484" i="4"/>
  <c r="Q1484" i="4"/>
  <c r="R1484" i="4"/>
  <c r="S1484" i="4"/>
  <c r="K1485" i="4"/>
  <c r="L1485" i="4"/>
  <c r="M1485" i="4"/>
  <c r="N1485" i="4"/>
  <c r="O1485" i="4"/>
  <c r="P1485" i="4"/>
  <c r="Q1485" i="4"/>
  <c r="R1485" i="4"/>
  <c r="S1485" i="4"/>
  <c r="K1486" i="4"/>
  <c r="L1486" i="4"/>
  <c r="M1486" i="4"/>
  <c r="N1486" i="4"/>
  <c r="O1486" i="4"/>
  <c r="P1486" i="4"/>
  <c r="Q1486" i="4"/>
  <c r="R1486" i="4"/>
  <c r="S1486" i="4"/>
  <c r="K1487" i="4"/>
  <c r="L1487" i="4"/>
  <c r="M1487" i="4"/>
  <c r="N1487" i="4"/>
  <c r="O1487" i="4"/>
  <c r="P1487" i="4"/>
  <c r="Q1487" i="4"/>
  <c r="R1487" i="4"/>
  <c r="S1487" i="4"/>
  <c r="K1488" i="4"/>
  <c r="L1488" i="4"/>
  <c r="M1488" i="4"/>
  <c r="N1488" i="4"/>
  <c r="O1488" i="4"/>
  <c r="P1488" i="4"/>
  <c r="Q1488" i="4"/>
  <c r="R1488" i="4"/>
  <c r="S1488" i="4"/>
  <c r="K1489" i="4"/>
  <c r="L1489" i="4"/>
  <c r="M1489" i="4"/>
  <c r="N1489" i="4"/>
  <c r="O1489" i="4"/>
  <c r="P1489" i="4"/>
  <c r="Q1489" i="4"/>
  <c r="R1489" i="4"/>
  <c r="S1489" i="4"/>
  <c r="K1490" i="4"/>
  <c r="L1490" i="4"/>
  <c r="M1490" i="4"/>
  <c r="N1490" i="4"/>
  <c r="O1490" i="4"/>
  <c r="P1490" i="4"/>
  <c r="Q1490" i="4"/>
  <c r="R1490" i="4"/>
  <c r="S1490" i="4"/>
  <c r="K1491" i="4"/>
  <c r="L1491" i="4"/>
  <c r="M1491" i="4"/>
  <c r="N1491" i="4"/>
  <c r="O1491" i="4"/>
  <c r="P1491" i="4"/>
  <c r="Q1491" i="4"/>
  <c r="R1491" i="4"/>
  <c r="S1491" i="4"/>
  <c r="K1492" i="4"/>
  <c r="L1492" i="4"/>
  <c r="M1492" i="4"/>
  <c r="N1492" i="4"/>
  <c r="O1492" i="4"/>
  <c r="P1492" i="4"/>
  <c r="Q1492" i="4"/>
  <c r="R1492" i="4"/>
  <c r="S1492" i="4"/>
  <c r="K1493" i="4"/>
  <c r="L1493" i="4"/>
  <c r="M1493" i="4"/>
  <c r="N1493" i="4"/>
  <c r="O1493" i="4"/>
  <c r="P1493" i="4"/>
  <c r="Q1493" i="4"/>
  <c r="R1493" i="4"/>
  <c r="S1493" i="4"/>
  <c r="K1494" i="4"/>
  <c r="L1494" i="4"/>
  <c r="M1494" i="4"/>
  <c r="N1494" i="4"/>
  <c r="O1494" i="4"/>
  <c r="P1494" i="4"/>
  <c r="Q1494" i="4"/>
  <c r="R1494" i="4"/>
  <c r="S1494" i="4"/>
  <c r="K1495" i="4"/>
  <c r="L1495" i="4"/>
  <c r="M1495" i="4"/>
  <c r="N1495" i="4"/>
  <c r="O1495" i="4"/>
  <c r="P1495" i="4"/>
  <c r="Q1495" i="4"/>
  <c r="R1495" i="4"/>
  <c r="S1495" i="4"/>
  <c r="K1496" i="4"/>
  <c r="L1496" i="4"/>
  <c r="M1496" i="4"/>
  <c r="N1496" i="4"/>
  <c r="O1496" i="4"/>
  <c r="P1496" i="4"/>
  <c r="Q1496" i="4"/>
  <c r="R1496" i="4"/>
  <c r="S1496" i="4"/>
  <c r="K1497" i="4"/>
  <c r="L1497" i="4"/>
  <c r="M1497" i="4"/>
  <c r="N1497" i="4"/>
  <c r="O1497" i="4"/>
  <c r="P1497" i="4"/>
  <c r="Q1497" i="4"/>
  <c r="R1497" i="4"/>
  <c r="S1497" i="4"/>
  <c r="K1498" i="4"/>
  <c r="L1498" i="4"/>
  <c r="M1498" i="4"/>
  <c r="N1498" i="4"/>
  <c r="O1498" i="4"/>
  <c r="P1498" i="4"/>
  <c r="Q1498" i="4"/>
  <c r="R1498" i="4"/>
  <c r="S1498" i="4"/>
  <c r="K1499" i="4"/>
  <c r="L1499" i="4"/>
  <c r="M1499" i="4"/>
  <c r="N1499" i="4"/>
  <c r="O1499" i="4"/>
  <c r="P1499" i="4"/>
  <c r="Q1499" i="4"/>
  <c r="R1499" i="4"/>
  <c r="S1499" i="4"/>
  <c r="K1500" i="4"/>
  <c r="L1500" i="4"/>
  <c r="M1500" i="4"/>
  <c r="N1500" i="4"/>
  <c r="O1500" i="4"/>
  <c r="P1500" i="4"/>
  <c r="Q1500" i="4"/>
  <c r="R1500" i="4"/>
  <c r="S1500" i="4"/>
  <c r="K1501" i="4"/>
  <c r="L1501" i="4"/>
  <c r="M1501" i="4"/>
  <c r="N1501" i="4"/>
  <c r="O1501" i="4"/>
  <c r="P1501" i="4"/>
  <c r="Q1501" i="4"/>
  <c r="R1501" i="4"/>
  <c r="S1501" i="4"/>
  <c r="K1502" i="4"/>
  <c r="L1502" i="4"/>
  <c r="M1502" i="4"/>
  <c r="N1502" i="4"/>
  <c r="O1502" i="4"/>
  <c r="P1502" i="4"/>
  <c r="Q1502" i="4"/>
  <c r="R1502" i="4"/>
  <c r="S1502" i="4"/>
  <c r="K1503" i="4"/>
  <c r="L1503" i="4"/>
  <c r="M1503" i="4"/>
  <c r="N1503" i="4"/>
  <c r="O1503" i="4"/>
  <c r="P1503" i="4"/>
  <c r="Q1503" i="4"/>
  <c r="R1503" i="4"/>
  <c r="S1503" i="4"/>
  <c r="K1504" i="4"/>
  <c r="L1504" i="4"/>
  <c r="M1504" i="4"/>
  <c r="N1504" i="4"/>
  <c r="O1504" i="4"/>
  <c r="P1504" i="4"/>
  <c r="Q1504" i="4"/>
  <c r="R1504" i="4"/>
  <c r="S1504" i="4"/>
  <c r="K1505" i="4"/>
  <c r="L1505" i="4"/>
  <c r="M1505" i="4"/>
  <c r="N1505" i="4"/>
  <c r="O1505" i="4"/>
  <c r="P1505" i="4"/>
  <c r="Q1505" i="4"/>
  <c r="R1505" i="4"/>
  <c r="S1505" i="4"/>
  <c r="K1506" i="4"/>
  <c r="L1506" i="4"/>
  <c r="M1506" i="4"/>
  <c r="N1506" i="4"/>
  <c r="O1506" i="4"/>
  <c r="P1506" i="4"/>
  <c r="Q1506" i="4"/>
  <c r="R1506" i="4"/>
  <c r="S1506" i="4"/>
  <c r="K1507" i="4"/>
  <c r="L1507" i="4"/>
  <c r="M1507" i="4"/>
  <c r="N1507" i="4"/>
  <c r="O1507" i="4"/>
  <c r="P1507" i="4"/>
  <c r="Q1507" i="4"/>
  <c r="R1507" i="4"/>
  <c r="S1507" i="4"/>
  <c r="K1508" i="4"/>
  <c r="L1508" i="4"/>
  <c r="M1508" i="4"/>
  <c r="N1508" i="4"/>
  <c r="O1508" i="4"/>
  <c r="P1508" i="4"/>
  <c r="Q1508" i="4"/>
  <c r="R1508" i="4"/>
  <c r="S1508" i="4"/>
  <c r="K1509" i="4"/>
  <c r="L1509" i="4"/>
  <c r="M1509" i="4"/>
  <c r="N1509" i="4"/>
  <c r="O1509" i="4"/>
  <c r="P1509" i="4"/>
  <c r="Q1509" i="4"/>
  <c r="R1509" i="4"/>
  <c r="S1509" i="4"/>
  <c r="K1510" i="4"/>
  <c r="L1510" i="4"/>
  <c r="M1510" i="4"/>
  <c r="N1510" i="4"/>
  <c r="O1510" i="4"/>
  <c r="P1510" i="4"/>
  <c r="Q1510" i="4"/>
  <c r="R1510" i="4"/>
  <c r="S1510" i="4"/>
  <c r="K1511" i="4"/>
  <c r="L1511" i="4"/>
  <c r="M1511" i="4"/>
  <c r="N1511" i="4"/>
  <c r="O1511" i="4"/>
  <c r="P1511" i="4"/>
  <c r="Q1511" i="4"/>
  <c r="R1511" i="4"/>
  <c r="S1511" i="4"/>
  <c r="K1512" i="4"/>
  <c r="L1512" i="4"/>
  <c r="M1512" i="4"/>
  <c r="N1512" i="4"/>
  <c r="O1512" i="4"/>
  <c r="P1512" i="4"/>
  <c r="Q1512" i="4"/>
  <c r="R1512" i="4"/>
  <c r="S1512" i="4"/>
  <c r="K1513" i="4"/>
  <c r="L1513" i="4"/>
  <c r="M1513" i="4"/>
  <c r="N1513" i="4"/>
  <c r="O1513" i="4"/>
  <c r="P1513" i="4"/>
  <c r="Q1513" i="4"/>
  <c r="R1513" i="4"/>
  <c r="S1513" i="4"/>
  <c r="K1514" i="4"/>
  <c r="L1514" i="4"/>
  <c r="M1514" i="4"/>
  <c r="N1514" i="4"/>
  <c r="O1514" i="4"/>
  <c r="P1514" i="4"/>
  <c r="Q1514" i="4"/>
  <c r="R1514" i="4"/>
  <c r="S1514" i="4"/>
  <c r="K1515" i="4"/>
  <c r="L1515" i="4"/>
  <c r="M1515" i="4"/>
  <c r="N1515" i="4"/>
  <c r="O1515" i="4"/>
  <c r="P1515" i="4"/>
  <c r="Q1515" i="4"/>
  <c r="R1515" i="4"/>
  <c r="S1515" i="4"/>
  <c r="K1516" i="4"/>
  <c r="L1516" i="4"/>
  <c r="M1516" i="4"/>
  <c r="N1516" i="4"/>
  <c r="O1516" i="4"/>
  <c r="P1516" i="4"/>
  <c r="Q1516" i="4"/>
  <c r="R1516" i="4"/>
  <c r="S1516" i="4"/>
  <c r="K1517" i="4"/>
  <c r="L1517" i="4"/>
  <c r="M1517" i="4"/>
  <c r="N1517" i="4"/>
  <c r="O1517" i="4"/>
  <c r="P1517" i="4"/>
  <c r="Q1517" i="4"/>
  <c r="R1517" i="4"/>
  <c r="S1517" i="4"/>
  <c r="K1518" i="4"/>
  <c r="L1518" i="4"/>
  <c r="M1518" i="4"/>
  <c r="N1518" i="4"/>
  <c r="O1518" i="4"/>
  <c r="P1518" i="4"/>
  <c r="Q1518" i="4"/>
  <c r="R1518" i="4"/>
  <c r="S1518" i="4"/>
  <c r="K1519" i="4"/>
  <c r="L1519" i="4"/>
  <c r="M1519" i="4"/>
  <c r="N1519" i="4"/>
  <c r="O1519" i="4"/>
  <c r="P1519" i="4"/>
  <c r="Q1519" i="4"/>
  <c r="R1519" i="4"/>
  <c r="S1519" i="4"/>
  <c r="K1520" i="4"/>
  <c r="L1520" i="4"/>
  <c r="M1520" i="4"/>
  <c r="N1520" i="4"/>
  <c r="O1520" i="4"/>
  <c r="P1520" i="4"/>
  <c r="Q1520" i="4"/>
  <c r="R1520" i="4"/>
  <c r="S1520" i="4"/>
  <c r="K1521" i="4"/>
  <c r="L1521" i="4"/>
  <c r="M1521" i="4"/>
  <c r="N1521" i="4"/>
  <c r="O1521" i="4"/>
  <c r="P1521" i="4"/>
  <c r="Q1521" i="4"/>
  <c r="R1521" i="4"/>
  <c r="S1521" i="4"/>
  <c r="K1522" i="4"/>
  <c r="L1522" i="4"/>
  <c r="M1522" i="4"/>
  <c r="N1522" i="4"/>
  <c r="O1522" i="4"/>
  <c r="P1522" i="4"/>
  <c r="Q1522" i="4"/>
  <c r="R1522" i="4"/>
  <c r="S1522" i="4"/>
  <c r="K1523" i="4"/>
  <c r="L1523" i="4"/>
  <c r="M1523" i="4"/>
  <c r="N1523" i="4"/>
  <c r="O1523" i="4"/>
  <c r="P1523" i="4"/>
  <c r="Q1523" i="4"/>
  <c r="R1523" i="4"/>
  <c r="S1523" i="4"/>
  <c r="K1524" i="4"/>
  <c r="L1524" i="4"/>
  <c r="M1524" i="4"/>
  <c r="N1524" i="4"/>
  <c r="O1524" i="4"/>
  <c r="P1524" i="4"/>
  <c r="Q1524" i="4"/>
  <c r="R1524" i="4"/>
  <c r="S1524" i="4"/>
  <c r="K1525" i="4"/>
  <c r="L1525" i="4"/>
  <c r="M1525" i="4"/>
  <c r="N1525" i="4"/>
  <c r="O1525" i="4"/>
  <c r="P1525" i="4"/>
  <c r="Q1525" i="4"/>
  <c r="R1525" i="4"/>
  <c r="S1525" i="4"/>
  <c r="K1526" i="4"/>
  <c r="L1526" i="4"/>
  <c r="M1526" i="4"/>
  <c r="N1526" i="4"/>
  <c r="O1526" i="4"/>
  <c r="P1526" i="4"/>
  <c r="Q1526" i="4"/>
  <c r="R1526" i="4"/>
  <c r="S1526" i="4"/>
  <c r="K1527" i="4"/>
  <c r="L1527" i="4"/>
  <c r="M1527" i="4"/>
  <c r="N1527" i="4"/>
  <c r="O1527" i="4"/>
  <c r="P1527" i="4"/>
  <c r="Q1527" i="4"/>
  <c r="R1527" i="4"/>
  <c r="S1527" i="4"/>
  <c r="K1528" i="4"/>
  <c r="L1528" i="4"/>
  <c r="M1528" i="4"/>
  <c r="N1528" i="4"/>
  <c r="O1528" i="4"/>
  <c r="P1528" i="4"/>
  <c r="Q1528" i="4"/>
  <c r="R1528" i="4"/>
  <c r="S1528" i="4"/>
  <c r="K1529" i="4"/>
  <c r="L1529" i="4"/>
  <c r="M1529" i="4"/>
  <c r="N1529" i="4"/>
  <c r="O1529" i="4"/>
  <c r="P1529" i="4"/>
  <c r="Q1529" i="4"/>
  <c r="R1529" i="4"/>
  <c r="S1529" i="4"/>
  <c r="K1530" i="4"/>
  <c r="L1530" i="4"/>
  <c r="M1530" i="4"/>
  <c r="N1530" i="4"/>
  <c r="O1530" i="4"/>
  <c r="P1530" i="4"/>
  <c r="Q1530" i="4"/>
  <c r="R1530" i="4"/>
  <c r="S1530" i="4"/>
  <c r="K1531" i="4"/>
  <c r="L1531" i="4"/>
  <c r="M1531" i="4"/>
  <c r="N1531" i="4"/>
  <c r="O1531" i="4"/>
  <c r="P1531" i="4"/>
  <c r="Q1531" i="4"/>
  <c r="R1531" i="4"/>
  <c r="S1531" i="4"/>
  <c r="K1532" i="4"/>
  <c r="L1532" i="4"/>
  <c r="M1532" i="4"/>
  <c r="N1532" i="4"/>
  <c r="O1532" i="4"/>
  <c r="P1532" i="4"/>
  <c r="Q1532" i="4"/>
  <c r="R1532" i="4"/>
  <c r="S1532" i="4"/>
  <c r="K1533" i="4"/>
  <c r="L1533" i="4"/>
  <c r="M1533" i="4"/>
  <c r="N1533" i="4"/>
  <c r="O1533" i="4"/>
  <c r="P1533" i="4"/>
  <c r="Q1533" i="4"/>
  <c r="R1533" i="4"/>
  <c r="S1533" i="4"/>
  <c r="K1534" i="4"/>
  <c r="L1534" i="4"/>
  <c r="M1534" i="4"/>
  <c r="N1534" i="4"/>
  <c r="O1534" i="4"/>
  <c r="P1534" i="4"/>
  <c r="Q1534" i="4"/>
  <c r="R1534" i="4"/>
  <c r="S1534" i="4"/>
  <c r="K1535" i="4"/>
  <c r="L1535" i="4"/>
  <c r="M1535" i="4"/>
  <c r="N1535" i="4"/>
  <c r="O1535" i="4"/>
  <c r="P1535" i="4"/>
  <c r="Q1535" i="4"/>
  <c r="R1535" i="4"/>
  <c r="S1535" i="4"/>
  <c r="K1536" i="4"/>
  <c r="L1536" i="4"/>
  <c r="M1536" i="4"/>
  <c r="N1536" i="4"/>
  <c r="O1536" i="4"/>
  <c r="P1536" i="4"/>
  <c r="Q1536" i="4"/>
  <c r="R1536" i="4"/>
  <c r="S1536" i="4"/>
  <c r="K1537" i="4"/>
  <c r="L1537" i="4"/>
  <c r="M1537" i="4"/>
  <c r="N1537" i="4"/>
  <c r="O1537" i="4"/>
  <c r="P1537" i="4"/>
  <c r="Q1537" i="4"/>
  <c r="R1537" i="4"/>
  <c r="S1537" i="4"/>
  <c r="K1538" i="4"/>
  <c r="L1538" i="4"/>
  <c r="M1538" i="4"/>
  <c r="N1538" i="4"/>
  <c r="O1538" i="4"/>
  <c r="P1538" i="4"/>
  <c r="Q1538" i="4"/>
  <c r="R1538" i="4"/>
  <c r="S1538" i="4"/>
  <c r="K1539" i="4"/>
  <c r="L1539" i="4"/>
  <c r="M1539" i="4"/>
  <c r="N1539" i="4"/>
  <c r="O1539" i="4"/>
  <c r="P1539" i="4"/>
  <c r="Q1539" i="4"/>
  <c r="R1539" i="4"/>
  <c r="S1539" i="4"/>
  <c r="K1540" i="4"/>
  <c r="L1540" i="4"/>
  <c r="M1540" i="4"/>
  <c r="N1540" i="4"/>
  <c r="O1540" i="4"/>
  <c r="P1540" i="4"/>
  <c r="Q1540" i="4"/>
  <c r="R1540" i="4"/>
  <c r="S1540" i="4"/>
  <c r="K1541" i="4"/>
  <c r="L1541" i="4"/>
  <c r="M1541" i="4"/>
  <c r="N1541" i="4"/>
  <c r="O1541" i="4"/>
  <c r="P1541" i="4"/>
  <c r="Q1541" i="4"/>
  <c r="R1541" i="4"/>
  <c r="S1541" i="4"/>
  <c r="K1542" i="4"/>
  <c r="L1542" i="4"/>
  <c r="M1542" i="4"/>
  <c r="N1542" i="4"/>
  <c r="O1542" i="4"/>
  <c r="P1542" i="4"/>
  <c r="Q1542" i="4"/>
  <c r="R1542" i="4"/>
  <c r="S1542" i="4"/>
  <c r="K1543" i="4"/>
  <c r="L1543" i="4"/>
  <c r="M1543" i="4"/>
  <c r="N1543" i="4"/>
  <c r="O1543" i="4"/>
  <c r="P1543" i="4"/>
  <c r="Q1543" i="4"/>
  <c r="R1543" i="4"/>
  <c r="S1543" i="4"/>
  <c r="K1544" i="4"/>
  <c r="L1544" i="4"/>
  <c r="M1544" i="4"/>
  <c r="N1544" i="4"/>
  <c r="O1544" i="4"/>
  <c r="P1544" i="4"/>
  <c r="Q1544" i="4"/>
  <c r="R1544" i="4"/>
  <c r="S1544" i="4"/>
  <c r="K1545" i="4"/>
  <c r="L1545" i="4"/>
  <c r="M1545" i="4"/>
  <c r="N1545" i="4"/>
  <c r="O1545" i="4"/>
  <c r="P1545" i="4"/>
  <c r="Q1545" i="4"/>
  <c r="R1545" i="4"/>
  <c r="S1545" i="4"/>
  <c r="K1546" i="4"/>
  <c r="L1546" i="4"/>
  <c r="M1546" i="4"/>
  <c r="N1546" i="4"/>
  <c r="O1546" i="4"/>
  <c r="P1546" i="4"/>
  <c r="Q1546" i="4"/>
  <c r="R1546" i="4"/>
  <c r="S1546" i="4"/>
  <c r="K1547" i="4"/>
  <c r="L1547" i="4"/>
  <c r="M1547" i="4"/>
  <c r="N1547" i="4"/>
  <c r="O1547" i="4"/>
  <c r="P1547" i="4"/>
  <c r="Q1547" i="4"/>
  <c r="R1547" i="4"/>
  <c r="S1547" i="4"/>
  <c r="K1548" i="4"/>
  <c r="L1548" i="4"/>
  <c r="M1548" i="4"/>
  <c r="N1548" i="4"/>
  <c r="O1548" i="4"/>
  <c r="P1548" i="4"/>
  <c r="Q1548" i="4"/>
  <c r="R1548" i="4"/>
  <c r="S1548" i="4"/>
  <c r="K1549" i="4"/>
  <c r="L1549" i="4"/>
  <c r="M1549" i="4"/>
  <c r="N1549" i="4"/>
  <c r="O1549" i="4"/>
  <c r="P1549" i="4"/>
  <c r="Q1549" i="4"/>
  <c r="R1549" i="4"/>
  <c r="S1549" i="4"/>
  <c r="K1550" i="4"/>
  <c r="L1550" i="4"/>
  <c r="M1550" i="4"/>
  <c r="N1550" i="4"/>
  <c r="O1550" i="4"/>
  <c r="P1550" i="4"/>
  <c r="Q1550" i="4"/>
  <c r="R1550" i="4"/>
  <c r="S1550" i="4"/>
  <c r="K1551" i="4"/>
  <c r="L1551" i="4"/>
  <c r="M1551" i="4"/>
  <c r="N1551" i="4"/>
  <c r="O1551" i="4"/>
  <c r="P1551" i="4"/>
  <c r="Q1551" i="4"/>
  <c r="R1551" i="4"/>
  <c r="S1551" i="4"/>
  <c r="K1552" i="4"/>
  <c r="L1552" i="4"/>
  <c r="M1552" i="4"/>
  <c r="N1552" i="4"/>
  <c r="O1552" i="4"/>
  <c r="P1552" i="4"/>
  <c r="Q1552" i="4"/>
  <c r="R1552" i="4"/>
  <c r="S1552" i="4"/>
  <c r="K1553" i="4"/>
  <c r="L1553" i="4"/>
  <c r="M1553" i="4"/>
  <c r="N1553" i="4"/>
  <c r="O1553" i="4"/>
  <c r="P1553" i="4"/>
  <c r="Q1553" i="4"/>
  <c r="R1553" i="4"/>
  <c r="S1553" i="4"/>
  <c r="K1554" i="4"/>
  <c r="L1554" i="4"/>
  <c r="M1554" i="4"/>
  <c r="N1554" i="4"/>
  <c r="O1554" i="4"/>
  <c r="P1554" i="4"/>
  <c r="Q1554" i="4"/>
  <c r="R1554" i="4"/>
  <c r="S1554" i="4"/>
  <c r="K1555" i="4"/>
  <c r="L1555" i="4"/>
  <c r="M1555" i="4"/>
  <c r="N1555" i="4"/>
  <c r="O1555" i="4"/>
  <c r="P1555" i="4"/>
  <c r="Q1555" i="4"/>
  <c r="R1555" i="4"/>
  <c r="S1555" i="4"/>
  <c r="K1556" i="4"/>
  <c r="L1556" i="4"/>
  <c r="M1556" i="4"/>
  <c r="N1556" i="4"/>
  <c r="O1556" i="4"/>
  <c r="P1556" i="4"/>
  <c r="Q1556" i="4"/>
  <c r="R1556" i="4"/>
  <c r="S1556" i="4"/>
  <c r="K1557" i="4"/>
  <c r="L1557" i="4"/>
  <c r="M1557" i="4"/>
  <c r="N1557" i="4"/>
  <c r="O1557" i="4"/>
  <c r="P1557" i="4"/>
  <c r="Q1557" i="4"/>
  <c r="R1557" i="4"/>
  <c r="S1557" i="4"/>
  <c r="K1558" i="4"/>
  <c r="L1558" i="4"/>
  <c r="M1558" i="4"/>
  <c r="N1558" i="4"/>
  <c r="O1558" i="4"/>
  <c r="P1558" i="4"/>
  <c r="Q1558" i="4"/>
  <c r="R1558" i="4"/>
  <c r="S1558" i="4"/>
  <c r="K1559" i="4"/>
  <c r="L1559" i="4"/>
  <c r="M1559" i="4"/>
  <c r="N1559" i="4"/>
  <c r="O1559" i="4"/>
  <c r="P1559" i="4"/>
  <c r="Q1559" i="4"/>
  <c r="R1559" i="4"/>
  <c r="S1559" i="4"/>
  <c r="K1560" i="4"/>
  <c r="L1560" i="4"/>
  <c r="M1560" i="4"/>
  <c r="N1560" i="4"/>
  <c r="O1560" i="4"/>
  <c r="P1560" i="4"/>
  <c r="Q1560" i="4"/>
  <c r="R1560" i="4"/>
  <c r="S1560" i="4"/>
  <c r="K1561" i="4"/>
  <c r="L1561" i="4"/>
  <c r="M1561" i="4"/>
  <c r="N1561" i="4"/>
  <c r="O1561" i="4"/>
  <c r="P1561" i="4"/>
  <c r="Q1561" i="4"/>
  <c r="R1561" i="4"/>
  <c r="S1561" i="4"/>
  <c r="K1562" i="4"/>
  <c r="L1562" i="4"/>
  <c r="M1562" i="4"/>
  <c r="N1562" i="4"/>
  <c r="O1562" i="4"/>
  <c r="P1562" i="4"/>
  <c r="Q1562" i="4"/>
  <c r="R1562" i="4"/>
  <c r="S1562" i="4"/>
  <c r="K1563" i="4"/>
  <c r="L1563" i="4"/>
  <c r="M1563" i="4"/>
  <c r="N1563" i="4"/>
  <c r="O1563" i="4"/>
  <c r="P1563" i="4"/>
  <c r="Q1563" i="4"/>
  <c r="R1563" i="4"/>
  <c r="S1563" i="4"/>
  <c r="K1564" i="4"/>
  <c r="L1564" i="4"/>
  <c r="M1564" i="4"/>
  <c r="N1564" i="4"/>
  <c r="O1564" i="4"/>
  <c r="P1564" i="4"/>
  <c r="Q1564" i="4"/>
  <c r="R1564" i="4"/>
  <c r="S1564" i="4"/>
  <c r="K1565" i="4"/>
  <c r="L1565" i="4"/>
  <c r="M1565" i="4"/>
  <c r="N1565" i="4"/>
  <c r="O1565" i="4"/>
  <c r="P1565" i="4"/>
  <c r="Q1565" i="4"/>
  <c r="R1565" i="4"/>
  <c r="S1565" i="4"/>
  <c r="K1566" i="4"/>
  <c r="L1566" i="4"/>
  <c r="M1566" i="4"/>
  <c r="N1566" i="4"/>
  <c r="O1566" i="4"/>
  <c r="P1566" i="4"/>
  <c r="Q1566" i="4"/>
  <c r="R1566" i="4"/>
  <c r="S1566" i="4"/>
  <c r="K1567" i="4"/>
  <c r="L1567" i="4"/>
  <c r="M1567" i="4"/>
  <c r="N1567" i="4"/>
  <c r="O1567" i="4"/>
  <c r="P1567" i="4"/>
  <c r="Q1567" i="4"/>
  <c r="R1567" i="4"/>
  <c r="S1567" i="4"/>
  <c r="K1568" i="4"/>
  <c r="L1568" i="4"/>
  <c r="M1568" i="4"/>
  <c r="N1568" i="4"/>
  <c r="O1568" i="4"/>
  <c r="P1568" i="4"/>
  <c r="Q1568" i="4"/>
  <c r="R1568" i="4"/>
  <c r="S1568" i="4"/>
  <c r="K1569" i="4"/>
  <c r="L1569" i="4"/>
  <c r="M1569" i="4"/>
  <c r="N1569" i="4"/>
  <c r="O1569" i="4"/>
  <c r="P1569" i="4"/>
  <c r="Q1569" i="4"/>
  <c r="R1569" i="4"/>
  <c r="S1569" i="4"/>
  <c r="K1570" i="4"/>
  <c r="L1570" i="4"/>
  <c r="M1570" i="4"/>
  <c r="N1570" i="4"/>
  <c r="O1570" i="4"/>
  <c r="P1570" i="4"/>
  <c r="Q1570" i="4"/>
  <c r="R1570" i="4"/>
  <c r="S1570" i="4"/>
  <c r="K1571" i="4"/>
  <c r="L1571" i="4"/>
  <c r="M1571" i="4"/>
  <c r="N1571" i="4"/>
  <c r="O1571" i="4"/>
  <c r="P1571" i="4"/>
  <c r="Q1571" i="4"/>
  <c r="R1571" i="4"/>
  <c r="S1571" i="4"/>
  <c r="K1572" i="4"/>
  <c r="L1572" i="4"/>
  <c r="M1572" i="4"/>
  <c r="N1572" i="4"/>
  <c r="O1572" i="4"/>
  <c r="P1572" i="4"/>
  <c r="Q1572" i="4"/>
  <c r="R1572" i="4"/>
  <c r="S1572" i="4"/>
  <c r="K1573" i="4"/>
  <c r="L1573" i="4"/>
  <c r="M1573" i="4"/>
  <c r="N1573" i="4"/>
  <c r="O1573" i="4"/>
  <c r="P1573" i="4"/>
  <c r="Q1573" i="4"/>
  <c r="R1573" i="4"/>
  <c r="S1573" i="4"/>
  <c r="K1574" i="4"/>
  <c r="L1574" i="4"/>
  <c r="M1574" i="4"/>
  <c r="N1574" i="4"/>
  <c r="O1574" i="4"/>
  <c r="P1574" i="4"/>
  <c r="Q1574" i="4"/>
  <c r="R1574" i="4"/>
  <c r="S1574" i="4"/>
  <c r="K1575" i="4"/>
  <c r="L1575" i="4"/>
  <c r="M1575" i="4"/>
  <c r="N1575" i="4"/>
  <c r="O1575" i="4"/>
  <c r="P1575" i="4"/>
  <c r="Q1575" i="4"/>
  <c r="R1575" i="4"/>
  <c r="S1575" i="4"/>
  <c r="K1576" i="4"/>
  <c r="L1576" i="4"/>
  <c r="M1576" i="4"/>
  <c r="N1576" i="4"/>
  <c r="O1576" i="4"/>
  <c r="P1576" i="4"/>
  <c r="Q1576" i="4"/>
  <c r="R1576" i="4"/>
  <c r="S1576" i="4"/>
  <c r="K1577" i="4"/>
  <c r="L1577" i="4"/>
  <c r="M1577" i="4"/>
  <c r="N1577" i="4"/>
  <c r="O1577" i="4"/>
  <c r="P1577" i="4"/>
  <c r="Q1577" i="4"/>
  <c r="R1577" i="4"/>
  <c r="S1577" i="4"/>
  <c r="K1578" i="4"/>
  <c r="L1578" i="4"/>
  <c r="M1578" i="4"/>
  <c r="N1578" i="4"/>
  <c r="O1578" i="4"/>
  <c r="P1578" i="4"/>
  <c r="Q1578" i="4"/>
  <c r="R1578" i="4"/>
  <c r="S1578" i="4"/>
  <c r="K1579" i="4"/>
  <c r="L1579" i="4"/>
  <c r="M1579" i="4"/>
  <c r="N1579" i="4"/>
  <c r="O1579" i="4"/>
  <c r="P1579" i="4"/>
  <c r="Q1579" i="4"/>
  <c r="R1579" i="4"/>
  <c r="S1579" i="4"/>
  <c r="K1580" i="4"/>
  <c r="L1580" i="4"/>
  <c r="M1580" i="4"/>
  <c r="N1580" i="4"/>
  <c r="O1580" i="4"/>
  <c r="P1580" i="4"/>
  <c r="Q1580" i="4"/>
  <c r="R1580" i="4"/>
  <c r="S1580" i="4"/>
  <c r="K1581" i="4"/>
  <c r="L1581" i="4"/>
  <c r="M1581" i="4"/>
  <c r="N1581" i="4"/>
  <c r="O1581" i="4"/>
  <c r="P1581" i="4"/>
  <c r="Q1581" i="4"/>
  <c r="R1581" i="4"/>
  <c r="S1581" i="4"/>
  <c r="K1582" i="4"/>
  <c r="L1582" i="4"/>
  <c r="M1582" i="4"/>
  <c r="N1582" i="4"/>
  <c r="O1582" i="4"/>
  <c r="P1582" i="4"/>
  <c r="Q1582" i="4"/>
  <c r="R1582" i="4"/>
  <c r="S1582" i="4"/>
  <c r="K1583" i="4"/>
  <c r="L1583" i="4"/>
  <c r="M1583" i="4"/>
  <c r="N1583" i="4"/>
  <c r="O1583" i="4"/>
  <c r="P1583" i="4"/>
  <c r="Q1583" i="4"/>
  <c r="R1583" i="4"/>
  <c r="S1583" i="4"/>
  <c r="K1584" i="4"/>
  <c r="L1584" i="4"/>
  <c r="M1584" i="4"/>
  <c r="N1584" i="4"/>
  <c r="O1584" i="4"/>
  <c r="P1584" i="4"/>
  <c r="Q1584" i="4"/>
  <c r="R1584" i="4"/>
  <c r="S1584" i="4"/>
  <c r="K1585" i="4"/>
  <c r="L1585" i="4"/>
  <c r="M1585" i="4"/>
  <c r="N1585" i="4"/>
  <c r="O1585" i="4"/>
  <c r="P1585" i="4"/>
  <c r="Q1585" i="4"/>
  <c r="R1585" i="4"/>
  <c r="S1585" i="4"/>
  <c r="K1586" i="4"/>
  <c r="L1586" i="4"/>
  <c r="M1586" i="4"/>
  <c r="N1586" i="4"/>
  <c r="O1586" i="4"/>
  <c r="P1586" i="4"/>
  <c r="Q1586" i="4"/>
  <c r="R1586" i="4"/>
  <c r="S1586" i="4"/>
  <c r="K1587" i="4"/>
  <c r="L1587" i="4"/>
  <c r="M1587" i="4"/>
  <c r="N1587" i="4"/>
  <c r="O1587" i="4"/>
  <c r="P1587" i="4"/>
  <c r="Q1587" i="4"/>
  <c r="R1587" i="4"/>
  <c r="S1587" i="4"/>
  <c r="K1588" i="4"/>
  <c r="L1588" i="4"/>
  <c r="M1588" i="4"/>
  <c r="N1588" i="4"/>
  <c r="O1588" i="4"/>
  <c r="P1588" i="4"/>
  <c r="Q1588" i="4"/>
  <c r="R1588" i="4"/>
  <c r="S1588" i="4"/>
  <c r="K1589" i="4"/>
  <c r="L1589" i="4"/>
  <c r="M1589" i="4"/>
  <c r="N1589" i="4"/>
  <c r="O1589" i="4"/>
  <c r="P1589" i="4"/>
  <c r="Q1589" i="4"/>
  <c r="R1589" i="4"/>
  <c r="S1589" i="4"/>
  <c r="K1590" i="4"/>
  <c r="L1590" i="4"/>
  <c r="M1590" i="4"/>
  <c r="N1590" i="4"/>
  <c r="O1590" i="4"/>
  <c r="P1590" i="4"/>
  <c r="Q1590" i="4"/>
  <c r="R1590" i="4"/>
  <c r="S1590" i="4"/>
  <c r="K1591" i="4"/>
  <c r="L1591" i="4"/>
  <c r="M1591" i="4"/>
  <c r="N1591" i="4"/>
  <c r="O1591" i="4"/>
  <c r="P1591" i="4"/>
  <c r="Q1591" i="4"/>
  <c r="R1591" i="4"/>
  <c r="S1591" i="4"/>
  <c r="K1592" i="4"/>
  <c r="L1592" i="4"/>
  <c r="M1592" i="4"/>
  <c r="N1592" i="4"/>
  <c r="O1592" i="4"/>
  <c r="P1592" i="4"/>
  <c r="Q1592" i="4"/>
  <c r="R1592" i="4"/>
  <c r="S1592" i="4"/>
  <c r="K1593" i="4"/>
  <c r="L1593" i="4"/>
  <c r="M1593" i="4"/>
  <c r="N1593" i="4"/>
  <c r="O1593" i="4"/>
  <c r="P1593" i="4"/>
  <c r="Q1593" i="4"/>
  <c r="R1593" i="4"/>
  <c r="S1593" i="4"/>
  <c r="K1594" i="4"/>
  <c r="L1594" i="4"/>
  <c r="M1594" i="4"/>
  <c r="N1594" i="4"/>
  <c r="O1594" i="4"/>
  <c r="P1594" i="4"/>
  <c r="Q1594" i="4"/>
  <c r="R1594" i="4"/>
  <c r="S1594" i="4"/>
  <c r="K1595" i="4"/>
  <c r="L1595" i="4"/>
  <c r="M1595" i="4"/>
  <c r="N1595" i="4"/>
  <c r="O1595" i="4"/>
  <c r="P1595" i="4"/>
  <c r="Q1595" i="4"/>
  <c r="R1595" i="4"/>
  <c r="S1595" i="4"/>
  <c r="K1596" i="4"/>
  <c r="L1596" i="4"/>
  <c r="M1596" i="4"/>
  <c r="N1596" i="4"/>
  <c r="O1596" i="4"/>
  <c r="P1596" i="4"/>
  <c r="Q1596" i="4"/>
  <c r="R1596" i="4"/>
  <c r="S1596" i="4"/>
  <c r="K1597" i="4"/>
  <c r="L1597" i="4"/>
  <c r="M1597" i="4"/>
  <c r="N1597" i="4"/>
  <c r="O1597" i="4"/>
  <c r="P1597" i="4"/>
  <c r="Q1597" i="4"/>
  <c r="R1597" i="4"/>
  <c r="S1597" i="4"/>
  <c r="K1598" i="4"/>
  <c r="L1598" i="4"/>
  <c r="M1598" i="4"/>
  <c r="N1598" i="4"/>
  <c r="O1598" i="4"/>
  <c r="P1598" i="4"/>
  <c r="Q1598" i="4"/>
  <c r="R1598" i="4"/>
  <c r="S1598" i="4"/>
  <c r="K1599" i="4"/>
  <c r="L1599" i="4"/>
  <c r="M1599" i="4"/>
  <c r="N1599" i="4"/>
  <c r="O1599" i="4"/>
  <c r="P1599" i="4"/>
  <c r="Q1599" i="4"/>
  <c r="R1599" i="4"/>
  <c r="S1599" i="4"/>
  <c r="K1600" i="4"/>
  <c r="L1600" i="4"/>
  <c r="M1600" i="4"/>
  <c r="N1600" i="4"/>
  <c r="O1600" i="4"/>
  <c r="P1600" i="4"/>
  <c r="Q1600" i="4"/>
  <c r="R1600" i="4"/>
  <c r="S1600" i="4"/>
  <c r="K1601" i="4"/>
  <c r="L1601" i="4"/>
  <c r="M1601" i="4"/>
  <c r="N1601" i="4"/>
  <c r="O1601" i="4"/>
  <c r="P1601" i="4"/>
  <c r="Q1601" i="4"/>
  <c r="R1601" i="4"/>
  <c r="S1601" i="4"/>
  <c r="K1602" i="4"/>
  <c r="L1602" i="4"/>
  <c r="M1602" i="4"/>
  <c r="N1602" i="4"/>
  <c r="O1602" i="4"/>
  <c r="P1602" i="4"/>
  <c r="Q1602" i="4"/>
  <c r="R1602" i="4"/>
  <c r="S1602" i="4"/>
  <c r="K1603" i="4"/>
  <c r="L1603" i="4"/>
  <c r="M1603" i="4"/>
  <c r="N1603" i="4"/>
  <c r="O1603" i="4"/>
  <c r="P1603" i="4"/>
  <c r="Q1603" i="4"/>
  <c r="R1603" i="4"/>
  <c r="S1603" i="4"/>
  <c r="K1604" i="4"/>
  <c r="L1604" i="4"/>
  <c r="M1604" i="4"/>
  <c r="N1604" i="4"/>
  <c r="O1604" i="4"/>
  <c r="P1604" i="4"/>
  <c r="Q1604" i="4"/>
  <c r="R1604" i="4"/>
  <c r="S1604" i="4"/>
  <c r="K1605" i="4"/>
  <c r="L1605" i="4"/>
  <c r="M1605" i="4"/>
  <c r="N1605" i="4"/>
  <c r="O1605" i="4"/>
  <c r="P1605" i="4"/>
  <c r="Q1605" i="4"/>
  <c r="R1605" i="4"/>
  <c r="S1605" i="4"/>
  <c r="K1606" i="4"/>
  <c r="L1606" i="4"/>
  <c r="M1606" i="4"/>
  <c r="N1606" i="4"/>
  <c r="O1606" i="4"/>
  <c r="P1606" i="4"/>
  <c r="Q1606" i="4"/>
  <c r="R1606" i="4"/>
  <c r="S1606" i="4"/>
  <c r="K1607" i="4"/>
  <c r="L1607" i="4"/>
  <c r="M1607" i="4"/>
  <c r="N1607" i="4"/>
  <c r="O1607" i="4"/>
  <c r="P1607" i="4"/>
  <c r="Q1607" i="4"/>
  <c r="R1607" i="4"/>
  <c r="S1607" i="4"/>
  <c r="K1608" i="4"/>
  <c r="L1608" i="4"/>
  <c r="M1608" i="4"/>
  <c r="N1608" i="4"/>
  <c r="O1608" i="4"/>
  <c r="P1608" i="4"/>
  <c r="Q1608" i="4"/>
  <c r="R1608" i="4"/>
  <c r="S1608" i="4"/>
  <c r="K1609" i="4"/>
  <c r="L1609" i="4"/>
  <c r="M1609" i="4"/>
  <c r="N1609" i="4"/>
  <c r="O1609" i="4"/>
  <c r="P1609" i="4"/>
  <c r="Q1609" i="4"/>
  <c r="R1609" i="4"/>
  <c r="S1609" i="4"/>
  <c r="K1610" i="4"/>
  <c r="L1610" i="4"/>
  <c r="M1610" i="4"/>
  <c r="N1610" i="4"/>
  <c r="O1610" i="4"/>
  <c r="P1610" i="4"/>
  <c r="Q1610" i="4"/>
  <c r="R1610" i="4"/>
  <c r="S1610" i="4"/>
  <c r="K1611" i="4"/>
  <c r="L1611" i="4"/>
  <c r="M1611" i="4"/>
  <c r="N1611" i="4"/>
  <c r="O1611" i="4"/>
  <c r="P1611" i="4"/>
  <c r="Q1611" i="4"/>
  <c r="R1611" i="4"/>
  <c r="S1611" i="4"/>
  <c r="K1612" i="4"/>
  <c r="L1612" i="4"/>
  <c r="M1612" i="4"/>
  <c r="N1612" i="4"/>
  <c r="O1612" i="4"/>
  <c r="P1612" i="4"/>
  <c r="Q1612" i="4"/>
  <c r="R1612" i="4"/>
  <c r="S1612" i="4"/>
  <c r="K1613" i="4"/>
  <c r="L1613" i="4"/>
  <c r="M1613" i="4"/>
  <c r="N1613" i="4"/>
  <c r="O1613" i="4"/>
  <c r="P1613" i="4"/>
  <c r="Q1613" i="4"/>
  <c r="R1613" i="4"/>
  <c r="S1613" i="4"/>
  <c r="K1614" i="4"/>
  <c r="L1614" i="4"/>
  <c r="M1614" i="4"/>
  <c r="N1614" i="4"/>
  <c r="O1614" i="4"/>
  <c r="P1614" i="4"/>
  <c r="Q1614" i="4"/>
  <c r="R1614" i="4"/>
  <c r="S1614" i="4"/>
  <c r="K1615" i="4"/>
  <c r="L1615" i="4"/>
  <c r="M1615" i="4"/>
  <c r="N1615" i="4"/>
  <c r="O1615" i="4"/>
  <c r="P1615" i="4"/>
  <c r="Q1615" i="4"/>
  <c r="R1615" i="4"/>
  <c r="S1615" i="4"/>
  <c r="K1616" i="4"/>
  <c r="L1616" i="4"/>
  <c r="M1616" i="4"/>
  <c r="N1616" i="4"/>
  <c r="O1616" i="4"/>
  <c r="P1616" i="4"/>
  <c r="Q1616" i="4"/>
  <c r="R1616" i="4"/>
  <c r="S1616" i="4"/>
  <c r="K1617" i="4"/>
  <c r="L1617" i="4"/>
  <c r="M1617" i="4"/>
  <c r="N1617" i="4"/>
  <c r="O1617" i="4"/>
  <c r="P1617" i="4"/>
  <c r="Q1617" i="4"/>
  <c r="R1617" i="4"/>
  <c r="S1617" i="4"/>
  <c r="K1618" i="4"/>
  <c r="L1618" i="4"/>
  <c r="M1618" i="4"/>
  <c r="N1618" i="4"/>
  <c r="O1618" i="4"/>
  <c r="P1618" i="4"/>
  <c r="Q1618" i="4"/>
  <c r="R1618" i="4"/>
  <c r="S1618" i="4"/>
  <c r="K1619" i="4"/>
  <c r="L1619" i="4"/>
  <c r="M1619" i="4"/>
  <c r="N1619" i="4"/>
  <c r="O1619" i="4"/>
  <c r="P1619" i="4"/>
  <c r="Q1619" i="4"/>
  <c r="R1619" i="4"/>
  <c r="S1619" i="4"/>
  <c r="K1620" i="4"/>
  <c r="L1620" i="4"/>
  <c r="M1620" i="4"/>
  <c r="N1620" i="4"/>
  <c r="O1620" i="4"/>
  <c r="P1620" i="4"/>
  <c r="Q1620" i="4"/>
  <c r="R1620" i="4"/>
  <c r="S1620" i="4"/>
  <c r="K1621" i="4"/>
  <c r="L1621" i="4"/>
  <c r="M1621" i="4"/>
  <c r="N1621" i="4"/>
  <c r="O1621" i="4"/>
  <c r="P1621" i="4"/>
  <c r="Q1621" i="4"/>
  <c r="R1621" i="4"/>
  <c r="S1621" i="4"/>
  <c r="K1622" i="4"/>
  <c r="L1622" i="4"/>
  <c r="M1622" i="4"/>
  <c r="N1622" i="4"/>
  <c r="O1622" i="4"/>
  <c r="P1622" i="4"/>
  <c r="Q1622" i="4"/>
  <c r="R1622" i="4"/>
  <c r="S1622" i="4"/>
  <c r="K1623" i="4"/>
  <c r="L1623" i="4"/>
  <c r="M1623" i="4"/>
  <c r="N1623" i="4"/>
  <c r="O1623" i="4"/>
  <c r="P1623" i="4"/>
  <c r="Q1623" i="4"/>
  <c r="R1623" i="4"/>
  <c r="S1623" i="4"/>
  <c r="K1624" i="4"/>
  <c r="L1624" i="4"/>
  <c r="M1624" i="4"/>
  <c r="N1624" i="4"/>
  <c r="O1624" i="4"/>
  <c r="P1624" i="4"/>
  <c r="Q1624" i="4"/>
  <c r="R1624" i="4"/>
  <c r="S1624" i="4"/>
  <c r="K1625" i="4"/>
  <c r="L1625" i="4"/>
  <c r="M1625" i="4"/>
  <c r="N1625" i="4"/>
  <c r="O1625" i="4"/>
  <c r="P1625" i="4"/>
  <c r="Q1625" i="4"/>
  <c r="R1625" i="4"/>
  <c r="S1625" i="4"/>
  <c r="K1626" i="4"/>
  <c r="L1626" i="4"/>
  <c r="M1626" i="4"/>
  <c r="N1626" i="4"/>
  <c r="O1626" i="4"/>
  <c r="P1626" i="4"/>
  <c r="Q1626" i="4"/>
  <c r="R1626" i="4"/>
  <c r="S1626" i="4"/>
  <c r="K1627" i="4"/>
  <c r="L1627" i="4"/>
  <c r="M1627" i="4"/>
  <c r="N1627" i="4"/>
  <c r="O1627" i="4"/>
  <c r="P1627" i="4"/>
  <c r="Q1627" i="4"/>
  <c r="R1627" i="4"/>
  <c r="S1627" i="4"/>
  <c r="K1628" i="4"/>
  <c r="L1628" i="4"/>
  <c r="M1628" i="4"/>
  <c r="N1628" i="4"/>
  <c r="O1628" i="4"/>
  <c r="P1628" i="4"/>
  <c r="Q1628" i="4"/>
  <c r="R1628" i="4"/>
  <c r="S1628" i="4"/>
  <c r="K1629" i="4"/>
  <c r="L1629" i="4"/>
  <c r="M1629" i="4"/>
  <c r="N1629" i="4"/>
  <c r="O1629" i="4"/>
  <c r="P1629" i="4"/>
  <c r="Q1629" i="4"/>
  <c r="R1629" i="4"/>
  <c r="S1629" i="4"/>
  <c r="K1630" i="4"/>
  <c r="L1630" i="4"/>
  <c r="M1630" i="4"/>
  <c r="N1630" i="4"/>
  <c r="O1630" i="4"/>
  <c r="P1630" i="4"/>
  <c r="Q1630" i="4"/>
  <c r="R1630" i="4"/>
  <c r="S1630" i="4"/>
  <c r="K1631" i="4"/>
  <c r="L1631" i="4"/>
  <c r="M1631" i="4"/>
  <c r="N1631" i="4"/>
  <c r="O1631" i="4"/>
  <c r="P1631" i="4"/>
  <c r="Q1631" i="4"/>
  <c r="R1631" i="4"/>
  <c r="S1631" i="4"/>
  <c r="K1632" i="4"/>
  <c r="L1632" i="4"/>
  <c r="M1632" i="4"/>
  <c r="N1632" i="4"/>
  <c r="O1632" i="4"/>
  <c r="P1632" i="4"/>
  <c r="Q1632" i="4"/>
  <c r="R1632" i="4"/>
  <c r="S1632" i="4"/>
  <c r="K1633" i="4"/>
  <c r="L1633" i="4"/>
  <c r="M1633" i="4"/>
  <c r="N1633" i="4"/>
  <c r="O1633" i="4"/>
  <c r="P1633" i="4"/>
  <c r="Q1633" i="4"/>
  <c r="R1633" i="4"/>
  <c r="S1633" i="4"/>
  <c r="K1634" i="4"/>
  <c r="L1634" i="4"/>
  <c r="M1634" i="4"/>
  <c r="N1634" i="4"/>
  <c r="O1634" i="4"/>
  <c r="P1634" i="4"/>
  <c r="Q1634" i="4"/>
  <c r="R1634" i="4"/>
  <c r="S1634" i="4"/>
  <c r="K1635" i="4"/>
  <c r="L1635" i="4"/>
  <c r="M1635" i="4"/>
  <c r="N1635" i="4"/>
  <c r="O1635" i="4"/>
  <c r="P1635" i="4"/>
  <c r="Q1635" i="4"/>
  <c r="R1635" i="4"/>
  <c r="S1635" i="4"/>
  <c r="K1636" i="4"/>
  <c r="L1636" i="4"/>
  <c r="M1636" i="4"/>
  <c r="N1636" i="4"/>
  <c r="O1636" i="4"/>
  <c r="P1636" i="4"/>
  <c r="Q1636" i="4"/>
  <c r="R1636" i="4"/>
  <c r="S1636" i="4"/>
  <c r="K1637" i="4"/>
  <c r="L1637" i="4"/>
  <c r="M1637" i="4"/>
  <c r="N1637" i="4"/>
  <c r="O1637" i="4"/>
  <c r="P1637" i="4"/>
  <c r="Q1637" i="4"/>
  <c r="R1637" i="4"/>
  <c r="S1637" i="4"/>
  <c r="K1638" i="4"/>
  <c r="L1638" i="4"/>
  <c r="M1638" i="4"/>
  <c r="N1638" i="4"/>
  <c r="O1638" i="4"/>
  <c r="P1638" i="4"/>
  <c r="Q1638" i="4"/>
  <c r="R1638" i="4"/>
  <c r="S1638" i="4"/>
  <c r="K1639" i="4"/>
  <c r="L1639" i="4"/>
  <c r="M1639" i="4"/>
  <c r="N1639" i="4"/>
  <c r="O1639" i="4"/>
  <c r="P1639" i="4"/>
  <c r="Q1639" i="4"/>
  <c r="R1639" i="4"/>
  <c r="S1639" i="4"/>
  <c r="K1640" i="4"/>
  <c r="L1640" i="4"/>
  <c r="M1640" i="4"/>
  <c r="N1640" i="4"/>
  <c r="O1640" i="4"/>
  <c r="P1640" i="4"/>
  <c r="Q1640" i="4"/>
  <c r="R1640" i="4"/>
  <c r="S1640" i="4"/>
  <c r="K1641" i="4"/>
  <c r="L1641" i="4"/>
  <c r="M1641" i="4"/>
  <c r="N1641" i="4"/>
  <c r="O1641" i="4"/>
  <c r="P1641" i="4"/>
  <c r="Q1641" i="4"/>
  <c r="R1641" i="4"/>
  <c r="S1641" i="4"/>
  <c r="K1642" i="4"/>
  <c r="L1642" i="4"/>
  <c r="M1642" i="4"/>
  <c r="N1642" i="4"/>
  <c r="O1642" i="4"/>
  <c r="P1642" i="4"/>
  <c r="Q1642" i="4"/>
  <c r="R1642" i="4"/>
  <c r="S1642" i="4"/>
  <c r="K1643" i="4"/>
  <c r="L1643" i="4"/>
  <c r="M1643" i="4"/>
  <c r="N1643" i="4"/>
  <c r="O1643" i="4"/>
  <c r="P1643" i="4"/>
  <c r="Q1643" i="4"/>
  <c r="R1643" i="4"/>
  <c r="S1643" i="4"/>
  <c r="K1644" i="4"/>
  <c r="L1644" i="4"/>
  <c r="M1644" i="4"/>
  <c r="N1644" i="4"/>
  <c r="O1644" i="4"/>
  <c r="P1644" i="4"/>
  <c r="Q1644" i="4"/>
  <c r="R1644" i="4"/>
  <c r="S1644" i="4"/>
  <c r="K1645" i="4"/>
  <c r="L1645" i="4"/>
  <c r="M1645" i="4"/>
  <c r="N1645" i="4"/>
  <c r="O1645" i="4"/>
  <c r="P1645" i="4"/>
  <c r="Q1645" i="4"/>
  <c r="R1645" i="4"/>
  <c r="S1645" i="4"/>
  <c r="K1646" i="4"/>
  <c r="L1646" i="4"/>
  <c r="M1646" i="4"/>
  <c r="N1646" i="4"/>
  <c r="O1646" i="4"/>
  <c r="P1646" i="4"/>
  <c r="Q1646" i="4"/>
  <c r="R1646" i="4"/>
  <c r="S1646" i="4"/>
  <c r="K1647" i="4"/>
  <c r="L1647" i="4"/>
  <c r="M1647" i="4"/>
  <c r="N1647" i="4"/>
  <c r="O1647" i="4"/>
  <c r="P1647" i="4"/>
  <c r="Q1647" i="4"/>
  <c r="R1647" i="4"/>
  <c r="S1647" i="4"/>
  <c r="K1648" i="4"/>
  <c r="L1648" i="4"/>
  <c r="M1648" i="4"/>
  <c r="N1648" i="4"/>
  <c r="O1648" i="4"/>
  <c r="P1648" i="4"/>
  <c r="Q1648" i="4"/>
  <c r="R1648" i="4"/>
  <c r="S1648" i="4"/>
  <c r="K1649" i="4"/>
  <c r="L1649" i="4"/>
  <c r="M1649" i="4"/>
  <c r="N1649" i="4"/>
  <c r="O1649" i="4"/>
  <c r="P1649" i="4"/>
  <c r="Q1649" i="4"/>
  <c r="R1649" i="4"/>
  <c r="S1649" i="4"/>
  <c r="K1650" i="4"/>
  <c r="L1650" i="4"/>
  <c r="M1650" i="4"/>
  <c r="N1650" i="4"/>
  <c r="O1650" i="4"/>
  <c r="P1650" i="4"/>
  <c r="Q1650" i="4"/>
  <c r="R1650" i="4"/>
  <c r="S1650" i="4"/>
  <c r="K1651" i="4"/>
  <c r="L1651" i="4"/>
  <c r="M1651" i="4"/>
  <c r="N1651" i="4"/>
  <c r="O1651" i="4"/>
  <c r="P1651" i="4"/>
  <c r="Q1651" i="4"/>
  <c r="R1651" i="4"/>
  <c r="S1651" i="4"/>
  <c r="K1652" i="4"/>
  <c r="L1652" i="4"/>
  <c r="M1652" i="4"/>
  <c r="N1652" i="4"/>
  <c r="O1652" i="4"/>
  <c r="P1652" i="4"/>
  <c r="Q1652" i="4"/>
  <c r="R1652" i="4"/>
  <c r="S1652" i="4"/>
  <c r="K1653" i="4"/>
  <c r="L1653" i="4"/>
  <c r="M1653" i="4"/>
  <c r="N1653" i="4"/>
  <c r="O1653" i="4"/>
  <c r="P1653" i="4"/>
  <c r="Q1653" i="4"/>
  <c r="R1653" i="4"/>
  <c r="S1653" i="4"/>
  <c r="K1654" i="4"/>
  <c r="L1654" i="4"/>
  <c r="M1654" i="4"/>
  <c r="N1654" i="4"/>
  <c r="O1654" i="4"/>
  <c r="P1654" i="4"/>
  <c r="Q1654" i="4"/>
  <c r="R1654" i="4"/>
  <c r="S1654" i="4"/>
  <c r="K1655" i="4"/>
  <c r="L1655" i="4"/>
  <c r="M1655" i="4"/>
  <c r="N1655" i="4"/>
  <c r="O1655" i="4"/>
  <c r="P1655" i="4"/>
  <c r="Q1655" i="4"/>
  <c r="R1655" i="4"/>
  <c r="S1655" i="4"/>
  <c r="K1656" i="4"/>
  <c r="L1656" i="4"/>
  <c r="M1656" i="4"/>
  <c r="N1656" i="4"/>
  <c r="O1656" i="4"/>
  <c r="P1656" i="4"/>
  <c r="Q1656" i="4"/>
  <c r="R1656" i="4"/>
  <c r="S1656" i="4"/>
  <c r="K1657" i="4"/>
  <c r="L1657" i="4"/>
  <c r="M1657" i="4"/>
  <c r="N1657" i="4"/>
  <c r="O1657" i="4"/>
  <c r="P1657" i="4"/>
  <c r="Q1657" i="4"/>
  <c r="R1657" i="4"/>
  <c r="S1657" i="4"/>
  <c r="K1658" i="4"/>
  <c r="L1658" i="4"/>
  <c r="M1658" i="4"/>
  <c r="N1658" i="4"/>
  <c r="O1658" i="4"/>
  <c r="P1658" i="4"/>
  <c r="Q1658" i="4"/>
  <c r="R1658" i="4"/>
  <c r="S1658" i="4"/>
  <c r="K1659" i="4"/>
  <c r="L1659" i="4"/>
  <c r="M1659" i="4"/>
  <c r="N1659" i="4"/>
  <c r="O1659" i="4"/>
  <c r="P1659" i="4"/>
  <c r="Q1659" i="4"/>
  <c r="R1659" i="4"/>
  <c r="S1659" i="4"/>
  <c r="K1660" i="4"/>
  <c r="L1660" i="4"/>
  <c r="M1660" i="4"/>
  <c r="N1660" i="4"/>
  <c r="O1660" i="4"/>
  <c r="P1660" i="4"/>
  <c r="Q1660" i="4"/>
  <c r="R1660" i="4"/>
  <c r="S1660" i="4"/>
  <c r="K1661" i="4"/>
  <c r="L1661" i="4"/>
  <c r="M1661" i="4"/>
  <c r="N1661" i="4"/>
  <c r="O1661" i="4"/>
  <c r="P1661" i="4"/>
  <c r="Q1661" i="4"/>
  <c r="R1661" i="4"/>
  <c r="S1661" i="4"/>
  <c r="K1662" i="4"/>
  <c r="L1662" i="4"/>
  <c r="M1662" i="4"/>
  <c r="N1662" i="4"/>
  <c r="O1662" i="4"/>
  <c r="P1662" i="4"/>
  <c r="Q1662" i="4"/>
  <c r="R1662" i="4"/>
  <c r="S1662" i="4"/>
  <c r="K1663" i="4"/>
  <c r="L1663" i="4"/>
  <c r="M1663" i="4"/>
  <c r="N1663" i="4"/>
  <c r="O1663" i="4"/>
  <c r="P1663" i="4"/>
  <c r="Q1663" i="4"/>
  <c r="R1663" i="4"/>
  <c r="S1663" i="4"/>
  <c r="K1664" i="4"/>
  <c r="L1664" i="4"/>
  <c r="M1664" i="4"/>
  <c r="N1664" i="4"/>
  <c r="O1664" i="4"/>
  <c r="P1664" i="4"/>
  <c r="Q1664" i="4"/>
  <c r="R1664" i="4"/>
  <c r="S1664" i="4"/>
  <c r="K1665" i="4"/>
  <c r="L1665" i="4"/>
  <c r="M1665" i="4"/>
  <c r="N1665" i="4"/>
  <c r="O1665" i="4"/>
  <c r="P1665" i="4"/>
  <c r="Q1665" i="4"/>
  <c r="R1665" i="4"/>
  <c r="S1665" i="4"/>
  <c r="K1666" i="4"/>
  <c r="L1666" i="4"/>
  <c r="M1666" i="4"/>
  <c r="N1666" i="4"/>
  <c r="O1666" i="4"/>
  <c r="P1666" i="4"/>
  <c r="Q1666" i="4"/>
  <c r="R1666" i="4"/>
  <c r="S1666" i="4"/>
  <c r="K1667" i="4"/>
  <c r="L1667" i="4"/>
  <c r="M1667" i="4"/>
  <c r="N1667" i="4"/>
  <c r="O1667" i="4"/>
  <c r="P1667" i="4"/>
  <c r="Q1667" i="4"/>
  <c r="R1667" i="4"/>
  <c r="S1667" i="4"/>
  <c r="K1668" i="4"/>
  <c r="L1668" i="4"/>
  <c r="M1668" i="4"/>
  <c r="N1668" i="4"/>
  <c r="O1668" i="4"/>
  <c r="P1668" i="4"/>
  <c r="Q1668" i="4"/>
  <c r="R1668" i="4"/>
  <c r="S1668" i="4"/>
  <c r="K1669" i="4"/>
  <c r="L1669" i="4"/>
  <c r="M1669" i="4"/>
  <c r="N1669" i="4"/>
  <c r="O1669" i="4"/>
  <c r="P1669" i="4"/>
  <c r="Q1669" i="4"/>
  <c r="R1669" i="4"/>
  <c r="S1669" i="4"/>
  <c r="K1670" i="4"/>
  <c r="L1670" i="4"/>
  <c r="M1670" i="4"/>
  <c r="N1670" i="4"/>
  <c r="O1670" i="4"/>
  <c r="P1670" i="4"/>
  <c r="Q1670" i="4"/>
  <c r="R1670" i="4"/>
  <c r="S1670" i="4"/>
  <c r="K1671" i="4"/>
  <c r="L1671" i="4"/>
  <c r="M1671" i="4"/>
  <c r="N1671" i="4"/>
  <c r="O1671" i="4"/>
  <c r="P1671" i="4"/>
  <c r="Q1671" i="4"/>
  <c r="R1671" i="4"/>
  <c r="S1671" i="4"/>
  <c r="K1672" i="4"/>
  <c r="L1672" i="4"/>
  <c r="M1672" i="4"/>
  <c r="N1672" i="4"/>
  <c r="O1672" i="4"/>
  <c r="P1672" i="4"/>
  <c r="Q1672" i="4"/>
  <c r="R1672" i="4"/>
  <c r="S1672" i="4"/>
  <c r="K1673" i="4"/>
  <c r="L1673" i="4"/>
  <c r="M1673" i="4"/>
  <c r="N1673" i="4"/>
  <c r="O1673" i="4"/>
  <c r="P1673" i="4"/>
  <c r="Q1673" i="4"/>
  <c r="R1673" i="4"/>
  <c r="S1673" i="4"/>
  <c r="K1674" i="4"/>
  <c r="L1674" i="4"/>
  <c r="M1674" i="4"/>
  <c r="N1674" i="4"/>
  <c r="O1674" i="4"/>
  <c r="P1674" i="4"/>
  <c r="Q1674" i="4"/>
  <c r="R1674" i="4"/>
  <c r="S1674" i="4"/>
  <c r="K1675" i="4"/>
  <c r="L1675" i="4"/>
  <c r="M1675" i="4"/>
  <c r="N1675" i="4"/>
  <c r="O1675" i="4"/>
  <c r="P1675" i="4"/>
  <c r="Q1675" i="4"/>
  <c r="R1675" i="4"/>
  <c r="S1675" i="4"/>
  <c r="K1676" i="4"/>
  <c r="L1676" i="4"/>
  <c r="M1676" i="4"/>
  <c r="N1676" i="4"/>
  <c r="O1676" i="4"/>
  <c r="P1676" i="4"/>
  <c r="Q1676" i="4"/>
  <c r="R1676" i="4"/>
  <c r="S1676" i="4"/>
  <c r="K1677" i="4"/>
  <c r="L1677" i="4"/>
  <c r="M1677" i="4"/>
  <c r="N1677" i="4"/>
  <c r="O1677" i="4"/>
  <c r="P1677" i="4"/>
  <c r="Q1677" i="4"/>
  <c r="R1677" i="4"/>
  <c r="S1677" i="4"/>
  <c r="K1678" i="4"/>
  <c r="L1678" i="4"/>
  <c r="M1678" i="4"/>
  <c r="N1678" i="4"/>
  <c r="O1678" i="4"/>
  <c r="P1678" i="4"/>
  <c r="Q1678" i="4"/>
  <c r="R1678" i="4"/>
  <c r="S1678" i="4"/>
  <c r="K1679" i="4"/>
  <c r="L1679" i="4"/>
  <c r="M1679" i="4"/>
  <c r="N1679" i="4"/>
  <c r="O1679" i="4"/>
  <c r="P1679" i="4"/>
  <c r="Q1679" i="4"/>
  <c r="R1679" i="4"/>
  <c r="S1679" i="4"/>
  <c r="K1680" i="4"/>
  <c r="L1680" i="4"/>
  <c r="M1680" i="4"/>
  <c r="N1680" i="4"/>
  <c r="O1680" i="4"/>
  <c r="P1680" i="4"/>
  <c r="Q1680" i="4"/>
  <c r="R1680" i="4"/>
  <c r="S1680" i="4"/>
  <c r="K1681" i="4"/>
  <c r="L1681" i="4"/>
  <c r="M1681" i="4"/>
  <c r="N1681" i="4"/>
  <c r="O1681" i="4"/>
  <c r="P1681" i="4"/>
  <c r="Q1681" i="4"/>
  <c r="R1681" i="4"/>
  <c r="S1681" i="4"/>
  <c r="K1682" i="4"/>
  <c r="L1682" i="4"/>
  <c r="M1682" i="4"/>
  <c r="N1682" i="4"/>
  <c r="O1682" i="4"/>
  <c r="P1682" i="4"/>
  <c r="Q1682" i="4"/>
  <c r="R1682" i="4"/>
  <c r="S1682" i="4"/>
  <c r="K1683" i="4"/>
  <c r="L1683" i="4"/>
  <c r="M1683" i="4"/>
  <c r="N1683" i="4"/>
  <c r="O1683" i="4"/>
  <c r="P1683" i="4"/>
  <c r="Q1683" i="4"/>
  <c r="R1683" i="4"/>
  <c r="S1683" i="4"/>
  <c r="K1684" i="4"/>
  <c r="L1684" i="4"/>
  <c r="M1684" i="4"/>
  <c r="N1684" i="4"/>
  <c r="O1684" i="4"/>
  <c r="P1684" i="4"/>
  <c r="Q1684" i="4"/>
  <c r="R1684" i="4"/>
  <c r="S1684" i="4"/>
  <c r="K1685" i="4"/>
  <c r="L1685" i="4"/>
  <c r="M1685" i="4"/>
  <c r="N1685" i="4"/>
  <c r="O1685" i="4"/>
  <c r="P1685" i="4"/>
  <c r="Q1685" i="4"/>
  <c r="R1685" i="4"/>
  <c r="S1685" i="4"/>
  <c r="K1686" i="4"/>
  <c r="L1686" i="4"/>
  <c r="M1686" i="4"/>
  <c r="N1686" i="4"/>
  <c r="O1686" i="4"/>
  <c r="P1686" i="4"/>
  <c r="Q1686" i="4"/>
  <c r="R1686" i="4"/>
  <c r="S1686" i="4"/>
  <c r="K1687" i="4"/>
  <c r="L1687" i="4"/>
  <c r="M1687" i="4"/>
  <c r="N1687" i="4"/>
  <c r="O1687" i="4"/>
  <c r="P1687" i="4"/>
  <c r="Q1687" i="4"/>
  <c r="R1687" i="4"/>
  <c r="S1687" i="4"/>
  <c r="K1688" i="4"/>
  <c r="L1688" i="4"/>
  <c r="M1688" i="4"/>
  <c r="N1688" i="4"/>
  <c r="O1688" i="4"/>
  <c r="P1688" i="4"/>
  <c r="Q1688" i="4"/>
  <c r="R1688" i="4"/>
  <c r="S1688" i="4"/>
  <c r="K1689" i="4"/>
  <c r="L1689" i="4"/>
  <c r="M1689" i="4"/>
  <c r="N1689" i="4"/>
  <c r="O1689" i="4"/>
  <c r="P1689" i="4"/>
  <c r="Q1689" i="4"/>
  <c r="R1689" i="4"/>
  <c r="S1689" i="4"/>
  <c r="K1690" i="4"/>
  <c r="L1690" i="4"/>
  <c r="M1690" i="4"/>
  <c r="N1690" i="4"/>
  <c r="O1690" i="4"/>
  <c r="P1690" i="4"/>
  <c r="Q1690" i="4"/>
  <c r="R1690" i="4"/>
  <c r="S1690" i="4"/>
  <c r="K1691" i="4"/>
  <c r="L1691" i="4"/>
  <c r="M1691" i="4"/>
  <c r="N1691" i="4"/>
  <c r="O1691" i="4"/>
  <c r="P1691" i="4"/>
  <c r="Q1691" i="4"/>
  <c r="R1691" i="4"/>
  <c r="S1691" i="4"/>
  <c r="K1692" i="4"/>
  <c r="L1692" i="4"/>
  <c r="M1692" i="4"/>
  <c r="N1692" i="4"/>
  <c r="O1692" i="4"/>
  <c r="P1692" i="4"/>
  <c r="Q1692" i="4"/>
  <c r="R1692" i="4"/>
  <c r="S1692" i="4"/>
  <c r="K1693" i="4"/>
  <c r="L1693" i="4"/>
  <c r="M1693" i="4"/>
  <c r="N1693" i="4"/>
  <c r="O1693" i="4"/>
  <c r="P1693" i="4"/>
  <c r="Q1693" i="4"/>
  <c r="R1693" i="4"/>
  <c r="S1693" i="4"/>
  <c r="K1694" i="4"/>
  <c r="L1694" i="4"/>
  <c r="M1694" i="4"/>
  <c r="N1694" i="4"/>
  <c r="O1694" i="4"/>
  <c r="P1694" i="4"/>
  <c r="Q1694" i="4"/>
  <c r="R1694" i="4"/>
  <c r="S1694" i="4"/>
  <c r="K1695" i="4"/>
  <c r="L1695" i="4"/>
  <c r="M1695" i="4"/>
  <c r="N1695" i="4"/>
  <c r="O1695" i="4"/>
  <c r="P1695" i="4"/>
  <c r="Q1695" i="4"/>
  <c r="R1695" i="4"/>
  <c r="S1695" i="4"/>
  <c r="K1696" i="4"/>
  <c r="L1696" i="4"/>
  <c r="M1696" i="4"/>
  <c r="N1696" i="4"/>
  <c r="O1696" i="4"/>
  <c r="P1696" i="4"/>
  <c r="Q1696" i="4"/>
  <c r="R1696" i="4"/>
  <c r="S1696" i="4"/>
  <c r="K1697" i="4"/>
  <c r="L1697" i="4"/>
  <c r="M1697" i="4"/>
  <c r="N1697" i="4"/>
  <c r="O1697" i="4"/>
  <c r="P1697" i="4"/>
  <c r="Q1697" i="4"/>
  <c r="R1697" i="4"/>
  <c r="S1697" i="4"/>
  <c r="K1698" i="4"/>
  <c r="L1698" i="4"/>
  <c r="M1698" i="4"/>
  <c r="N1698" i="4"/>
  <c r="O1698" i="4"/>
  <c r="P1698" i="4"/>
  <c r="Q1698" i="4"/>
  <c r="R1698" i="4"/>
  <c r="S1698" i="4"/>
  <c r="K1699" i="4"/>
  <c r="L1699" i="4"/>
  <c r="M1699" i="4"/>
  <c r="N1699" i="4"/>
  <c r="O1699" i="4"/>
  <c r="P1699" i="4"/>
  <c r="Q1699" i="4"/>
  <c r="R1699" i="4"/>
  <c r="S1699" i="4"/>
  <c r="K1700" i="4"/>
  <c r="L1700" i="4"/>
  <c r="M1700" i="4"/>
  <c r="N1700" i="4"/>
  <c r="O1700" i="4"/>
  <c r="P1700" i="4"/>
  <c r="Q1700" i="4"/>
  <c r="R1700" i="4"/>
  <c r="S1700" i="4"/>
  <c r="K1701" i="4"/>
  <c r="L1701" i="4"/>
  <c r="M1701" i="4"/>
  <c r="N1701" i="4"/>
  <c r="O1701" i="4"/>
  <c r="P1701" i="4"/>
  <c r="Q1701" i="4"/>
  <c r="R1701" i="4"/>
  <c r="S1701" i="4"/>
  <c r="K1702" i="4"/>
  <c r="L1702" i="4"/>
  <c r="M1702" i="4"/>
  <c r="N1702" i="4"/>
  <c r="O1702" i="4"/>
  <c r="P1702" i="4"/>
  <c r="Q1702" i="4"/>
  <c r="R1702" i="4"/>
  <c r="S1702" i="4"/>
  <c r="K1703" i="4"/>
  <c r="L1703" i="4"/>
  <c r="M1703" i="4"/>
  <c r="N1703" i="4"/>
  <c r="O1703" i="4"/>
  <c r="P1703" i="4"/>
  <c r="Q1703" i="4"/>
  <c r="R1703" i="4"/>
  <c r="S1703" i="4"/>
  <c r="K1704" i="4"/>
  <c r="L1704" i="4"/>
  <c r="M1704" i="4"/>
  <c r="N1704" i="4"/>
  <c r="O1704" i="4"/>
  <c r="P1704" i="4"/>
  <c r="Q1704" i="4"/>
  <c r="R1704" i="4"/>
  <c r="S1704" i="4"/>
  <c r="K1705" i="4"/>
  <c r="L1705" i="4"/>
  <c r="M1705" i="4"/>
  <c r="N1705" i="4"/>
  <c r="O1705" i="4"/>
  <c r="P1705" i="4"/>
  <c r="Q1705" i="4"/>
  <c r="R1705" i="4"/>
  <c r="S1705" i="4"/>
  <c r="K1706" i="4"/>
  <c r="L1706" i="4"/>
  <c r="M1706" i="4"/>
  <c r="N1706" i="4"/>
  <c r="O1706" i="4"/>
  <c r="P1706" i="4"/>
  <c r="Q1706" i="4"/>
  <c r="R1706" i="4"/>
  <c r="S1706" i="4"/>
  <c r="K1707" i="4"/>
  <c r="L1707" i="4"/>
  <c r="M1707" i="4"/>
  <c r="N1707" i="4"/>
  <c r="O1707" i="4"/>
  <c r="P1707" i="4"/>
  <c r="Q1707" i="4"/>
  <c r="R1707" i="4"/>
  <c r="S1707" i="4"/>
  <c r="K1708" i="4"/>
  <c r="L1708" i="4"/>
  <c r="M1708" i="4"/>
  <c r="N1708" i="4"/>
  <c r="O1708" i="4"/>
  <c r="P1708" i="4"/>
  <c r="Q1708" i="4"/>
  <c r="R1708" i="4"/>
  <c r="S1708" i="4"/>
  <c r="K1709" i="4"/>
  <c r="L1709" i="4"/>
  <c r="M1709" i="4"/>
  <c r="N1709" i="4"/>
  <c r="O1709" i="4"/>
  <c r="P1709" i="4"/>
  <c r="Q1709" i="4"/>
  <c r="R1709" i="4"/>
  <c r="S1709" i="4"/>
  <c r="K1710" i="4"/>
  <c r="L1710" i="4"/>
  <c r="M1710" i="4"/>
  <c r="N1710" i="4"/>
  <c r="O1710" i="4"/>
  <c r="P1710" i="4"/>
  <c r="Q1710" i="4"/>
  <c r="R1710" i="4"/>
  <c r="S1710" i="4"/>
  <c r="K1711" i="4"/>
  <c r="L1711" i="4"/>
  <c r="M1711" i="4"/>
  <c r="N1711" i="4"/>
  <c r="O1711" i="4"/>
  <c r="P1711" i="4"/>
  <c r="Q1711" i="4"/>
  <c r="R1711" i="4"/>
  <c r="S1711" i="4"/>
  <c r="K1712" i="4"/>
  <c r="L1712" i="4"/>
  <c r="M1712" i="4"/>
  <c r="N1712" i="4"/>
  <c r="O1712" i="4"/>
  <c r="P1712" i="4"/>
  <c r="Q1712" i="4"/>
  <c r="R1712" i="4"/>
  <c r="S1712" i="4"/>
  <c r="K1713" i="4"/>
  <c r="L1713" i="4"/>
  <c r="M1713" i="4"/>
  <c r="N1713" i="4"/>
  <c r="O1713" i="4"/>
  <c r="P1713" i="4"/>
  <c r="Q1713" i="4"/>
  <c r="R1713" i="4"/>
  <c r="S1713" i="4"/>
  <c r="K1714" i="4"/>
  <c r="L1714" i="4"/>
  <c r="M1714" i="4"/>
  <c r="N1714" i="4"/>
  <c r="O1714" i="4"/>
  <c r="P1714" i="4"/>
  <c r="Q1714" i="4"/>
  <c r="R1714" i="4"/>
  <c r="S1714" i="4"/>
  <c r="K1715" i="4"/>
  <c r="L1715" i="4"/>
  <c r="M1715" i="4"/>
  <c r="N1715" i="4"/>
  <c r="O1715" i="4"/>
  <c r="P1715" i="4"/>
  <c r="Q1715" i="4"/>
  <c r="R1715" i="4"/>
  <c r="S1715" i="4"/>
  <c r="K1716" i="4"/>
  <c r="L1716" i="4"/>
  <c r="M1716" i="4"/>
  <c r="N1716" i="4"/>
  <c r="O1716" i="4"/>
  <c r="P1716" i="4"/>
  <c r="Q1716" i="4"/>
  <c r="R1716" i="4"/>
  <c r="S1716" i="4"/>
  <c r="K1717" i="4"/>
  <c r="L1717" i="4"/>
  <c r="M1717" i="4"/>
  <c r="N1717" i="4"/>
  <c r="O1717" i="4"/>
  <c r="P1717" i="4"/>
  <c r="Q1717" i="4"/>
  <c r="R1717" i="4"/>
  <c r="S1717" i="4"/>
  <c r="K1718" i="4"/>
  <c r="L1718" i="4"/>
  <c r="M1718" i="4"/>
  <c r="N1718" i="4"/>
  <c r="O1718" i="4"/>
  <c r="P1718" i="4"/>
  <c r="Q1718" i="4"/>
  <c r="R1718" i="4"/>
  <c r="S1718" i="4"/>
  <c r="K1719" i="4"/>
  <c r="L1719" i="4"/>
  <c r="M1719" i="4"/>
  <c r="N1719" i="4"/>
  <c r="O1719" i="4"/>
  <c r="P1719" i="4"/>
  <c r="Q1719" i="4"/>
  <c r="R1719" i="4"/>
  <c r="S1719" i="4"/>
  <c r="K1720" i="4"/>
  <c r="L1720" i="4"/>
  <c r="M1720" i="4"/>
  <c r="N1720" i="4"/>
  <c r="O1720" i="4"/>
  <c r="P1720" i="4"/>
  <c r="Q1720" i="4"/>
  <c r="R1720" i="4"/>
  <c r="S1720" i="4"/>
  <c r="K1721" i="4"/>
  <c r="L1721" i="4"/>
  <c r="M1721" i="4"/>
  <c r="N1721" i="4"/>
  <c r="O1721" i="4"/>
  <c r="P1721" i="4"/>
  <c r="Q1721" i="4"/>
  <c r="R1721" i="4"/>
  <c r="S1721" i="4"/>
  <c r="K1722" i="4"/>
  <c r="L1722" i="4"/>
  <c r="M1722" i="4"/>
  <c r="N1722" i="4"/>
  <c r="O1722" i="4"/>
  <c r="P1722" i="4"/>
  <c r="Q1722" i="4"/>
  <c r="R1722" i="4"/>
  <c r="S1722" i="4"/>
  <c r="K1723" i="4"/>
  <c r="L1723" i="4"/>
  <c r="M1723" i="4"/>
  <c r="N1723" i="4"/>
  <c r="O1723" i="4"/>
  <c r="P1723" i="4"/>
  <c r="Q1723" i="4"/>
  <c r="R1723" i="4"/>
  <c r="S1723" i="4"/>
  <c r="K1724" i="4"/>
  <c r="L1724" i="4"/>
  <c r="M1724" i="4"/>
  <c r="N1724" i="4"/>
  <c r="O1724" i="4"/>
  <c r="P1724" i="4"/>
  <c r="Q1724" i="4"/>
  <c r="R1724" i="4"/>
  <c r="S1724" i="4"/>
  <c r="K1725" i="4"/>
  <c r="L1725" i="4"/>
  <c r="M1725" i="4"/>
  <c r="N1725" i="4"/>
  <c r="O1725" i="4"/>
  <c r="P1725" i="4"/>
  <c r="Q1725" i="4"/>
  <c r="R1725" i="4"/>
  <c r="S1725" i="4"/>
  <c r="K1726" i="4"/>
  <c r="L1726" i="4"/>
  <c r="M1726" i="4"/>
  <c r="N1726" i="4"/>
  <c r="O1726" i="4"/>
  <c r="P1726" i="4"/>
  <c r="Q1726" i="4"/>
  <c r="R1726" i="4"/>
  <c r="S1726" i="4"/>
  <c r="K1727" i="4"/>
  <c r="L1727" i="4"/>
  <c r="M1727" i="4"/>
  <c r="N1727" i="4"/>
  <c r="O1727" i="4"/>
  <c r="P1727" i="4"/>
  <c r="Q1727" i="4"/>
  <c r="R1727" i="4"/>
  <c r="S1727" i="4"/>
  <c r="K1728" i="4"/>
  <c r="L1728" i="4"/>
  <c r="M1728" i="4"/>
  <c r="N1728" i="4"/>
  <c r="O1728" i="4"/>
  <c r="P1728" i="4"/>
  <c r="Q1728" i="4"/>
  <c r="R1728" i="4"/>
  <c r="S1728" i="4"/>
  <c r="K1729" i="4"/>
  <c r="L1729" i="4"/>
  <c r="M1729" i="4"/>
  <c r="N1729" i="4"/>
  <c r="O1729" i="4"/>
  <c r="P1729" i="4"/>
  <c r="Q1729" i="4"/>
  <c r="R1729" i="4"/>
  <c r="S1729" i="4"/>
  <c r="K1730" i="4"/>
  <c r="L1730" i="4"/>
  <c r="M1730" i="4"/>
  <c r="N1730" i="4"/>
  <c r="O1730" i="4"/>
  <c r="P1730" i="4"/>
  <c r="Q1730" i="4"/>
  <c r="R1730" i="4"/>
  <c r="S1730" i="4"/>
  <c r="K1731" i="4"/>
  <c r="L1731" i="4"/>
  <c r="M1731" i="4"/>
  <c r="N1731" i="4"/>
  <c r="O1731" i="4"/>
  <c r="P1731" i="4"/>
  <c r="Q1731" i="4"/>
  <c r="R1731" i="4"/>
  <c r="S1731" i="4"/>
  <c r="K1732" i="4"/>
  <c r="L1732" i="4"/>
  <c r="M1732" i="4"/>
  <c r="N1732" i="4"/>
  <c r="O1732" i="4"/>
  <c r="P1732" i="4"/>
  <c r="Q1732" i="4"/>
  <c r="R1732" i="4"/>
  <c r="S1732" i="4"/>
  <c r="K1733" i="4"/>
  <c r="L1733" i="4"/>
  <c r="M1733" i="4"/>
  <c r="N1733" i="4"/>
  <c r="O1733" i="4"/>
  <c r="P1733" i="4"/>
  <c r="Q1733" i="4"/>
  <c r="R1733" i="4"/>
  <c r="S1733" i="4"/>
  <c r="K1734" i="4"/>
  <c r="L1734" i="4"/>
  <c r="M1734" i="4"/>
  <c r="N1734" i="4"/>
  <c r="O1734" i="4"/>
  <c r="P1734" i="4"/>
  <c r="Q1734" i="4"/>
  <c r="R1734" i="4"/>
  <c r="S1734" i="4"/>
  <c r="K1735" i="4"/>
  <c r="L1735" i="4"/>
  <c r="M1735" i="4"/>
  <c r="N1735" i="4"/>
  <c r="O1735" i="4"/>
  <c r="P1735" i="4"/>
  <c r="Q1735" i="4"/>
  <c r="R1735" i="4"/>
  <c r="S1735" i="4"/>
  <c r="K1736" i="4"/>
  <c r="L1736" i="4"/>
  <c r="M1736" i="4"/>
  <c r="N1736" i="4"/>
  <c r="O1736" i="4"/>
  <c r="P1736" i="4"/>
  <c r="Q1736" i="4"/>
  <c r="R1736" i="4"/>
  <c r="S1736" i="4"/>
  <c r="K1737" i="4"/>
  <c r="L1737" i="4"/>
  <c r="M1737" i="4"/>
  <c r="N1737" i="4"/>
  <c r="O1737" i="4"/>
  <c r="P1737" i="4"/>
  <c r="Q1737" i="4"/>
  <c r="R1737" i="4"/>
  <c r="S1737" i="4"/>
  <c r="K1738" i="4"/>
  <c r="L1738" i="4"/>
  <c r="M1738" i="4"/>
  <c r="N1738" i="4"/>
  <c r="O1738" i="4"/>
  <c r="P1738" i="4"/>
  <c r="Q1738" i="4"/>
  <c r="R1738" i="4"/>
  <c r="S1738" i="4"/>
  <c r="K1739" i="4"/>
  <c r="L1739" i="4"/>
  <c r="M1739" i="4"/>
  <c r="N1739" i="4"/>
  <c r="O1739" i="4"/>
  <c r="P1739" i="4"/>
  <c r="Q1739" i="4"/>
  <c r="R1739" i="4"/>
  <c r="S1739" i="4"/>
  <c r="K1740" i="4"/>
  <c r="L1740" i="4"/>
  <c r="M1740" i="4"/>
  <c r="N1740" i="4"/>
  <c r="O1740" i="4"/>
  <c r="P1740" i="4"/>
  <c r="Q1740" i="4"/>
  <c r="R1740" i="4"/>
  <c r="S1740" i="4"/>
  <c r="K1741" i="4"/>
  <c r="L1741" i="4"/>
  <c r="M1741" i="4"/>
  <c r="N1741" i="4"/>
  <c r="O1741" i="4"/>
  <c r="P1741" i="4"/>
  <c r="Q1741" i="4"/>
  <c r="R1741" i="4"/>
  <c r="S1741" i="4"/>
  <c r="K1742" i="4"/>
  <c r="L1742" i="4"/>
  <c r="M1742" i="4"/>
  <c r="N1742" i="4"/>
  <c r="O1742" i="4"/>
  <c r="P1742" i="4"/>
  <c r="Q1742" i="4"/>
  <c r="R1742" i="4"/>
  <c r="S1742" i="4"/>
  <c r="K1743" i="4"/>
  <c r="L1743" i="4"/>
  <c r="M1743" i="4"/>
  <c r="N1743" i="4"/>
  <c r="O1743" i="4"/>
  <c r="P1743" i="4"/>
  <c r="Q1743" i="4"/>
  <c r="R1743" i="4"/>
  <c r="S1743" i="4"/>
  <c r="K1744" i="4"/>
  <c r="L1744" i="4"/>
  <c r="M1744" i="4"/>
  <c r="N1744" i="4"/>
  <c r="O1744" i="4"/>
  <c r="P1744" i="4"/>
  <c r="Q1744" i="4"/>
  <c r="R1744" i="4"/>
  <c r="S1744" i="4"/>
  <c r="K1745" i="4"/>
  <c r="L1745" i="4"/>
  <c r="M1745" i="4"/>
  <c r="N1745" i="4"/>
  <c r="O1745" i="4"/>
  <c r="P1745" i="4"/>
  <c r="Q1745" i="4"/>
  <c r="R1745" i="4"/>
  <c r="S1745" i="4"/>
  <c r="K1746" i="4"/>
  <c r="L1746" i="4"/>
  <c r="M1746" i="4"/>
  <c r="N1746" i="4"/>
  <c r="O1746" i="4"/>
  <c r="P1746" i="4"/>
  <c r="Q1746" i="4"/>
  <c r="R1746" i="4"/>
  <c r="S1746" i="4"/>
  <c r="K1747" i="4"/>
  <c r="L1747" i="4"/>
  <c r="M1747" i="4"/>
  <c r="N1747" i="4"/>
  <c r="O1747" i="4"/>
  <c r="P1747" i="4"/>
  <c r="Q1747" i="4"/>
  <c r="R1747" i="4"/>
  <c r="S1747" i="4"/>
  <c r="K1748" i="4"/>
  <c r="L1748" i="4"/>
  <c r="M1748" i="4"/>
  <c r="N1748" i="4"/>
  <c r="O1748" i="4"/>
  <c r="P1748" i="4"/>
  <c r="Q1748" i="4"/>
  <c r="R1748" i="4"/>
  <c r="S1748" i="4"/>
  <c r="K1749" i="4"/>
  <c r="L1749" i="4"/>
  <c r="M1749" i="4"/>
  <c r="N1749" i="4"/>
  <c r="O1749" i="4"/>
  <c r="P1749" i="4"/>
  <c r="Q1749" i="4"/>
  <c r="R1749" i="4"/>
  <c r="S1749" i="4"/>
  <c r="K1750" i="4"/>
  <c r="L1750" i="4"/>
  <c r="M1750" i="4"/>
  <c r="N1750" i="4"/>
  <c r="O1750" i="4"/>
  <c r="P1750" i="4"/>
  <c r="Q1750" i="4"/>
  <c r="R1750" i="4"/>
  <c r="S1750" i="4"/>
  <c r="K1751" i="4"/>
  <c r="L1751" i="4"/>
  <c r="M1751" i="4"/>
  <c r="N1751" i="4"/>
  <c r="O1751" i="4"/>
  <c r="P1751" i="4"/>
  <c r="Q1751" i="4"/>
  <c r="R1751" i="4"/>
  <c r="S1751" i="4"/>
  <c r="K1752" i="4"/>
  <c r="L1752" i="4"/>
  <c r="M1752" i="4"/>
  <c r="N1752" i="4"/>
  <c r="O1752" i="4"/>
  <c r="P1752" i="4"/>
  <c r="Q1752" i="4"/>
  <c r="R1752" i="4"/>
  <c r="S1752" i="4"/>
  <c r="K1753" i="4"/>
  <c r="L1753" i="4"/>
  <c r="M1753" i="4"/>
  <c r="N1753" i="4"/>
  <c r="O1753" i="4"/>
  <c r="P1753" i="4"/>
  <c r="Q1753" i="4"/>
  <c r="R1753" i="4"/>
  <c r="S1753" i="4"/>
  <c r="K1754" i="4"/>
  <c r="L1754" i="4"/>
  <c r="M1754" i="4"/>
  <c r="N1754" i="4"/>
  <c r="O1754" i="4"/>
  <c r="P1754" i="4"/>
  <c r="Q1754" i="4"/>
  <c r="R1754" i="4"/>
  <c r="S1754" i="4"/>
  <c r="K1755" i="4"/>
  <c r="L1755" i="4"/>
  <c r="M1755" i="4"/>
  <c r="N1755" i="4"/>
  <c r="O1755" i="4"/>
  <c r="P1755" i="4"/>
  <c r="Q1755" i="4"/>
  <c r="R1755" i="4"/>
  <c r="S1755" i="4"/>
  <c r="K1756" i="4"/>
  <c r="L1756" i="4"/>
  <c r="M1756" i="4"/>
  <c r="N1756" i="4"/>
  <c r="O1756" i="4"/>
  <c r="P1756" i="4"/>
  <c r="Q1756" i="4"/>
  <c r="R1756" i="4"/>
  <c r="S1756" i="4"/>
  <c r="K1757" i="4"/>
  <c r="L1757" i="4"/>
  <c r="M1757" i="4"/>
  <c r="N1757" i="4"/>
  <c r="O1757" i="4"/>
  <c r="P1757" i="4"/>
  <c r="Q1757" i="4"/>
  <c r="R1757" i="4"/>
  <c r="S1757" i="4"/>
  <c r="K1758" i="4"/>
  <c r="L1758" i="4"/>
  <c r="M1758" i="4"/>
  <c r="N1758" i="4"/>
  <c r="O1758" i="4"/>
  <c r="P1758" i="4"/>
  <c r="Q1758" i="4"/>
  <c r="R1758" i="4"/>
  <c r="S1758" i="4"/>
  <c r="K1759" i="4"/>
  <c r="L1759" i="4"/>
  <c r="M1759" i="4"/>
  <c r="N1759" i="4"/>
  <c r="O1759" i="4"/>
  <c r="P1759" i="4"/>
  <c r="Q1759" i="4"/>
  <c r="R1759" i="4"/>
  <c r="S1759" i="4"/>
  <c r="K1760" i="4"/>
  <c r="L1760" i="4"/>
  <c r="M1760" i="4"/>
  <c r="N1760" i="4"/>
  <c r="O1760" i="4"/>
  <c r="P1760" i="4"/>
  <c r="Q1760" i="4"/>
  <c r="R1760" i="4"/>
  <c r="S1760" i="4"/>
  <c r="K1761" i="4"/>
  <c r="L1761" i="4"/>
  <c r="M1761" i="4"/>
  <c r="N1761" i="4"/>
  <c r="O1761" i="4"/>
  <c r="P1761" i="4"/>
  <c r="Q1761" i="4"/>
  <c r="R1761" i="4"/>
  <c r="S1761" i="4"/>
  <c r="K1762" i="4"/>
  <c r="L1762" i="4"/>
  <c r="M1762" i="4"/>
  <c r="N1762" i="4"/>
  <c r="O1762" i="4"/>
  <c r="P1762" i="4"/>
  <c r="Q1762" i="4"/>
  <c r="R1762" i="4"/>
  <c r="S1762" i="4"/>
  <c r="K1763" i="4"/>
  <c r="L1763" i="4"/>
  <c r="M1763" i="4"/>
  <c r="N1763" i="4"/>
  <c r="O1763" i="4"/>
  <c r="P1763" i="4"/>
  <c r="Q1763" i="4"/>
  <c r="R1763" i="4"/>
  <c r="S1763" i="4"/>
  <c r="K1764" i="4"/>
  <c r="L1764" i="4"/>
  <c r="M1764" i="4"/>
  <c r="N1764" i="4"/>
  <c r="O1764" i="4"/>
  <c r="P1764" i="4"/>
  <c r="Q1764" i="4"/>
  <c r="R1764" i="4"/>
  <c r="S1764" i="4"/>
  <c r="K1765" i="4"/>
  <c r="L1765" i="4"/>
  <c r="M1765" i="4"/>
  <c r="N1765" i="4"/>
  <c r="O1765" i="4"/>
  <c r="P1765" i="4"/>
  <c r="Q1765" i="4"/>
  <c r="R1765" i="4"/>
  <c r="S1765" i="4"/>
  <c r="K1766" i="4"/>
  <c r="L1766" i="4"/>
  <c r="M1766" i="4"/>
  <c r="N1766" i="4"/>
  <c r="O1766" i="4"/>
  <c r="P1766" i="4"/>
  <c r="Q1766" i="4"/>
  <c r="R1766" i="4"/>
  <c r="S1766" i="4"/>
  <c r="K1767" i="4"/>
  <c r="L1767" i="4"/>
  <c r="M1767" i="4"/>
  <c r="N1767" i="4"/>
  <c r="O1767" i="4"/>
  <c r="P1767" i="4"/>
  <c r="Q1767" i="4"/>
  <c r="R1767" i="4"/>
  <c r="S1767" i="4"/>
  <c r="K1768" i="4"/>
  <c r="L1768" i="4"/>
  <c r="M1768" i="4"/>
  <c r="N1768" i="4"/>
  <c r="O1768" i="4"/>
  <c r="P1768" i="4"/>
  <c r="Q1768" i="4"/>
  <c r="R1768" i="4"/>
  <c r="S1768" i="4"/>
  <c r="K1769" i="4"/>
  <c r="L1769" i="4"/>
  <c r="M1769" i="4"/>
  <c r="N1769" i="4"/>
  <c r="O1769" i="4"/>
  <c r="P1769" i="4"/>
  <c r="Q1769" i="4"/>
  <c r="R1769" i="4"/>
  <c r="S1769" i="4"/>
  <c r="K1770" i="4"/>
  <c r="L1770" i="4"/>
  <c r="M1770" i="4"/>
  <c r="N1770" i="4"/>
  <c r="O1770" i="4"/>
  <c r="P1770" i="4"/>
  <c r="Q1770" i="4"/>
  <c r="R1770" i="4"/>
  <c r="S1770" i="4"/>
  <c r="K1771" i="4"/>
  <c r="L1771" i="4"/>
  <c r="M1771" i="4"/>
  <c r="N1771" i="4"/>
  <c r="O1771" i="4"/>
  <c r="P1771" i="4"/>
  <c r="Q1771" i="4"/>
  <c r="R1771" i="4"/>
  <c r="S1771" i="4"/>
  <c r="K1772" i="4"/>
  <c r="L1772" i="4"/>
  <c r="M1772" i="4"/>
  <c r="N1772" i="4"/>
  <c r="O1772" i="4"/>
  <c r="P1772" i="4"/>
  <c r="Q1772" i="4"/>
  <c r="R1772" i="4"/>
  <c r="S1772" i="4"/>
  <c r="K1773" i="4"/>
  <c r="L1773" i="4"/>
  <c r="M1773" i="4"/>
  <c r="N1773" i="4"/>
  <c r="O1773" i="4"/>
  <c r="P1773" i="4"/>
  <c r="Q1773" i="4"/>
  <c r="R1773" i="4"/>
  <c r="S1773" i="4"/>
  <c r="K1774" i="4"/>
  <c r="L1774" i="4"/>
  <c r="M1774" i="4"/>
  <c r="N1774" i="4"/>
  <c r="O1774" i="4"/>
  <c r="P1774" i="4"/>
  <c r="Q1774" i="4"/>
  <c r="R1774" i="4"/>
  <c r="S1774" i="4"/>
  <c r="K1775" i="4"/>
  <c r="L1775" i="4"/>
  <c r="M1775" i="4"/>
  <c r="N1775" i="4"/>
  <c r="O1775" i="4"/>
  <c r="P1775" i="4"/>
  <c r="Q1775" i="4"/>
  <c r="R1775" i="4"/>
  <c r="S1775" i="4"/>
  <c r="K1776" i="4"/>
  <c r="L1776" i="4"/>
  <c r="M1776" i="4"/>
  <c r="N1776" i="4"/>
  <c r="O1776" i="4"/>
  <c r="P1776" i="4"/>
  <c r="Q1776" i="4"/>
  <c r="R1776" i="4"/>
  <c r="S1776" i="4"/>
  <c r="K1777" i="4"/>
  <c r="L1777" i="4"/>
  <c r="M1777" i="4"/>
  <c r="N1777" i="4"/>
  <c r="O1777" i="4"/>
  <c r="P1777" i="4"/>
  <c r="Q1777" i="4"/>
  <c r="R1777" i="4"/>
  <c r="S1777" i="4"/>
  <c r="K1778" i="4"/>
  <c r="L1778" i="4"/>
  <c r="M1778" i="4"/>
  <c r="N1778" i="4"/>
  <c r="O1778" i="4"/>
  <c r="P1778" i="4"/>
  <c r="Q1778" i="4"/>
  <c r="R1778" i="4"/>
  <c r="S1778" i="4"/>
  <c r="K1779" i="4"/>
  <c r="L1779" i="4"/>
  <c r="M1779" i="4"/>
  <c r="N1779" i="4"/>
  <c r="O1779" i="4"/>
  <c r="P1779" i="4"/>
  <c r="Q1779" i="4"/>
  <c r="R1779" i="4"/>
  <c r="S1779" i="4"/>
  <c r="K1780" i="4"/>
  <c r="L1780" i="4"/>
  <c r="M1780" i="4"/>
  <c r="N1780" i="4"/>
  <c r="O1780" i="4"/>
  <c r="P1780" i="4"/>
  <c r="Q1780" i="4"/>
  <c r="R1780" i="4"/>
  <c r="S1780" i="4"/>
  <c r="K1781" i="4"/>
  <c r="L1781" i="4"/>
  <c r="M1781" i="4"/>
  <c r="N1781" i="4"/>
  <c r="O1781" i="4"/>
  <c r="P1781" i="4"/>
  <c r="Q1781" i="4"/>
  <c r="R1781" i="4"/>
  <c r="S1781" i="4"/>
  <c r="K1782" i="4"/>
  <c r="L1782" i="4"/>
  <c r="M1782" i="4"/>
  <c r="N1782" i="4"/>
  <c r="O1782" i="4"/>
  <c r="P1782" i="4"/>
  <c r="Q1782" i="4"/>
  <c r="R1782" i="4"/>
  <c r="S1782" i="4"/>
  <c r="K1783" i="4"/>
  <c r="L1783" i="4"/>
  <c r="M1783" i="4"/>
  <c r="N1783" i="4"/>
  <c r="O1783" i="4"/>
  <c r="P1783" i="4"/>
  <c r="Q1783" i="4"/>
  <c r="R1783" i="4"/>
  <c r="S1783" i="4"/>
  <c r="K1784" i="4"/>
  <c r="L1784" i="4"/>
  <c r="M1784" i="4"/>
  <c r="N1784" i="4"/>
  <c r="O1784" i="4"/>
  <c r="P1784" i="4"/>
  <c r="Q1784" i="4"/>
  <c r="R1784" i="4"/>
  <c r="S1784" i="4"/>
  <c r="K1785" i="4"/>
  <c r="L1785" i="4"/>
  <c r="M1785" i="4"/>
  <c r="N1785" i="4"/>
  <c r="O1785" i="4"/>
  <c r="P1785" i="4"/>
  <c r="Q1785" i="4"/>
  <c r="R1785" i="4"/>
  <c r="S1785" i="4"/>
  <c r="K1786" i="4"/>
  <c r="L1786" i="4"/>
  <c r="M1786" i="4"/>
  <c r="N1786" i="4"/>
  <c r="O1786" i="4"/>
  <c r="P1786" i="4"/>
  <c r="Q1786" i="4"/>
  <c r="R1786" i="4"/>
  <c r="S1786" i="4"/>
  <c r="K1787" i="4"/>
  <c r="L1787" i="4"/>
  <c r="M1787" i="4"/>
  <c r="N1787" i="4"/>
  <c r="O1787" i="4"/>
  <c r="P1787" i="4"/>
  <c r="Q1787" i="4"/>
  <c r="R1787" i="4"/>
  <c r="S1787" i="4"/>
  <c r="K1788" i="4"/>
  <c r="L1788" i="4"/>
  <c r="M1788" i="4"/>
  <c r="N1788" i="4"/>
  <c r="O1788" i="4"/>
  <c r="P1788" i="4"/>
  <c r="Q1788" i="4"/>
  <c r="R1788" i="4"/>
  <c r="S1788" i="4"/>
  <c r="K1789" i="4"/>
  <c r="L1789" i="4"/>
  <c r="M1789" i="4"/>
  <c r="N1789" i="4"/>
  <c r="O1789" i="4"/>
  <c r="P1789" i="4"/>
  <c r="Q1789" i="4"/>
  <c r="R1789" i="4"/>
  <c r="S1789" i="4"/>
  <c r="K1790" i="4"/>
  <c r="L1790" i="4"/>
  <c r="M1790" i="4"/>
  <c r="N1790" i="4"/>
  <c r="O1790" i="4"/>
  <c r="P1790" i="4"/>
  <c r="Q1790" i="4"/>
  <c r="R1790" i="4"/>
  <c r="S1790" i="4"/>
  <c r="K1791" i="4"/>
  <c r="L1791" i="4"/>
  <c r="M1791" i="4"/>
  <c r="N1791" i="4"/>
  <c r="O1791" i="4"/>
  <c r="P1791" i="4"/>
  <c r="Q1791" i="4"/>
  <c r="R1791" i="4"/>
  <c r="S1791" i="4"/>
  <c r="K1792" i="4"/>
  <c r="L1792" i="4"/>
  <c r="M1792" i="4"/>
  <c r="N1792" i="4"/>
  <c r="O1792" i="4"/>
  <c r="P1792" i="4"/>
  <c r="Q1792" i="4"/>
  <c r="R1792" i="4"/>
  <c r="S1792" i="4"/>
  <c r="K1793" i="4"/>
  <c r="L1793" i="4"/>
  <c r="M1793" i="4"/>
  <c r="N1793" i="4"/>
  <c r="O1793" i="4"/>
  <c r="P1793" i="4"/>
  <c r="Q1793" i="4"/>
  <c r="R1793" i="4"/>
  <c r="S1793" i="4"/>
  <c r="K1794" i="4"/>
  <c r="L1794" i="4"/>
  <c r="M1794" i="4"/>
  <c r="N1794" i="4"/>
  <c r="O1794" i="4"/>
  <c r="P1794" i="4"/>
  <c r="Q1794" i="4"/>
  <c r="R1794" i="4"/>
  <c r="S1794" i="4"/>
  <c r="K1795" i="4"/>
  <c r="L1795" i="4"/>
  <c r="M1795" i="4"/>
  <c r="N1795" i="4"/>
  <c r="O1795" i="4"/>
  <c r="P1795" i="4"/>
  <c r="Q1795" i="4"/>
  <c r="R1795" i="4"/>
  <c r="S1795" i="4"/>
  <c r="K1796" i="4"/>
  <c r="L1796" i="4"/>
  <c r="M1796" i="4"/>
  <c r="N1796" i="4"/>
  <c r="O1796" i="4"/>
  <c r="P1796" i="4"/>
  <c r="Q1796" i="4"/>
  <c r="R1796" i="4"/>
  <c r="S1796" i="4"/>
  <c r="K1797" i="4"/>
  <c r="L1797" i="4"/>
  <c r="M1797" i="4"/>
  <c r="N1797" i="4"/>
  <c r="O1797" i="4"/>
  <c r="P1797" i="4"/>
  <c r="Q1797" i="4"/>
  <c r="R1797" i="4"/>
  <c r="S1797" i="4"/>
  <c r="K1798" i="4"/>
  <c r="L1798" i="4"/>
  <c r="M1798" i="4"/>
  <c r="N1798" i="4"/>
  <c r="O1798" i="4"/>
  <c r="P1798" i="4"/>
  <c r="Q1798" i="4"/>
  <c r="R1798" i="4"/>
  <c r="S1798" i="4"/>
  <c r="K1799" i="4"/>
  <c r="L1799" i="4"/>
  <c r="M1799" i="4"/>
  <c r="N1799" i="4"/>
  <c r="O1799" i="4"/>
  <c r="P1799" i="4"/>
  <c r="Q1799" i="4"/>
  <c r="R1799" i="4"/>
  <c r="S1799" i="4"/>
  <c r="K1800" i="4"/>
  <c r="L1800" i="4"/>
  <c r="M1800" i="4"/>
  <c r="N1800" i="4"/>
  <c r="O1800" i="4"/>
  <c r="P1800" i="4"/>
  <c r="Q1800" i="4"/>
  <c r="R1800" i="4"/>
  <c r="S1800" i="4"/>
  <c r="K1801" i="4"/>
  <c r="L1801" i="4"/>
  <c r="M1801" i="4"/>
  <c r="N1801" i="4"/>
  <c r="O1801" i="4"/>
  <c r="P1801" i="4"/>
  <c r="Q1801" i="4"/>
  <c r="R1801" i="4"/>
  <c r="S1801" i="4"/>
  <c r="K1802" i="4"/>
  <c r="L1802" i="4"/>
  <c r="M1802" i="4"/>
  <c r="N1802" i="4"/>
  <c r="O1802" i="4"/>
  <c r="P1802" i="4"/>
  <c r="Q1802" i="4"/>
  <c r="R1802" i="4"/>
  <c r="S1802" i="4"/>
  <c r="K1803" i="4"/>
  <c r="L1803" i="4"/>
  <c r="M1803" i="4"/>
  <c r="N1803" i="4"/>
  <c r="O1803" i="4"/>
  <c r="P1803" i="4"/>
  <c r="Q1803" i="4"/>
  <c r="R1803" i="4"/>
  <c r="S1803" i="4"/>
  <c r="K1804" i="4"/>
  <c r="L1804" i="4"/>
  <c r="M1804" i="4"/>
  <c r="N1804" i="4"/>
  <c r="O1804" i="4"/>
  <c r="P1804" i="4"/>
  <c r="Q1804" i="4"/>
  <c r="R1804" i="4"/>
  <c r="S1804" i="4"/>
  <c r="K1805" i="4"/>
  <c r="L1805" i="4"/>
  <c r="M1805" i="4"/>
  <c r="N1805" i="4"/>
  <c r="O1805" i="4"/>
  <c r="P1805" i="4"/>
  <c r="Q1805" i="4"/>
  <c r="R1805" i="4"/>
  <c r="S1805" i="4"/>
  <c r="K1806" i="4"/>
  <c r="L1806" i="4"/>
  <c r="M1806" i="4"/>
  <c r="N1806" i="4"/>
  <c r="O1806" i="4"/>
  <c r="P1806" i="4"/>
  <c r="Q1806" i="4"/>
  <c r="R1806" i="4"/>
  <c r="S1806" i="4"/>
  <c r="K1807" i="4"/>
  <c r="L1807" i="4"/>
  <c r="M1807" i="4"/>
  <c r="N1807" i="4"/>
  <c r="O1807" i="4"/>
  <c r="P1807" i="4"/>
  <c r="Q1807" i="4"/>
  <c r="R1807" i="4"/>
  <c r="S1807" i="4"/>
  <c r="K1808" i="4"/>
  <c r="L1808" i="4"/>
  <c r="M1808" i="4"/>
  <c r="N1808" i="4"/>
  <c r="O1808" i="4"/>
  <c r="P1808" i="4"/>
  <c r="Q1808" i="4"/>
  <c r="R1808" i="4"/>
  <c r="S1808" i="4"/>
  <c r="K1809" i="4"/>
  <c r="L1809" i="4"/>
  <c r="M1809" i="4"/>
  <c r="N1809" i="4"/>
  <c r="O1809" i="4"/>
  <c r="P1809" i="4"/>
  <c r="Q1809" i="4"/>
  <c r="R1809" i="4"/>
  <c r="S1809" i="4"/>
  <c r="K1810" i="4"/>
  <c r="L1810" i="4"/>
  <c r="M1810" i="4"/>
  <c r="N1810" i="4"/>
  <c r="O1810" i="4"/>
  <c r="P1810" i="4"/>
  <c r="Q1810" i="4"/>
  <c r="R1810" i="4"/>
  <c r="S1810" i="4"/>
  <c r="K1811" i="4"/>
  <c r="L1811" i="4"/>
  <c r="M1811" i="4"/>
  <c r="N1811" i="4"/>
  <c r="O1811" i="4"/>
  <c r="P1811" i="4"/>
  <c r="Q1811" i="4"/>
  <c r="R1811" i="4"/>
  <c r="S1811" i="4"/>
  <c r="K1812" i="4"/>
  <c r="L1812" i="4"/>
  <c r="M1812" i="4"/>
  <c r="N1812" i="4"/>
  <c r="O1812" i="4"/>
  <c r="P1812" i="4"/>
  <c r="Q1812" i="4"/>
  <c r="R1812" i="4"/>
  <c r="S1812" i="4"/>
  <c r="K1813" i="4"/>
  <c r="L1813" i="4"/>
  <c r="M1813" i="4"/>
  <c r="N1813" i="4"/>
  <c r="O1813" i="4"/>
  <c r="P1813" i="4"/>
  <c r="Q1813" i="4"/>
  <c r="R1813" i="4"/>
  <c r="S1813" i="4"/>
  <c r="K1814" i="4"/>
  <c r="L1814" i="4"/>
  <c r="M1814" i="4"/>
  <c r="N1814" i="4"/>
  <c r="O1814" i="4"/>
  <c r="P1814" i="4"/>
  <c r="Q1814" i="4"/>
  <c r="R1814" i="4"/>
  <c r="S1814" i="4"/>
  <c r="K1815" i="4"/>
  <c r="L1815" i="4"/>
  <c r="M1815" i="4"/>
  <c r="N1815" i="4"/>
  <c r="O1815" i="4"/>
  <c r="P1815" i="4"/>
  <c r="Q1815" i="4"/>
  <c r="R1815" i="4"/>
  <c r="S1815" i="4"/>
  <c r="K1816" i="4"/>
  <c r="L1816" i="4"/>
  <c r="M1816" i="4"/>
  <c r="N1816" i="4"/>
  <c r="O1816" i="4"/>
  <c r="P1816" i="4"/>
  <c r="Q1816" i="4"/>
  <c r="R1816" i="4"/>
  <c r="S1816" i="4"/>
  <c r="K1817" i="4"/>
  <c r="L1817" i="4"/>
  <c r="M1817" i="4"/>
  <c r="N1817" i="4"/>
  <c r="O1817" i="4"/>
  <c r="P1817" i="4"/>
  <c r="Q1817" i="4"/>
  <c r="R1817" i="4"/>
  <c r="S1817" i="4"/>
  <c r="K1818" i="4"/>
  <c r="L1818" i="4"/>
  <c r="M1818" i="4"/>
  <c r="N1818" i="4"/>
  <c r="O1818" i="4"/>
  <c r="P1818" i="4"/>
  <c r="Q1818" i="4"/>
  <c r="R1818" i="4"/>
  <c r="S1818" i="4"/>
  <c r="K1819" i="4"/>
  <c r="L1819" i="4"/>
  <c r="M1819" i="4"/>
  <c r="N1819" i="4"/>
  <c r="O1819" i="4"/>
  <c r="P1819" i="4"/>
  <c r="Q1819" i="4"/>
  <c r="R1819" i="4"/>
  <c r="S1819" i="4"/>
  <c r="K1820" i="4"/>
  <c r="L1820" i="4"/>
  <c r="M1820" i="4"/>
  <c r="N1820" i="4"/>
  <c r="O1820" i="4"/>
  <c r="P1820" i="4"/>
  <c r="Q1820" i="4"/>
  <c r="R1820" i="4"/>
  <c r="S1820" i="4"/>
  <c r="K1821" i="4"/>
  <c r="L1821" i="4"/>
  <c r="M1821" i="4"/>
  <c r="N1821" i="4"/>
  <c r="O1821" i="4"/>
  <c r="P1821" i="4"/>
  <c r="Q1821" i="4"/>
  <c r="R1821" i="4"/>
  <c r="S1821" i="4"/>
  <c r="K1822" i="4"/>
  <c r="L1822" i="4"/>
  <c r="M1822" i="4"/>
  <c r="N1822" i="4"/>
  <c r="O1822" i="4"/>
  <c r="P1822" i="4"/>
  <c r="Q1822" i="4"/>
  <c r="R1822" i="4"/>
  <c r="S1822" i="4"/>
  <c r="K1823" i="4"/>
  <c r="L1823" i="4"/>
  <c r="M1823" i="4"/>
  <c r="N1823" i="4"/>
  <c r="O1823" i="4"/>
  <c r="P1823" i="4"/>
  <c r="Q1823" i="4"/>
  <c r="R1823" i="4"/>
  <c r="S1823" i="4"/>
  <c r="K1824" i="4"/>
  <c r="L1824" i="4"/>
  <c r="M1824" i="4"/>
  <c r="N1824" i="4"/>
  <c r="O1824" i="4"/>
  <c r="P1824" i="4"/>
  <c r="Q1824" i="4"/>
  <c r="R1824" i="4"/>
  <c r="S1824" i="4"/>
  <c r="K1825" i="4"/>
  <c r="L1825" i="4"/>
  <c r="M1825" i="4"/>
  <c r="N1825" i="4"/>
  <c r="O1825" i="4"/>
  <c r="P1825" i="4"/>
  <c r="Q1825" i="4"/>
  <c r="R1825" i="4"/>
  <c r="S1825" i="4"/>
  <c r="K1826" i="4"/>
  <c r="L1826" i="4"/>
  <c r="M1826" i="4"/>
  <c r="N1826" i="4"/>
  <c r="O1826" i="4"/>
  <c r="P1826" i="4"/>
  <c r="Q1826" i="4"/>
  <c r="R1826" i="4"/>
  <c r="S1826" i="4"/>
  <c r="K1827" i="4"/>
  <c r="L1827" i="4"/>
  <c r="M1827" i="4"/>
  <c r="N1827" i="4"/>
  <c r="O1827" i="4"/>
  <c r="P1827" i="4"/>
  <c r="Q1827" i="4"/>
  <c r="R1827" i="4"/>
  <c r="S1827" i="4"/>
  <c r="K1828" i="4"/>
  <c r="L1828" i="4"/>
  <c r="M1828" i="4"/>
  <c r="N1828" i="4"/>
  <c r="O1828" i="4"/>
  <c r="P1828" i="4"/>
  <c r="Q1828" i="4"/>
  <c r="R1828" i="4"/>
  <c r="S1828" i="4"/>
  <c r="K1829" i="4"/>
  <c r="L1829" i="4"/>
  <c r="M1829" i="4"/>
  <c r="N1829" i="4"/>
  <c r="O1829" i="4"/>
  <c r="P1829" i="4"/>
  <c r="Q1829" i="4"/>
  <c r="R1829" i="4"/>
  <c r="S1829" i="4"/>
  <c r="K1830" i="4"/>
  <c r="L1830" i="4"/>
  <c r="M1830" i="4"/>
  <c r="N1830" i="4"/>
  <c r="O1830" i="4"/>
  <c r="P1830" i="4"/>
  <c r="Q1830" i="4"/>
  <c r="R1830" i="4"/>
  <c r="S1830" i="4"/>
  <c r="K1831" i="4"/>
  <c r="L1831" i="4"/>
  <c r="M1831" i="4"/>
  <c r="N1831" i="4"/>
  <c r="O1831" i="4"/>
  <c r="P1831" i="4"/>
  <c r="Q1831" i="4"/>
  <c r="R1831" i="4"/>
  <c r="S1831" i="4"/>
  <c r="K1832" i="4"/>
  <c r="L1832" i="4"/>
  <c r="M1832" i="4"/>
  <c r="N1832" i="4"/>
  <c r="O1832" i="4"/>
  <c r="P1832" i="4"/>
  <c r="Q1832" i="4"/>
  <c r="R1832" i="4"/>
  <c r="S1832" i="4"/>
  <c r="K1833" i="4"/>
  <c r="L1833" i="4"/>
  <c r="M1833" i="4"/>
  <c r="N1833" i="4"/>
  <c r="O1833" i="4"/>
  <c r="P1833" i="4"/>
  <c r="Q1833" i="4"/>
  <c r="R1833" i="4"/>
  <c r="S1833" i="4"/>
  <c r="K1834" i="4"/>
  <c r="L1834" i="4"/>
  <c r="M1834" i="4"/>
  <c r="N1834" i="4"/>
  <c r="O1834" i="4"/>
  <c r="P1834" i="4"/>
  <c r="Q1834" i="4"/>
  <c r="R1834" i="4"/>
  <c r="S1834" i="4"/>
  <c r="K1835" i="4"/>
  <c r="L1835" i="4"/>
  <c r="M1835" i="4"/>
  <c r="N1835" i="4"/>
  <c r="O1835" i="4"/>
  <c r="P1835" i="4"/>
  <c r="Q1835" i="4"/>
  <c r="R1835" i="4"/>
  <c r="S1835" i="4"/>
  <c r="K1836" i="4"/>
  <c r="L1836" i="4"/>
  <c r="M1836" i="4"/>
  <c r="N1836" i="4"/>
  <c r="O1836" i="4"/>
  <c r="P1836" i="4"/>
  <c r="Q1836" i="4"/>
  <c r="R1836" i="4"/>
  <c r="S1836" i="4"/>
  <c r="K1837" i="4"/>
  <c r="L1837" i="4"/>
  <c r="M1837" i="4"/>
  <c r="N1837" i="4"/>
  <c r="O1837" i="4"/>
  <c r="P1837" i="4"/>
  <c r="Q1837" i="4"/>
  <c r="R1837" i="4"/>
  <c r="S1837" i="4"/>
  <c r="K1838" i="4"/>
  <c r="L1838" i="4"/>
  <c r="M1838" i="4"/>
  <c r="N1838" i="4"/>
  <c r="O1838" i="4"/>
  <c r="P1838" i="4"/>
  <c r="Q1838" i="4"/>
  <c r="R1838" i="4"/>
  <c r="S1838" i="4"/>
  <c r="K1839" i="4"/>
  <c r="L1839" i="4"/>
  <c r="M1839" i="4"/>
  <c r="N1839" i="4"/>
  <c r="O1839" i="4"/>
  <c r="P1839" i="4"/>
  <c r="Q1839" i="4"/>
  <c r="R1839" i="4"/>
  <c r="S1839" i="4"/>
  <c r="K1840" i="4"/>
  <c r="L1840" i="4"/>
  <c r="M1840" i="4"/>
  <c r="N1840" i="4"/>
  <c r="O1840" i="4"/>
  <c r="P1840" i="4"/>
  <c r="Q1840" i="4"/>
  <c r="R1840" i="4"/>
  <c r="S1840" i="4"/>
  <c r="K1841" i="4"/>
  <c r="L1841" i="4"/>
  <c r="M1841" i="4"/>
  <c r="N1841" i="4"/>
  <c r="O1841" i="4"/>
  <c r="P1841" i="4"/>
  <c r="Q1841" i="4"/>
  <c r="R1841" i="4"/>
  <c r="S1841" i="4"/>
  <c r="K1842" i="4"/>
  <c r="L1842" i="4"/>
  <c r="M1842" i="4"/>
  <c r="N1842" i="4"/>
  <c r="O1842" i="4"/>
  <c r="P1842" i="4"/>
  <c r="Q1842" i="4"/>
  <c r="R1842" i="4"/>
  <c r="S1842" i="4"/>
  <c r="K1843" i="4"/>
  <c r="L1843" i="4"/>
  <c r="M1843" i="4"/>
  <c r="N1843" i="4"/>
  <c r="O1843" i="4"/>
  <c r="P1843" i="4"/>
  <c r="Q1843" i="4"/>
  <c r="R1843" i="4"/>
  <c r="S1843" i="4"/>
  <c r="K1844" i="4"/>
  <c r="L1844" i="4"/>
  <c r="M1844" i="4"/>
  <c r="N1844" i="4"/>
  <c r="O1844" i="4"/>
  <c r="P1844" i="4"/>
  <c r="Q1844" i="4"/>
  <c r="R1844" i="4"/>
  <c r="S1844" i="4"/>
  <c r="K1845" i="4"/>
  <c r="L1845" i="4"/>
  <c r="M1845" i="4"/>
  <c r="N1845" i="4"/>
  <c r="O1845" i="4"/>
  <c r="P1845" i="4"/>
  <c r="Q1845" i="4"/>
  <c r="R1845" i="4"/>
  <c r="S1845" i="4"/>
  <c r="K1846" i="4"/>
  <c r="L1846" i="4"/>
  <c r="M1846" i="4"/>
  <c r="N1846" i="4"/>
  <c r="O1846" i="4"/>
  <c r="P1846" i="4"/>
  <c r="Q1846" i="4"/>
  <c r="R1846" i="4"/>
  <c r="S1846" i="4"/>
  <c r="K1847" i="4"/>
  <c r="L1847" i="4"/>
  <c r="M1847" i="4"/>
  <c r="N1847" i="4"/>
  <c r="O1847" i="4"/>
  <c r="P1847" i="4"/>
  <c r="Q1847" i="4"/>
  <c r="R1847" i="4"/>
  <c r="S1847" i="4"/>
  <c r="K1848" i="4"/>
  <c r="L1848" i="4"/>
  <c r="M1848" i="4"/>
  <c r="N1848" i="4"/>
  <c r="O1848" i="4"/>
  <c r="P1848" i="4"/>
  <c r="Q1848" i="4"/>
  <c r="R1848" i="4"/>
  <c r="S1848" i="4"/>
  <c r="K1849" i="4"/>
  <c r="L1849" i="4"/>
  <c r="M1849" i="4"/>
  <c r="N1849" i="4"/>
  <c r="O1849" i="4"/>
  <c r="P1849" i="4"/>
  <c r="Q1849" i="4"/>
  <c r="R1849" i="4"/>
  <c r="S1849" i="4"/>
  <c r="K1850" i="4"/>
  <c r="L1850" i="4"/>
  <c r="M1850" i="4"/>
  <c r="N1850" i="4"/>
  <c r="O1850" i="4"/>
  <c r="P1850" i="4"/>
  <c r="Q1850" i="4"/>
  <c r="R1850" i="4"/>
  <c r="S1850" i="4"/>
  <c r="K1851" i="4"/>
  <c r="L1851" i="4"/>
  <c r="M1851" i="4"/>
  <c r="N1851" i="4"/>
  <c r="O1851" i="4"/>
  <c r="P1851" i="4"/>
  <c r="Q1851" i="4"/>
  <c r="R1851" i="4"/>
  <c r="S1851" i="4"/>
  <c r="K1852" i="4"/>
  <c r="L1852" i="4"/>
  <c r="M1852" i="4"/>
  <c r="N1852" i="4"/>
  <c r="O1852" i="4"/>
  <c r="P1852" i="4"/>
  <c r="Q1852" i="4"/>
  <c r="R1852" i="4"/>
  <c r="S1852" i="4"/>
  <c r="K1853" i="4"/>
  <c r="L1853" i="4"/>
  <c r="M1853" i="4"/>
  <c r="N1853" i="4"/>
  <c r="O1853" i="4"/>
  <c r="P1853" i="4"/>
  <c r="Q1853" i="4"/>
  <c r="R1853" i="4"/>
  <c r="S1853" i="4"/>
  <c r="K1854" i="4"/>
  <c r="L1854" i="4"/>
  <c r="M1854" i="4"/>
  <c r="N1854" i="4"/>
  <c r="O1854" i="4"/>
  <c r="P1854" i="4"/>
  <c r="Q1854" i="4"/>
  <c r="R1854" i="4"/>
  <c r="S1854" i="4"/>
  <c r="K1855" i="4"/>
  <c r="L1855" i="4"/>
  <c r="M1855" i="4"/>
  <c r="N1855" i="4"/>
  <c r="O1855" i="4"/>
  <c r="P1855" i="4"/>
  <c r="Q1855" i="4"/>
  <c r="R1855" i="4"/>
  <c r="S1855" i="4"/>
  <c r="K1856" i="4"/>
  <c r="L1856" i="4"/>
  <c r="M1856" i="4"/>
  <c r="N1856" i="4"/>
  <c r="O1856" i="4"/>
  <c r="P1856" i="4"/>
  <c r="Q1856" i="4"/>
  <c r="R1856" i="4"/>
  <c r="S1856" i="4"/>
  <c r="K1857" i="4"/>
  <c r="L1857" i="4"/>
  <c r="M1857" i="4"/>
  <c r="N1857" i="4"/>
  <c r="O1857" i="4"/>
  <c r="P1857" i="4"/>
  <c r="Q1857" i="4"/>
  <c r="R1857" i="4"/>
  <c r="S1857" i="4"/>
  <c r="K1858" i="4"/>
  <c r="L1858" i="4"/>
  <c r="M1858" i="4"/>
  <c r="N1858" i="4"/>
  <c r="O1858" i="4"/>
  <c r="P1858" i="4"/>
  <c r="Q1858" i="4"/>
  <c r="R1858" i="4"/>
  <c r="S1858" i="4"/>
  <c r="K1859" i="4"/>
  <c r="L1859" i="4"/>
  <c r="M1859" i="4"/>
  <c r="N1859" i="4"/>
  <c r="O1859" i="4"/>
  <c r="P1859" i="4"/>
  <c r="Q1859" i="4"/>
  <c r="R1859" i="4"/>
  <c r="S1859" i="4"/>
  <c r="K1860" i="4"/>
  <c r="L1860" i="4"/>
  <c r="M1860" i="4"/>
  <c r="N1860" i="4"/>
  <c r="O1860" i="4"/>
  <c r="P1860" i="4"/>
  <c r="Q1860" i="4"/>
  <c r="R1860" i="4"/>
  <c r="S1860" i="4"/>
  <c r="K1861" i="4"/>
  <c r="L1861" i="4"/>
  <c r="M1861" i="4"/>
  <c r="N1861" i="4"/>
  <c r="O1861" i="4"/>
  <c r="P1861" i="4"/>
  <c r="Q1861" i="4"/>
  <c r="R1861" i="4"/>
  <c r="S1861" i="4"/>
  <c r="K1862" i="4"/>
  <c r="L1862" i="4"/>
  <c r="M1862" i="4"/>
  <c r="N1862" i="4"/>
  <c r="O1862" i="4"/>
  <c r="P1862" i="4"/>
  <c r="Q1862" i="4"/>
  <c r="R1862" i="4"/>
  <c r="S1862" i="4"/>
  <c r="K1863" i="4"/>
  <c r="L1863" i="4"/>
  <c r="M1863" i="4"/>
  <c r="N1863" i="4"/>
  <c r="O1863" i="4"/>
  <c r="P1863" i="4"/>
  <c r="Q1863" i="4"/>
  <c r="R1863" i="4"/>
  <c r="S1863" i="4"/>
  <c r="K1864" i="4"/>
  <c r="L1864" i="4"/>
  <c r="M1864" i="4"/>
  <c r="N1864" i="4"/>
  <c r="O1864" i="4"/>
  <c r="P1864" i="4"/>
  <c r="Q1864" i="4"/>
  <c r="R1864" i="4"/>
  <c r="S1864" i="4"/>
  <c r="K1865" i="4"/>
  <c r="L1865" i="4"/>
  <c r="M1865" i="4"/>
  <c r="N1865" i="4"/>
  <c r="O1865" i="4"/>
  <c r="P1865" i="4"/>
  <c r="Q1865" i="4"/>
  <c r="R1865" i="4"/>
  <c r="S1865" i="4"/>
  <c r="K1866" i="4"/>
  <c r="L1866" i="4"/>
  <c r="M1866" i="4"/>
  <c r="N1866" i="4"/>
  <c r="O1866" i="4"/>
  <c r="P1866" i="4"/>
  <c r="Q1866" i="4"/>
  <c r="R1866" i="4"/>
  <c r="S1866" i="4"/>
  <c r="K1867" i="4"/>
  <c r="L1867" i="4"/>
  <c r="M1867" i="4"/>
  <c r="N1867" i="4"/>
  <c r="O1867" i="4"/>
  <c r="P1867" i="4"/>
  <c r="Q1867" i="4"/>
  <c r="R1867" i="4"/>
  <c r="S1867" i="4"/>
  <c r="K1868" i="4"/>
  <c r="L1868" i="4"/>
  <c r="M1868" i="4"/>
  <c r="N1868" i="4"/>
  <c r="O1868" i="4"/>
  <c r="P1868" i="4"/>
  <c r="Q1868" i="4"/>
  <c r="R1868" i="4"/>
  <c r="S1868" i="4"/>
  <c r="K1869" i="4"/>
  <c r="L1869" i="4"/>
  <c r="M1869" i="4"/>
  <c r="N1869" i="4"/>
  <c r="O1869" i="4"/>
  <c r="P1869" i="4"/>
  <c r="Q1869" i="4"/>
  <c r="R1869" i="4"/>
  <c r="S1869" i="4"/>
  <c r="K1870" i="4"/>
  <c r="L1870" i="4"/>
  <c r="M1870" i="4"/>
  <c r="N1870" i="4"/>
  <c r="O1870" i="4"/>
  <c r="P1870" i="4"/>
  <c r="Q1870" i="4"/>
  <c r="R1870" i="4"/>
  <c r="S1870" i="4"/>
  <c r="K1871" i="4"/>
  <c r="L1871" i="4"/>
  <c r="M1871" i="4"/>
  <c r="N1871" i="4"/>
  <c r="O1871" i="4"/>
  <c r="P1871" i="4"/>
  <c r="Q1871" i="4"/>
  <c r="R1871" i="4"/>
  <c r="S1871" i="4"/>
  <c r="K1872" i="4"/>
  <c r="L1872" i="4"/>
  <c r="M1872" i="4"/>
  <c r="N1872" i="4"/>
  <c r="O1872" i="4"/>
  <c r="P1872" i="4"/>
  <c r="Q1872" i="4"/>
  <c r="R1872" i="4"/>
  <c r="S1872" i="4"/>
  <c r="K1873" i="4"/>
  <c r="L1873" i="4"/>
  <c r="M1873" i="4"/>
  <c r="N1873" i="4"/>
  <c r="O1873" i="4"/>
  <c r="P1873" i="4"/>
  <c r="Q1873" i="4"/>
  <c r="R1873" i="4"/>
  <c r="S1873" i="4"/>
  <c r="K1874" i="4"/>
  <c r="L1874" i="4"/>
  <c r="M1874" i="4"/>
  <c r="N1874" i="4"/>
  <c r="O1874" i="4"/>
  <c r="P1874" i="4"/>
  <c r="Q1874" i="4"/>
  <c r="R1874" i="4"/>
  <c r="S1874" i="4"/>
  <c r="K1875" i="4"/>
  <c r="L1875" i="4"/>
  <c r="M1875" i="4"/>
  <c r="N1875" i="4"/>
  <c r="O1875" i="4"/>
  <c r="P1875" i="4"/>
  <c r="Q1875" i="4"/>
  <c r="R1875" i="4"/>
  <c r="S1875" i="4"/>
  <c r="K1876" i="4"/>
  <c r="L1876" i="4"/>
  <c r="M1876" i="4"/>
  <c r="N1876" i="4"/>
  <c r="O1876" i="4"/>
  <c r="P1876" i="4"/>
  <c r="Q1876" i="4"/>
  <c r="R1876" i="4"/>
  <c r="S1876" i="4"/>
  <c r="K1877" i="4"/>
  <c r="L1877" i="4"/>
  <c r="M1877" i="4"/>
  <c r="N1877" i="4"/>
  <c r="O1877" i="4"/>
  <c r="P1877" i="4"/>
  <c r="Q1877" i="4"/>
  <c r="R1877" i="4"/>
  <c r="S1877" i="4"/>
  <c r="K1878" i="4"/>
  <c r="L1878" i="4"/>
  <c r="M1878" i="4"/>
  <c r="N1878" i="4"/>
  <c r="O1878" i="4"/>
  <c r="P1878" i="4"/>
  <c r="Q1878" i="4"/>
  <c r="R1878" i="4"/>
  <c r="S1878" i="4"/>
  <c r="K1879" i="4"/>
  <c r="L1879" i="4"/>
  <c r="M1879" i="4"/>
  <c r="N1879" i="4"/>
  <c r="O1879" i="4"/>
  <c r="P1879" i="4"/>
  <c r="Q1879" i="4"/>
  <c r="R1879" i="4"/>
  <c r="S1879" i="4"/>
  <c r="K1880" i="4"/>
  <c r="L1880" i="4"/>
  <c r="M1880" i="4"/>
  <c r="N1880" i="4"/>
  <c r="O1880" i="4"/>
  <c r="P1880" i="4"/>
  <c r="Q1880" i="4"/>
  <c r="R1880" i="4"/>
  <c r="S1880" i="4"/>
  <c r="K1881" i="4"/>
  <c r="L1881" i="4"/>
  <c r="M1881" i="4"/>
  <c r="N1881" i="4"/>
  <c r="O1881" i="4"/>
  <c r="P1881" i="4"/>
  <c r="Q1881" i="4"/>
  <c r="R1881" i="4"/>
  <c r="S1881" i="4"/>
  <c r="K1882" i="4"/>
  <c r="L1882" i="4"/>
  <c r="M1882" i="4"/>
  <c r="N1882" i="4"/>
  <c r="O1882" i="4"/>
  <c r="P1882" i="4"/>
  <c r="Q1882" i="4"/>
  <c r="R1882" i="4"/>
  <c r="S1882" i="4"/>
  <c r="K1883" i="4"/>
  <c r="L1883" i="4"/>
  <c r="M1883" i="4"/>
  <c r="N1883" i="4"/>
  <c r="O1883" i="4"/>
  <c r="P1883" i="4"/>
  <c r="Q1883" i="4"/>
  <c r="R1883" i="4"/>
  <c r="S1883" i="4"/>
  <c r="K1884" i="4"/>
  <c r="L1884" i="4"/>
  <c r="M1884" i="4"/>
  <c r="N1884" i="4"/>
  <c r="O1884" i="4"/>
  <c r="P1884" i="4"/>
  <c r="Q1884" i="4"/>
  <c r="R1884" i="4"/>
  <c r="S1884" i="4"/>
  <c r="K1885" i="4"/>
  <c r="L1885" i="4"/>
  <c r="M1885" i="4"/>
  <c r="N1885" i="4"/>
  <c r="O1885" i="4"/>
  <c r="P1885" i="4"/>
  <c r="Q1885" i="4"/>
  <c r="R1885" i="4"/>
  <c r="S1885" i="4"/>
  <c r="K1886" i="4"/>
  <c r="L1886" i="4"/>
  <c r="M1886" i="4"/>
  <c r="N1886" i="4"/>
  <c r="O1886" i="4"/>
  <c r="P1886" i="4"/>
  <c r="Q1886" i="4"/>
  <c r="R1886" i="4"/>
  <c r="S1886" i="4"/>
  <c r="K1887" i="4"/>
  <c r="L1887" i="4"/>
  <c r="M1887" i="4"/>
  <c r="N1887" i="4"/>
  <c r="O1887" i="4"/>
  <c r="P1887" i="4"/>
  <c r="Q1887" i="4"/>
  <c r="R1887" i="4"/>
  <c r="S1887" i="4"/>
  <c r="K1888" i="4"/>
  <c r="L1888" i="4"/>
  <c r="M1888" i="4"/>
  <c r="N1888" i="4"/>
  <c r="O1888" i="4"/>
  <c r="P1888" i="4"/>
  <c r="Q1888" i="4"/>
  <c r="R1888" i="4"/>
  <c r="S1888" i="4"/>
  <c r="K1889" i="4"/>
  <c r="L1889" i="4"/>
  <c r="M1889" i="4"/>
  <c r="N1889" i="4"/>
  <c r="O1889" i="4"/>
  <c r="P1889" i="4"/>
  <c r="Q1889" i="4"/>
  <c r="R1889" i="4"/>
  <c r="S1889" i="4"/>
  <c r="K1890" i="4"/>
  <c r="L1890" i="4"/>
  <c r="M1890" i="4"/>
  <c r="N1890" i="4"/>
  <c r="O1890" i="4"/>
  <c r="P1890" i="4"/>
  <c r="Q1890" i="4"/>
  <c r="R1890" i="4"/>
  <c r="S1890" i="4"/>
  <c r="K1891" i="4"/>
  <c r="L1891" i="4"/>
  <c r="M1891" i="4"/>
  <c r="N1891" i="4"/>
  <c r="O1891" i="4"/>
  <c r="P1891" i="4"/>
  <c r="Q1891" i="4"/>
  <c r="R1891" i="4"/>
  <c r="S1891" i="4"/>
  <c r="K1892" i="4"/>
  <c r="L1892" i="4"/>
  <c r="M1892" i="4"/>
  <c r="N1892" i="4"/>
  <c r="O1892" i="4"/>
  <c r="P1892" i="4"/>
  <c r="Q1892" i="4"/>
  <c r="R1892" i="4"/>
  <c r="S1892" i="4"/>
  <c r="K1893" i="4"/>
  <c r="L1893" i="4"/>
  <c r="M1893" i="4"/>
  <c r="N1893" i="4"/>
  <c r="O1893" i="4"/>
  <c r="P1893" i="4"/>
  <c r="Q1893" i="4"/>
  <c r="R1893" i="4"/>
  <c r="S1893" i="4"/>
  <c r="K1894" i="4"/>
  <c r="L1894" i="4"/>
  <c r="M1894" i="4"/>
  <c r="N1894" i="4"/>
  <c r="O1894" i="4"/>
  <c r="P1894" i="4"/>
  <c r="Q1894" i="4"/>
  <c r="R1894" i="4"/>
  <c r="S1894" i="4"/>
  <c r="K1895" i="4"/>
  <c r="L1895" i="4"/>
  <c r="M1895" i="4"/>
  <c r="N1895" i="4"/>
  <c r="O1895" i="4"/>
  <c r="P1895" i="4"/>
  <c r="Q1895" i="4"/>
  <c r="R1895" i="4"/>
  <c r="S1895" i="4"/>
  <c r="K1896" i="4"/>
  <c r="L1896" i="4"/>
  <c r="M1896" i="4"/>
  <c r="N1896" i="4"/>
  <c r="O1896" i="4"/>
  <c r="P1896" i="4"/>
  <c r="Q1896" i="4"/>
  <c r="R1896" i="4"/>
  <c r="S1896" i="4"/>
  <c r="K1897" i="4"/>
  <c r="L1897" i="4"/>
  <c r="M1897" i="4"/>
  <c r="N1897" i="4"/>
  <c r="O1897" i="4"/>
  <c r="P1897" i="4"/>
  <c r="Q1897" i="4"/>
  <c r="R1897" i="4"/>
  <c r="S1897" i="4"/>
  <c r="K1898" i="4"/>
  <c r="L1898" i="4"/>
  <c r="M1898" i="4"/>
  <c r="N1898" i="4"/>
  <c r="O1898" i="4"/>
  <c r="P1898" i="4"/>
  <c r="Q1898" i="4"/>
  <c r="R1898" i="4"/>
  <c r="S1898" i="4"/>
  <c r="K1899" i="4"/>
  <c r="L1899" i="4"/>
  <c r="M1899" i="4"/>
  <c r="N1899" i="4"/>
  <c r="O1899" i="4"/>
  <c r="P1899" i="4"/>
  <c r="Q1899" i="4"/>
  <c r="R1899" i="4"/>
  <c r="S1899" i="4"/>
  <c r="K1900" i="4"/>
  <c r="L1900" i="4"/>
  <c r="M1900" i="4"/>
  <c r="N1900" i="4"/>
  <c r="O1900" i="4"/>
  <c r="P1900" i="4"/>
  <c r="Q1900" i="4"/>
  <c r="R1900" i="4"/>
  <c r="S1900" i="4"/>
  <c r="K1901" i="4"/>
  <c r="L1901" i="4"/>
  <c r="M1901" i="4"/>
  <c r="N1901" i="4"/>
  <c r="O1901" i="4"/>
  <c r="P1901" i="4"/>
  <c r="Q1901" i="4"/>
  <c r="R1901" i="4"/>
  <c r="S1901" i="4"/>
  <c r="K1902" i="4"/>
  <c r="L1902" i="4"/>
  <c r="M1902" i="4"/>
  <c r="N1902" i="4"/>
  <c r="O1902" i="4"/>
  <c r="P1902" i="4"/>
  <c r="Q1902" i="4"/>
  <c r="R1902" i="4"/>
  <c r="S1902" i="4"/>
  <c r="K1903" i="4"/>
  <c r="L1903" i="4"/>
  <c r="M1903" i="4"/>
  <c r="N1903" i="4"/>
  <c r="O1903" i="4"/>
  <c r="P1903" i="4"/>
  <c r="Q1903" i="4"/>
  <c r="R1903" i="4"/>
  <c r="S1903" i="4"/>
  <c r="K1904" i="4"/>
  <c r="L1904" i="4"/>
  <c r="M1904" i="4"/>
  <c r="N1904" i="4"/>
  <c r="O1904" i="4"/>
  <c r="P1904" i="4"/>
  <c r="Q1904" i="4"/>
  <c r="R1904" i="4"/>
  <c r="S1904" i="4"/>
  <c r="K1905" i="4"/>
  <c r="L1905" i="4"/>
  <c r="M1905" i="4"/>
  <c r="N1905" i="4"/>
  <c r="O1905" i="4"/>
  <c r="P1905" i="4"/>
  <c r="Q1905" i="4"/>
  <c r="R1905" i="4"/>
  <c r="S1905" i="4"/>
  <c r="K1906" i="4"/>
  <c r="L1906" i="4"/>
  <c r="M1906" i="4"/>
  <c r="N1906" i="4"/>
  <c r="O1906" i="4"/>
  <c r="P1906" i="4"/>
  <c r="Q1906" i="4"/>
  <c r="R1906" i="4"/>
  <c r="S1906" i="4"/>
  <c r="K1907" i="4"/>
  <c r="L1907" i="4"/>
  <c r="M1907" i="4"/>
  <c r="N1907" i="4"/>
  <c r="O1907" i="4"/>
  <c r="P1907" i="4"/>
  <c r="Q1907" i="4"/>
  <c r="R1907" i="4"/>
  <c r="S1907" i="4"/>
  <c r="K1908" i="4"/>
  <c r="L1908" i="4"/>
  <c r="M1908" i="4"/>
  <c r="N1908" i="4"/>
  <c r="O1908" i="4"/>
  <c r="P1908" i="4"/>
  <c r="Q1908" i="4"/>
  <c r="R1908" i="4"/>
  <c r="S1908" i="4"/>
  <c r="K1909" i="4"/>
  <c r="L1909" i="4"/>
  <c r="M1909" i="4"/>
  <c r="N1909" i="4"/>
  <c r="O1909" i="4"/>
  <c r="P1909" i="4"/>
  <c r="Q1909" i="4"/>
  <c r="R1909" i="4"/>
  <c r="S1909" i="4"/>
  <c r="K1910" i="4"/>
  <c r="L1910" i="4"/>
  <c r="M1910" i="4"/>
  <c r="N1910" i="4"/>
  <c r="O1910" i="4"/>
  <c r="P1910" i="4"/>
  <c r="Q1910" i="4"/>
  <c r="R1910" i="4"/>
  <c r="S1910" i="4"/>
  <c r="K1911" i="4"/>
  <c r="L1911" i="4"/>
  <c r="M1911" i="4"/>
  <c r="N1911" i="4"/>
  <c r="O1911" i="4"/>
  <c r="P1911" i="4"/>
  <c r="Q1911" i="4"/>
  <c r="R1911" i="4"/>
  <c r="S1911" i="4"/>
  <c r="K1912" i="4"/>
  <c r="L1912" i="4"/>
  <c r="M1912" i="4"/>
  <c r="N1912" i="4"/>
  <c r="O1912" i="4"/>
  <c r="P1912" i="4"/>
  <c r="Q1912" i="4"/>
  <c r="R1912" i="4"/>
  <c r="S1912" i="4"/>
  <c r="K1913" i="4"/>
  <c r="L1913" i="4"/>
  <c r="M1913" i="4"/>
  <c r="N1913" i="4"/>
  <c r="O1913" i="4"/>
  <c r="P1913" i="4"/>
  <c r="Q1913" i="4"/>
  <c r="R1913" i="4"/>
  <c r="S1913" i="4"/>
  <c r="K1914" i="4"/>
  <c r="L1914" i="4"/>
  <c r="M1914" i="4"/>
  <c r="N1914" i="4"/>
  <c r="O1914" i="4"/>
  <c r="P1914" i="4"/>
  <c r="Q1914" i="4"/>
  <c r="R1914" i="4"/>
  <c r="S1914" i="4"/>
  <c r="K1915" i="4"/>
  <c r="L1915" i="4"/>
  <c r="M1915" i="4"/>
  <c r="N1915" i="4"/>
  <c r="O1915" i="4"/>
  <c r="P1915" i="4"/>
  <c r="Q1915" i="4"/>
  <c r="R1915" i="4"/>
  <c r="S1915" i="4"/>
  <c r="K1916" i="4"/>
  <c r="L1916" i="4"/>
  <c r="M1916" i="4"/>
  <c r="N1916" i="4"/>
  <c r="O1916" i="4"/>
  <c r="P1916" i="4"/>
  <c r="Q1916" i="4"/>
  <c r="R1916" i="4"/>
  <c r="S1916" i="4"/>
  <c r="K1917" i="4"/>
  <c r="L1917" i="4"/>
  <c r="M1917" i="4"/>
  <c r="N1917" i="4"/>
  <c r="O1917" i="4"/>
  <c r="P1917" i="4"/>
  <c r="Q1917" i="4"/>
  <c r="R1917" i="4"/>
  <c r="S1917" i="4"/>
  <c r="K1918" i="4"/>
  <c r="L1918" i="4"/>
  <c r="M1918" i="4"/>
  <c r="N1918" i="4"/>
  <c r="O1918" i="4"/>
  <c r="P1918" i="4"/>
  <c r="Q1918" i="4"/>
  <c r="R1918" i="4"/>
  <c r="S1918" i="4"/>
  <c r="K1919" i="4"/>
  <c r="L1919" i="4"/>
  <c r="M1919" i="4"/>
  <c r="N1919" i="4"/>
  <c r="O1919" i="4"/>
  <c r="P1919" i="4"/>
  <c r="Q1919" i="4"/>
  <c r="R1919" i="4"/>
  <c r="S1919" i="4"/>
  <c r="K1920" i="4"/>
  <c r="L1920" i="4"/>
  <c r="M1920" i="4"/>
  <c r="N1920" i="4"/>
  <c r="O1920" i="4"/>
  <c r="P1920" i="4"/>
  <c r="Q1920" i="4"/>
  <c r="R1920" i="4"/>
  <c r="S1920" i="4"/>
  <c r="K1921" i="4"/>
  <c r="L1921" i="4"/>
  <c r="M1921" i="4"/>
  <c r="N1921" i="4"/>
  <c r="O1921" i="4"/>
  <c r="P1921" i="4"/>
  <c r="Q1921" i="4"/>
  <c r="R1921" i="4"/>
  <c r="S1921" i="4"/>
  <c r="K1922" i="4"/>
  <c r="L1922" i="4"/>
  <c r="M1922" i="4"/>
  <c r="N1922" i="4"/>
  <c r="O1922" i="4"/>
  <c r="P1922" i="4"/>
  <c r="Q1922" i="4"/>
  <c r="R1922" i="4"/>
  <c r="S1922" i="4"/>
  <c r="K1923" i="4"/>
  <c r="L1923" i="4"/>
  <c r="M1923" i="4"/>
  <c r="N1923" i="4"/>
  <c r="O1923" i="4"/>
  <c r="P1923" i="4"/>
  <c r="Q1923" i="4"/>
  <c r="R1923" i="4"/>
  <c r="S1923" i="4"/>
  <c r="K1924" i="4"/>
  <c r="L1924" i="4"/>
  <c r="M1924" i="4"/>
  <c r="N1924" i="4"/>
  <c r="O1924" i="4"/>
  <c r="P1924" i="4"/>
  <c r="Q1924" i="4"/>
  <c r="R1924" i="4"/>
  <c r="S1924" i="4"/>
  <c r="K1925" i="4"/>
  <c r="L1925" i="4"/>
  <c r="M1925" i="4"/>
  <c r="N1925" i="4"/>
  <c r="O1925" i="4"/>
  <c r="P1925" i="4"/>
  <c r="Q1925" i="4"/>
  <c r="R1925" i="4"/>
  <c r="S1925" i="4"/>
  <c r="K1926" i="4"/>
  <c r="L1926" i="4"/>
  <c r="M1926" i="4"/>
  <c r="N1926" i="4"/>
  <c r="O1926" i="4"/>
  <c r="P1926" i="4"/>
  <c r="Q1926" i="4"/>
  <c r="R1926" i="4"/>
  <c r="S1926" i="4"/>
  <c r="K1927" i="4"/>
  <c r="L1927" i="4"/>
  <c r="M1927" i="4"/>
  <c r="N1927" i="4"/>
  <c r="O1927" i="4"/>
  <c r="P1927" i="4"/>
  <c r="Q1927" i="4"/>
  <c r="R1927" i="4"/>
  <c r="S1927" i="4"/>
  <c r="K1928" i="4"/>
  <c r="L1928" i="4"/>
  <c r="M1928" i="4"/>
  <c r="N1928" i="4"/>
  <c r="O1928" i="4"/>
  <c r="P1928" i="4"/>
  <c r="Q1928" i="4"/>
  <c r="R1928" i="4"/>
  <c r="S1928" i="4"/>
  <c r="K1929" i="4"/>
  <c r="L1929" i="4"/>
  <c r="M1929" i="4"/>
  <c r="N1929" i="4"/>
  <c r="O1929" i="4"/>
  <c r="P1929" i="4"/>
  <c r="Q1929" i="4"/>
  <c r="R1929" i="4"/>
  <c r="S1929" i="4"/>
  <c r="K1930" i="4"/>
  <c r="L1930" i="4"/>
  <c r="M1930" i="4"/>
  <c r="N1930" i="4"/>
  <c r="O1930" i="4"/>
  <c r="P1930" i="4"/>
  <c r="Q1930" i="4"/>
  <c r="R1930" i="4"/>
  <c r="S1930" i="4"/>
  <c r="K1931" i="4"/>
  <c r="L1931" i="4"/>
  <c r="M1931" i="4"/>
  <c r="N1931" i="4"/>
  <c r="O1931" i="4"/>
  <c r="P1931" i="4"/>
  <c r="Q1931" i="4"/>
  <c r="R1931" i="4"/>
  <c r="S1931" i="4"/>
  <c r="K1932" i="4"/>
  <c r="L1932" i="4"/>
  <c r="M1932" i="4"/>
  <c r="N1932" i="4"/>
  <c r="O1932" i="4"/>
  <c r="P1932" i="4"/>
  <c r="Q1932" i="4"/>
  <c r="R1932" i="4"/>
  <c r="S1932" i="4"/>
  <c r="K1933" i="4"/>
  <c r="L1933" i="4"/>
  <c r="M1933" i="4"/>
  <c r="N1933" i="4"/>
  <c r="O1933" i="4"/>
  <c r="P1933" i="4"/>
  <c r="Q1933" i="4"/>
  <c r="R1933" i="4"/>
  <c r="S1933" i="4"/>
  <c r="K1934" i="4"/>
  <c r="L1934" i="4"/>
  <c r="M1934" i="4"/>
  <c r="N1934" i="4"/>
  <c r="O1934" i="4"/>
  <c r="P1934" i="4"/>
  <c r="Q1934" i="4"/>
  <c r="R1934" i="4"/>
  <c r="S1934" i="4"/>
  <c r="K1935" i="4"/>
  <c r="L1935" i="4"/>
  <c r="M1935" i="4"/>
  <c r="N1935" i="4"/>
  <c r="O1935" i="4"/>
  <c r="P1935" i="4"/>
  <c r="Q1935" i="4"/>
  <c r="R1935" i="4"/>
  <c r="S1935" i="4"/>
  <c r="K1936" i="4"/>
  <c r="L1936" i="4"/>
  <c r="M1936" i="4"/>
  <c r="N1936" i="4"/>
  <c r="O1936" i="4"/>
  <c r="P1936" i="4"/>
  <c r="Q1936" i="4"/>
  <c r="R1936" i="4"/>
  <c r="S1936" i="4"/>
  <c r="K1937" i="4"/>
  <c r="L1937" i="4"/>
  <c r="M1937" i="4"/>
  <c r="N1937" i="4"/>
  <c r="O1937" i="4"/>
  <c r="P1937" i="4"/>
  <c r="Q1937" i="4"/>
  <c r="R1937" i="4"/>
  <c r="S1937" i="4"/>
  <c r="K1938" i="4"/>
  <c r="L1938" i="4"/>
  <c r="M1938" i="4"/>
  <c r="N1938" i="4"/>
  <c r="O1938" i="4"/>
  <c r="P1938" i="4"/>
  <c r="Q1938" i="4"/>
  <c r="R1938" i="4"/>
  <c r="S1938" i="4"/>
  <c r="K1939" i="4"/>
  <c r="L1939" i="4"/>
  <c r="M1939" i="4"/>
  <c r="N1939" i="4"/>
  <c r="O1939" i="4"/>
  <c r="P1939" i="4"/>
  <c r="Q1939" i="4"/>
  <c r="R1939" i="4"/>
  <c r="S1939" i="4"/>
  <c r="K1940" i="4"/>
  <c r="L1940" i="4"/>
  <c r="M1940" i="4"/>
  <c r="N1940" i="4"/>
  <c r="O1940" i="4"/>
  <c r="P1940" i="4"/>
  <c r="Q1940" i="4"/>
  <c r="R1940" i="4"/>
  <c r="S1940" i="4"/>
  <c r="K1941" i="4"/>
  <c r="L1941" i="4"/>
  <c r="M1941" i="4"/>
  <c r="N1941" i="4"/>
  <c r="O1941" i="4"/>
  <c r="P1941" i="4"/>
  <c r="Q1941" i="4"/>
  <c r="R1941" i="4"/>
  <c r="S1941" i="4"/>
  <c r="K1942" i="4"/>
  <c r="L1942" i="4"/>
  <c r="M1942" i="4"/>
  <c r="N1942" i="4"/>
  <c r="O1942" i="4"/>
  <c r="P1942" i="4"/>
  <c r="Q1942" i="4"/>
  <c r="R1942" i="4"/>
  <c r="S1942" i="4"/>
  <c r="K1943" i="4"/>
  <c r="L1943" i="4"/>
  <c r="M1943" i="4"/>
  <c r="N1943" i="4"/>
  <c r="O1943" i="4"/>
  <c r="P1943" i="4"/>
  <c r="Q1943" i="4"/>
  <c r="R1943" i="4"/>
  <c r="S1943" i="4"/>
  <c r="K1944" i="4"/>
  <c r="L1944" i="4"/>
  <c r="M1944" i="4"/>
  <c r="N1944" i="4"/>
  <c r="O1944" i="4"/>
  <c r="P1944" i="4"/>
  <c r="Q1944" i="4"/>
  <c r="R1944" i="4"/>
  <c r="S1944" i="4"/>
  <c r="K1945" i="4"/>
  <c r="L1945" i="4"/>
  <c r="M1945" i="4"/>
  <c r="N1945" i="4"/>
  <c r="O1945" i="4"/>
  <c r="P1945" i="4"/>
  <c r="Q1945" i="4"/>
  <c r="R1945" i="4"/>
  <c r="S1945" i="4"/>
  <c r="K1946" i="4"/>
  <c r="L1946" i="4"/>
  <c r="M1946" i="4"/>
  <c r="N1946" i="4"/>
  <c r="O1946" i="4"/>
  <c r="P1946" i="4"/>
  <c r="Q1946" i="4"/>
  <c r="R1946" i="4"/>
  <c r="S1946" i="4"/>
  <c r="K1947" i="4"/>
  <c r="L1947" i="4"/>
  <c r="M1947" i="4"/>
  <c r="N1947" i="4"/>
  <c r="O1947" i="4"/>
  <c r="P1947" i="4"/>
  <c r="Q1947" i="4"/>
  <c r="R1947" i="4"/>
  <c r="S1947" i="4"/>
  <c r="K1948" i="4"/>
  <c r="L1948" i="4"/>
  <c r="M1948" i="4"/>
  <c r="N1948" i="4"/>
  <c r="O1948" i="4"/>
  <c r="P1948" i="4"/>
  <c r="Q1948" i="4"/>
  <c r="R1948" i="4"/>
  <c r="S1948" i="4"/>
  <c r="K1949" i="4"/>
  <c r="L1949" i="4"/>
  <c r="M1949" i="4"/>
  <c r="N1949" i="4"/>
  <c r="O1949" i="4"/>
  <c r="P1949" i="4"/>
  <c r="Q1949" i="4"/>
  <c r="R1949" i="4"/>
  <c r="S1949" i="4"/>
  <c r="K1950" i="4"/>
  <c r="L1950" i="4"/>
  <c r="M1950" i="4"/>
  <c r="N1950" i="4"/>
  <c r="O1950" i="4"/>
  <c r="P1950" i="4"/>
  <c r="Q1950" i="4"/>
  <c r="R1950" i="4"/>
  <c r="S1950" i="4"/>
  <c r="K1951" i="4"/>
  <c r="L1951" i="4"/>
  <c r="M1951" i="4"/>
  <c r="N1951" i="4"/>
  <c r="O1951" i="4"/>
  <c r="P1951" i="4"/>
  <c r="Q1951" i="4"/>
  <c r="R1951" i="4"/>
  <c r="S1951" i="4"/>
  <c r="K1952" i="4"/>
  <c r="L1952" i="4"/>
  <c r="M1952" i="4"/>
  <c r="N1952" i="4"/>
  <c r="O1952" i="4"/>
  <c r="P1952" i="4"/>
  <c r="Q1952" i="4"/>
  <c r="R1952" i="4"/>
  <c r="S1952" i="4"/>
  <c r="K1953" i="4"/>
  <c r="L1953" i="4"/>
  <c r="M1953" i="4"/>
  <c r="N1953" i="4"/>
  <c r="O1953" i="4"/>
  <c r="P1953" i="4"/>
  <c r="Q1953" i="4"/>
  <c r="R1953" i="4"/>
  <c r="S1953" i="4"/>
  <c r="K1954" i="4"/>
  <c r="L1954" i="4"/>
  <c r="M1954" i="4"/>
  <c r="N1954" i="4"/>
  <c r="O1954" i="4"/>
  <c r="P1954" i="4"/>
  <c r="Q1954" i="4"/>
  <c r="R1954" i="4"/>
  <c r="S1954" i="4"/>
  <c r="K1955" i="4"/>
  <c r="L1955" i="4"/>
  <c r="M1955" i="4"/>
  <c r="N1955" i="4"/>
  <c r="O1955" i="4"/>
  <c r="P1955" i="4"/>
  <c r="Q1955" i="4"/>
  <c r="R1955" i="4"/>
  <c r="S1955" i="4"/>
  <c r="K1956" i="4"/>
  <c r="L1956" i="4"/>
  <c r="M1956" i="4"/>
  <c r="N1956" i="4"/>
  <c r="O1956" i="4"/>
  <c r="P1956" i="4"/>
  <c r="Q1956" i="4"/>
  <c r="R1956" i="4"/>
  <c r="S1956" i="4"/>
  <c r="K1957" i="4"/>
  <c r="L1957" i="4"/>
  <c r="M1957" i="4"/>
  <c r="N1957" i="4"/>
  <c r="O1957" i="4"/>
  <c r="P1957" i="4"/>
  <c r="Q1957" i="4"/>
  <c r="R1957" i="4"/>
  <c r="S1957" i="4"/>
  <c r="K1958" i="4"/>
  <c r="L1958" i="4"/>
  <c r="M1958" i="4"/>
  <c r="N1958" i="4"/>
  <c r="O1958" i="4"/>
  <c r="P1958" i="4"/>
  <c r="Q1958" i="4"/>
  <c r="R1958" i="4"/>
  <c r="S1958" i="4"/>
  <c r="K1959" i="4"/>
  <c r="L1959" i="4"/>
  <c r="M1959" i="4"/>
  <c r="N1959" i="4"/>
  <c r="O1959" i="4"/>
  <c r="P1959" i="4"/>
  <c r="Q1959" i="4"/>
  <c r="R1959" i="4"/>
  <c r="S1959" i="4"/>
  <c r="K1960" i="4"/>
  <c r="L1960" i="4"/>
  <c r="M1960" i="4"/>
  <c r="N1960" i="4"/>
  <c r="O1960" i="4"/>
  <c r="P1960" i="4"/>
  <c r="Q1960" i="4"/>
  <c r="R1960" i="4"/>
  <c r="S1960" i="4"/>
  <c r="K1961" i="4"/>
  <c r="L1961" i="4"/>
  <c r="M1961" i="4"/>
  <c r="N1961" i="4"/>
  <c r="O1961" i="4"/>
  <c r="P1961" i="4"/>
  <c r="Q1961" i="4"/>
  <c r="R1961" i="4"/>
  <c r="S1961" i="4"/>
  <c r="K1962" i="4"/>
  <c r="L1962" i="4"/>
  <c r="M1962" i="4"/>
  <c r="N1962" i="4"/>
  <c r="O1962" i="4"/>
  <c r="P1962" i="4"/>
  <c r="Q1962" i="4"/>
  <c r="R1962" i="4"/>
  <c r="S1962" i="4"/>
  <c r="K1963" i="4"/>
  <c r="L1963" i="4"/>
  <c r="M1963" i="4"/>
  <c r="N1963" i="4"/>
  <c r="O1963" i="4"/>
  <c r="P1963" i="4"/>
  <c r="Q1963" i="4"/>
  <c r="R1963" i="4"/>
  <c r="S1963" i="4"/>
  <c r="K1964" i="4"/>
  <c r="L1964" i="4"/>
  <c r="M1964" i="4"/>
  <c r="N1964" i="4"/>
  <c r="O1964" i="4"/>
  <c r="P1964" i="4"/>
  <c r="Q1964" i="4"/>
  <c r="R1964" i="4"/>
  <c r="S1964" i="4"/>
  <c r="K1965" i="4"/>
  <c r="L1965" i="4"/>
  <c r="M1965" i="4"/>
  <c r="N1965" i="4"/>
  <c r="O1965" i="4"/>
  <c r="P1965" i="4"/>
  <c r="Q1965" i="4"/>
  <c r="R1965" i="4"/>
  <c r="S1965" i="4"/>
  <c r="K1966" i="4"/>
  <c r="L1966" i="4"/>
  <c r="M1966" i="4"/>
  <c r="N1966" i="4"/>
  <c r="O1966" i="4"/>
  <c r="P1966" i="4"/>
  <c r="Q1966" i="4"/>
  <c r="R1966" i="4"/>
  <c r="S1966" i="4"/>
  <c r="K1967" i="4"/>
  <c r="L1967" i="4"/>
  <c r="M1967" i="4"/>
  <c r="N1967" i="4"/>
  <c r="O1967" i="4"/>
  <c r="P1967" i="4"/>
  <c r="Q1967" i="4"/>
  <c r="R1967" i="4"/>
  <c r="S1967" i="4"/>
  <c r="K1968" i="4"/>
  <c r="L1968" i="4"/>
  <c r="M1968" i="4"/>
  <c r="N1968" i="4"/>
  <c r="O1968" i="4"/>
  <c r="P1968" i="4"/>
  <c r="Q1968" i="4"/>
  <c r="R1968" i="4"/>
  <c r="S1968" i="4"/>
  <c r="K1969" i="4"/>
  <c r="L1969" i="4"/>
  <c r="M1969" i="4"/>
  <c r="N1969" i="4"/>
  <c r="O1969" i="4"/>
  <c r="P1969" i="4"/>
  <c r="Q1969" i="4"/>
  <c r="R1969" i="4"/>
  <c r="S1969" i="4"/>
  <c r="K1970" i="4"/>
  <c r="L1970" i="4"/>
  <c r="M1970" i="4"/>
  <c r="N1970" i="4"/>
  <c r="O1970" i="4"/>
  <c r="P1970" i="4"/>
  <c r="Q1970" i="4"/>
  <c r="R1970" i="4"/>
  <c r="S1970" i="4"/>
  <c r="K1971" i="4"/>
  <c r="L1971" i="4"/>
  <c r="M1971" i="4"/>
  <c r="N1971" i="4"/>
  <c r="O1971" i="4"/>
  <c r="P1971" i="4"/>
  <c r="Q1971" i="4"/>
  <c r="R1971" i="4"/>
  <c r="S1971" i="4"/>
  <c r="K1972" i="4"/>
  <c r="L1972" i="4"/>
  <c r="M1972" i="4"/>
  <c r="N1972" i="4"/>
  <c r="O1972" i="4"/>
  <c r="P1972" i="4"/>
  <c r="Q1972" i="4"/>
  <c r="R1972" i="4"/>
  <c r="S1972" i="4"/>
  <c r="K1973" i="4"/>
  <c r="L1973" i="4"/>
  <c r="M1973" i="4"/>
  <c r="N1973" i="4"/>
  <c r="O1973" i="4"/>
  <c r="P1973" i="4"/>
  <c r="Q1973" i="4"/>
  <c r="R1973" i="4"/>
  <c r="S1973" i="4"/>
  <c r="K1974" i="4"/>
  <c r="L1974" i="4"/>
  <c r="M1974" i="4"/>
  <c r="N1974" i="4"/>
  <c r="O1974" i="4"/>
  <c r="P1974" i="4"/>
  <c r="Q1974" i="4"/>
  <c r="R1974" i="4"/>
  <c r="S1974" i="4"/>
  <c r="K1975" i="4"/>
  <c r="L1975" i="4"/>
  <c r="M1975" i="4"/>
  <c r="N1975" i="4"/>
  <c r="O1975" i="4"/>
  <c r="P1975" i="4"/>
  <c r="Q1975" i="4"/>
  <c r="R1975" i="4"/>
  <c r="S1975" i="4"/>
  <c r="K1976" i="4"/>
  <c r="L1976" i="4"/>
  <c r="M1976" i="4"/>
  <c r="N1976" i="4"/>
  <c r="O1976" i="4"/>
  <c r="P1976" i="4"/>
  <c r="Q1976" i="4"/>
  <c r="R1976" i="4"/>
  <c r="S1976" i="4"/>
  <c r="K1977" i="4"/>
  <c r="L1977" i="4"/>
  <c r="M1977" i="4"/>
  <c r="N1977" i="4"/>
  <c r="O1977" i="4"/>
  <c r="P1977" i="4"/>
  <c r="Q1977" i="4"/>
  <c r="R1977" i="4"/>
  <c r="S1977" i="4"/>
  <c r="K1978" i="4"/>
  <c r="L1978" i="4"/>
  <c r="M1978" i="4"/>
  <c r="N1978" i="4"/>
  <c r="O1978" i="4"/>
  <c r="P1978" i="4"/>
  <c r="Q1978" i="4"/>
  <c r="R1978" i="4"/>
  <c r="S1978" i="4"/>
  <c r="K1979" i="4"/>
  <c r="L1979" i="4"/>
  <c r="M1979" i="4"/>
  <c r="N1979" i="4"/>
  <c r="O1979" i="4"/>
  <c r="P1979" i="4"/>
  <c r="Q1979" i="4"/>
  <c r="R1979" i="4"/>
  <c r="S1979" i="4"/>
  <c r="K1980" i="4"/>
  <c r="L1980" i="4"/>
  <c r="M1980" i="4"/>
  <c r="N1980" i="4"/>
  <c r="O1980" i="4"/>
  <c r="P1980" i="4"/>
  <c r="Q1980" i="4"/>
  <c r="R1980" i="4"/>
  <c r="S1980" i="4"/>
  <c r="K1981" i="4"/>
  <c r="L1981" i="4"/>
  <c r="M1981" i="4"/>
  <c r="N1981" i="4"/>
  <c r="O1981" i="4"/>
  <c r="P1981" i="4"/>
  <c r="Q1981" i="4"/>
  <c r="R1981" i="4"/>
  <c r="S1981" i="4"/>
  <c r="K1982" i="4"/>
  <c r="L1982" i="4"/>
  <c r="M1982" i="4"/>
  <c r="N1982" i="4"/>
  <c r="O1982" i="4"/>
  <c r="P1982" i="4"/>
  <c r="Q1982" i="4"/>
  <c r="R1982" i="4"/>
  <c r="S1982" i="4"/>
  <c r="K1983" i="4"/>
  <c r="L1983" i="4"/>
  <c r="M1983" i="4"/>
  <c r="N1983" i="4"/>
  <c r="O1983" i="4"/>
  <c r="P1983" i="4"/>
  <c r="Q1983" i="4"/>
  <c r="R1983" i="4"/>
  <c r="S1983" i="4"/>
  <c r="K1984" i="4"/>
  <c r="L1984" i="4"/>
  <c r="M1984" i="4"/>
  <c r="N1984" i="4"/>
  <c r="O1984" i="4"/>
  <c r="P1984" i="4"/>
  <c r="Q1984" i="4"/>
  <c r="R1984" i="4"/>
  <c r="S1984" i="4"/>
  <c r="K1985" i="4"/>
  <c r="L1985" i="4"/>
  <c r="M1985" i="4"/>
  <c r="N1985" i="4"/>
  <c r="O1985" i="4"/>
  <c r="P1985" i="4"/>
  <c r="Q1985" i="4"/>
  <c r="R1985" i="4"/>
  <c r="S1985" i="4"/>
  <c r="K1986" i="4"/>
  <c r="L1986" i="4"/>
  <c r="M1986" i="4"/>
  <c r="N1986" i="4"/>
  <c r="O1986" i="4"/>
  <c r="P1986" i="4"/>
  <c r="Q1986" i="4"/>
  <c r="R1986" i="4"/>
  <c r="S1986" i="4"/>
  <c r="K1987" i="4"/>
  <c r="L1987" i="4"/>
  <c r="M1987" i="4"/>
  <c r="N1987" i="4"/>
  <c r="O1987" i="4"/>
  <c r="P1987" i="4"/>
  <c r="Q1987" i="4"/>
  <c r="R1987" i="4"/>
  <c r="S1987" i="4"/>
  <c r="K1988" i="4"/>
  <c r="L1988" i="4"/>
  <c r="M1988" i="4"/>
  <c r="N1988" i="4"/>
  <c r="O1988" i="4"/>
  <c r="P1988" i="4"/>
  <c r="Q1988" i="4"/>
  <c r="R1988" i="4"/>
  <c r="S1988" i="4"/>
  <c r="K1989" i="4"/>
  <c r="L1989" i="4"/>
  <c r="M1989" i="4"/>
  <c r="N1989" i="4"/>
  <c r="O1989" i="4"/>
  <c r="P1989" i="4"/>
  <c r="Q1989" i="4"/>
  <c r="R1989" i="4"/>
  <c r="S1989" i="4"/>
  <c r="K1990" i="4"/>
  <c r="L1990" i="4"/>
  <c r="M1990" i="4"/>
  <c r="N1990" i="4"/>
  <c r="O1990" i="4"/>
  <c r="P1990" i="4"/>
  <c r="Q1990" i="4"/>
  <c r="R1990" i="4"/>
  <c r="S1990" i="4"/>
  <c r="K1991" i="4"/>
  <c r="L1991" i="4"/>
  <c r="M1991" i="4"/>
  <c r="N1991" i="4"/>
  <c r="O1991" i="4"/>
  <c r="P1991" i="4"/>
  <c r="Q1991" i="4"/>
  <c r="R1991" i="4"/>
  <c r="S1991" i="4"/>
  <c r="K1992" i="4"/>
  <c r="L1992" i="4"/>
  <c r="M1992" i="4"/>
  <c r="N1992" i="4"/>
  <c r="O1992" i="4"/>
  <c r="P1992" i="4"/>
  <c r="Q1992" i="4"/>
  <c r="R1992" i="4"/>
  <c r="S1992" i="4"/>
  <c r="K1993" i="4"/>
  <c r="L1993" i="4"/>
  <c r="M1993" i="4"/>
  <c r="N1993" i="4"/>
  <c r="O1993" i="4"/>
  <c r="P1993" i="4"/>
  <c r="Q1993" i="4"/>
  <c r="R1993" i="4"/>
  <c r="S1993" i="4"/>
  <c r="K1994" i="4"/>
  <c r="L1994" i="4"/>
  <c r="M1994" i="4"/>
  <c r="N1994" i="4"/>
  <c r="O1994" i="4"/>
  <c r="P1994" i="4"/>
  <c r="Q1994" i="4"/>
  <c r="R1994" i="4"/>
  <c r="S1994" i="4"/>
  <c r="K1995" i="4"/>
  <c r="L1995" i="4"/>
  <c r="M1995" i="4"/>
  <c r="N1995" i="4"/>
  <c r="O1995" i="4"/>
  <c r="P1995" i="4"/>
  <c r="Q1995" i="4"/>
  <c r="R1995" i="4"/>
  <c r="S1995" i="4"/>
  <c r="K1996" i="4"/>
  <c r="L1996" i="4"/>
  <c r="M1996" i="4"/>
  <c r="N1996" i="4"/>
  <c r="O1996" i="4"/>
  <c r="P1996" i="4"/>
  <c r="Q1996" i="4"/>
  <c r="R1996" i="4"/>
  <c r="S1996" i="4"/>
  <c r="K1997" i="4"/>
  <c r="L1997" i="4"/>
  <c r="M1997" i="4"/>
  <c r="N1997" i="4"/>
  <c r="O1997" i="4"/>
  <c r="P1997" i="4"/>
  <c r="Q1997" i="4"/>
  <c r="R1997" i="4"/>
  <c r="S1997" i="4"/>
  <c r="K1998" i="4"/>
  <c r="L1998" i="4"/>
  <c r="M1998" i="4"/>
  <c r="N1998" i="4"/>
  <c r="O1998" i="4"/>
  <c r="P1998" i="4"/>
  <c r="Q1998" i="4"/>
  <c r="R1998" i="4"/>
  <c r="S1998" i="4"/>
  <c r="K1999" i="4"/>
  <c r="L1999" i="4"/>
  <c r="M1999" i="4"/>
  <c r="N1999" i="4"/>
  <c r="O1999" i="4"/>
  <c r="P1999" i="4"/>
  <c r="Q1999" i="4"/>
  <c r="R1999" i="4"/>
  <c r="S1999" i="4"/>
  <c r="K2000" i="4"/>
  <c r="L2000" i="4"/>
  <c r="M2000" i="4"/>
  <c r="N2000" i="4"/>
  <c r="O2000" i="4"/>
  <c r="P2000" i="4"/>
  <c r="Q2000" i="4"/>
  <c r="R2000" i="4"/>
  <c r="S2000" i="4"/>
  <c r="K2001" i="4"/>
  <c r="L2001" i="4"/>
  <c r="M2001" i="4"/>
  <c r="N2001" i="4"/>
  <c r="O2001" i="4"/>
  <c r="P2001" i="4"/>
  <c r="Q2001" i="4"/>
  <c r="R2001" i="4"/>
  <c r="S2001" i="4"/>
  <c r="K2002" i="4"/>
  <c r="L2002" i="4"/>
  <c r="M2002" i="4"/>
  <c r="N2002" i="4"/>
  <c r="O2002" i="4"/>
  <c r="P2002" i="4"/>
  <c r="Q2002" i="4"/>
  <c r="R2002" i="4"/>
  <c r="S2002" i="4"/>
  <c r="K2003" i="4"/>
  <c r="L2003" i="4"/>
  <c r="M2003" i="4"/>
  <c r="N2003" i="4"/>
  <c r="O2003" i="4"/>
  <c r="P2003" i="4"/>
  <c r="Q2003" i="4"/>
  <c r="R2003" i="4"/>
  <c r="S2003" i="4"/>
  <c r="K2004" i="4"/>
  <c r="L2004" i="4"/>
  <c r="M2004" i="4"/>
  <c r="N2004" i="4"/>
  <c r="O2004" i="4"/>
  <c r="P2004" i="4"/>
  <c r="Q2004" i="4"/>
  <c r="R2004" i="4"/>
  <c r="S2004" i="4"/>
  <c r="K2005" i="4"/>
  <c r="L2005" i="4"/>
  <c r="M2005" i="4"/>
  <c r="N2005" i="4"/>
  <c r="O2005" i="4"/>
  <c r="P2005" i="4"/>
  <c r="Q2005" i="4"/>
  <c r="R2005" i="4"/>
  <c r="S2005" i="4"/>
  <c r="K2006" i="4"/>
  <c r="L2006" i="4"/>
  <c r="M2006" i="4"/>
  <c r="N2006" i="4"/>
  <c r="O2006" i="4"/>
  <c r="P2006" i="4"/>
  <c r="Q2006" i="4"/>
  <c r="R2006" i="4"/>
  <c r="S2006" i="4"/>
  <c r="K2007" i="4"/>
  <c r="L2007" i="4"/>
  <c r="M2007" i="4"/>
  <c r="N2007" i="4"/>
  <c r="O2007" i="4"/>
  <c r="P2007" i="4"/>
  <c r="Q2007" i="4"/>
  <c r="R2007" i="4"/>
  <c r="S2007" i="4"/>
  <c r="K2008" i="4"/>
  <c r="L2008" i="4"/>
  <c r="M2008" i="4"/>
  <c r="N2008" i="4"/>
  <c r="O2008" i="4"/>
  <c r="P2008" i="4"/>
  <c r="Q2008" i="4"/>
  <c r="R2008" i="4"/>
  <c r="S2008" i="4"/>
  <c r="K2009" i="4"/>
  <c r="L2009" i="4"/>
  <c r="M2009" i="4"/>
  <c r="N2009" i="4"/>
  <c r="O2009" i="4"/>
  <c r="P2009" i="4"/>
  <c r="Q2009" i="4"/>
  <c r="R2009" i="4"/>
  <c r="S2009" i="4"/>
  <c r="K2010" i="4"/>
  <c r="L2010" i="4"/>
  <c r="M2010" i="4"/>
  <c r="N2010" i="4"/>
  <c r="O2010" i="4"/>
  <c r="P2010" i="4"/>
  <c r="Q2010" i="4"/>
  <c r="R2010" i="4"/>
  <c r="S2010" i="4"/>
  <c r="K2011" i="4"/>
  <c r="L2011" i="4"/>
  <c r="M2011" i="4"/>
  <c r="N2011" i="4"/>
  <c r="O2011" i="4"/>
  <c r="P2011" i="4"/>
  <c r="Q2011" i="4"/>
  <c r="R2011" i="4"/>
  <c r="S2011" i="4"/>
  <c r="K2012" i="4"/>
  <c r="L2012" i="4"/>
  <c r="M2012" i="4"/>
  <c r="N2012" i="4"/>
  <c r="O2012" i="4"/>
  <c r="P2012" i="4"/>
  <c r="Q2012" i="4"/>
  <c r="R2012" i="4"/>
  <c r="S2012" i="4"/>
  <c r="K2013" i="4"/>
  <c r="L2013" i="4"/>
  <c r="M2013" i="4"/>
  <c r="N2013" i="4"/>
  <c r="O2013" i="4"/>
  <c r="P2013" i="4"/>
  <c r="Q2013" i="4"/>
  <c r="R2013" i="4"/>
  <c r="S2013" i="4"/>
  <c r="K2014" i="4"/>
  <c r="L2014" i="4"/>
  <c r="M2014" i="4"/>
  <c r="N2014" i="4"/>
  <c r="O2014" i="4"/>
  <c r="P2014" i="4"/>
  <c r="Q2014" i="4"/>
  <c r="R2014" i="4"/>
  <c r="S2014" i="4"/>
  <c r="K2015" i="4"/>
  <c r="L2015" i="4"/>
  <c r="M2015" i="4"/>
  <c r="N2015" i="4"/>
  <c r="O2015" i="4"/>
  <c r="P2015" i="4"/>
  <c r="Q2015" i="4"/>
  <c r="R2015" i="4"/>
  <c r="S2015" i="4"/>
  <c r="K2016" i="4"/>
  <c r="L2016" i="4"/>
  <c r="M2016" i="4"/>
  <c r="N2016" i="4"/>
  <c r="O2016" i="4"/>
  <c r="P2016" i="4"/>
  <c r="Q2016" i="4"/>
  <c r="R2016" i="4"/>
  <c r="S2016" i="4"/>
  <c r="K2017" i="4"/>
  <c r="L2017" i="4"/>
  <c r="M2017" i="4"/>
  <c r="N2017" i="4"/>
  <c r="O2017" i="4"/>
  <c r="P2017" i="4"/>
  <c r="Q2017" i="4"/>
  <c r="R2017" i="4"/>
  <c r="S2017" i="4"/>
  <c r="K2018" i="4"/>
  <c r="L2018" i="4"/>
  <c r="M2018" i="4"/>
  <c r="N2018" i="4"/>
  <c r="O2018" i="4"/>
  <c r="P2018" i="4"/>
  <c r="Q2018" i="4"/>
  <c r="R2018" i="4"/>
  <c r="S2018" i="4"/>
  <c r="K2019" i="4"/>
  <c r="L2019" i="4"/>
  <c r="M2019" i="4"/>
  <c r="N2019" i="4"/>
  <c r="O2019" i="4"/>
  <c r="P2019" i="4"/>
  <c r="Q2019" i="4"/>
  <c r="R2019" i="4"/>
  <c r="S2019" i="4"/>
  <c r="K2020" i="4"/>
  <c r="L2020" i="4"/>
  <c r="M2020" i="4"/>
  <c r="N2020" i="4"/>
  <c r="O2020" i="4"/>
  <c r="P2020" i="4"/>
  <c r="Q2020" i="4"/>
  <c r="R2020" i="4"/>
  <c r="S2020" i="4"/>
  <c r="K2021" i="4"/>
  <c r="L2021" i="4"/>
  <c r="M2021" i="4"/>
  <c r="N2021" i="4"/>
  <c r="O2021" i="4"/>
  <c r="P2021" i="4"/>
  <c r="Q2021" i="4"/>
  <c r="R2021" i="4"/>
  <c r="S2021" i="4"/>
  <c r="K2022" i="4"/>
  <c r="L2022" i="4"/>
  <c r="M2022" i="4"/>
  <c r="N2022" i="4"/>
  <c r="O2022" i="4"/>
  <c r="P2022" i="4"/>
  <c r="Q2022" i="4"/>
  <c r="R2022" i="4"/>
  <c r="S2022" i="4"/>
  <c r="K2023" i="4"/>
  <c r="L2023" i="4"/>
  <c r="M2023" i="4"/>
  <c r="N2023" i="4"/>
  <c r="O2023" i="4"/>
  <c r="P2023" i="4"/>
  <c r="Q2023" i="4"/>
  <c r="R2023" i="4"/>
  <c r="S2023" i="4"/>
  <c r="K2024" i="4"/>
  <c r="L2024" i="4"/>
  <c r="M2024" i="4"/>
  <c r="N2024" i="4"/>
  <c r="O2024" i="4"/>
  <c r="P2024" i="4"/>
  <c r="Q2024" i="4"/>
  <c r="R2024" i="4"/>
  <c r="S2024" i="4"/>
  <c r="K2025" i="4"/>
  <c r="L2025" i="4"/>
  <c r="M2025" i="4"/>
  <c r="N2025" i="4"/>
  <c r="O2025" i="4"/>
  <c r="P2025" i="4"/>
  <c r="Q2025" i="4"/>
  <c r="R2025" i="4"/>
  <c r="S2025" i="4"/>
  <c r="K2026" i="4"/>
  <c r="L2026" i="4"/>
  <c r="M2026" i="4"/>
  <c r="N2026" i="4"/>
  <c r="O2026" i="4"/>
  <c r="P2026" i="4"/>
  <c r="Q2026" i="4"/>
  <c r="R2026" i="4"/>
  <c r="S2026" i="4"/>
  <c r="K2027" i="4"/>
  <c r="L2027" i="4"/>
  <c r="M2027" i="4"/>
  <c r="N2027" i="4"/>
  <c r="O2027" i="4"/>
  <c r="P2027" i="4"/>
  <c r="Q2027" i="4"/>
  <c r="R2027" i="4"/>
  <c r="S2027" i="4"/>
  <c r="K2028" i="4"/>
  <c r="L2028" i="4"/>
  <c r="M2028" i="4"/>
  <c r="N2028" i="4"/>
  <c r="O2028" i="4"/>
  <c r="P2028" i="4"/>
  <c r="Q2028" i="4"/>
  <c r="R2028" i="4"/>
  <c r="S2028" i="4"/>
  <c r="K2029" i="4"/>
  <c r="L2029" i="4"/>
  <c r="M2029" i="4"/>
  <c r="N2029" i="4"/>
  <c r="O2029" i="4"/>
  <c r="P2029" i="4"/>
  <c r="Q2029" i="4"/>
  <c r="R2029" i="4"/>
  <c r="S2029" i="4"/>
  <c r="K2030" i="4"/>
  <c r="L2030" i="4"/>
  <c r="M2030" i="4"/>
  <c r="N2030" i="4"/>
  <c r="O2030" i="4"/>
  <c r="P2030" i="4"/>
  <c r="Q2030" i="4"/>
  <c r="R2030" i="4"/>
  <c r="S2030" i="4"/>
  <c r="K2031" i="4"/>
  <c r="L2031" i="4"/>
  <c r="M2031" i="4"/>
  <c r="N2031" i="4"/>
  <c r="O2031" i="4"/>
  <c r="P2031" i="4"/>
  <c r="Q2031" i="4"/>
  <c r="R2031" i="4"/>
  <c r="S2031" i="4"/>
  <c r="K2032" i="4"/>
  <c r="L2032" i="4"/>
  <c r="M2032" i="4"/>
  <c r="N2032" i="4"/>
  <c r="O2032" i="4"/>
  <c r="P2032" i="4"/>
  <c r="Q2032" i="4"/>
  <c r="R2032" i="4"/>
  <c r="S2032" i="4"/>
  <c r="K2033" i="4"/>
  <c r="L2033" i="4"/>
  <c r="M2033" i="4"/>
  <c r="N2033" i="4"/>
  <c r="O2033" i="4"/>
  <c r="P2033" i="4"/>
  <c r="Q2033" i="4"/>
  <c r="R2033" i="4"/>
  <c r="S2033" i="4"/>
  <c r="K2034" i="4"/>
  <c r="L2034" i="4"/>
  <c r="M2034" i="4"/>
  <c r="N2034" i="4"/>
  <c r="O2034" i="4"/>
  <c r="P2034" i="4"/>
  <c r="Q2034" i="4"/>
  <c r="R2034" i="4"/>
  <c r="S2034" i="4"/>
  <c r="K2035" i="4"/>
  <c r="L2035" i="4"/>
  <c r="M2035" i="4"/>
  <c r="N2035" i="4"/>
  <c r="O2035" i="4"/>
  <c r="P2035" i="4"/>
  <c r="Q2035" i="4"/>
  <c r="R2035" i="4"/>
  <c r="S2035" i="4"/>
  <c r="K2036" i="4"/>
  <c r="L2036" i="4"/>
  <c r="M2036" i="4"/>
  <c r="N2036" i="4"/>
  <c r="O2036" i="4"/>
  <c r="P2036" i="4"/>
  <c r="Q2036" i="4"/>
  <c r="R2036" i="4"/>
  <c r="S2036" i="4"/>
  <c r="K2037" i="4"/>
  <c r="L2037" i="4"/>
  <c r="M2037" i="4"/>
  <c r="N2037" i="4"/>
  <c r="O2037" i="4"/>
  <c r="P2037" i="4"/>
  <c r="Q2037" i="4"/>
  <c r="R2037" i="4"/>
  <c r="S2037" i="4"/>
  <c r="K2038" i="4"/>
  <c r="L2038" i="4"/>
  <c r="M2038" i="4"/>
  <c r="N2038" i="4"/>
  <c r="O2038" i="4"/>
  <c r="P2038" i="4"/>
  <c r="Q2038" i="4"/>
  <c r="R2038" i="4"/>
  <c r="S2038" i="4"/>
  <c r="K2039" i="4"/>
  <c r="L2039" i="4"/>
  <c r="M2039" i="4"/>
  <c r="N2039" i="4"/>
  <c r="O2039" i="4"/>
  <c r="P2039" i="4"/>
  <c r="Q2039" i="4"/>
  <c r="R2039" i="4"/>
  <c r="S2039" i="4"/>
  <c r="K2040" i="4"/>
  <c r="L2040" i="4"/>
  <c r="M2040" i="4"/>
  <c r="N2040" i="4"/>
  <c r="O2040" i="4"/>
  <c r="P2040" i="4"/>
  <c r="Q2040" i="4"/>
  <c r="R2040" i="4"/>
  <c r="S2040" i="4"/>
  <c r="K2041" i="4"/>
  <c r="L2041" i="4"/>
  <c r="M2041" i="4"/>
  <c r="N2041" i="4"/>
  <c r="O2041" i="4"/>
  <c r="P2041" i="4"/>
  <c r="Q2041" i="4"/>
  <c r="R2041" i="4"/>
  <c r="S2041" i="4"/>
  <c r="K2042" i="4"/>
  <c r="L2042" i="4"/>
  <c r="M2042" i="4"/>
  <c r="N2042" i="4"/>
  <c r="O2042" i="4"/>
  <c r="P2042" i="4"/>
  <c r="Q2042" i="4"/>
  <c r="R2042" i="4"/>
  <c r="S2042" i="4"/>
  <c r="K2043" i="4"/>
  <c r="L2043" i="4"/>
  <c r="M2043" i="4"/>
  <c r="N2043" i="4"/>
  <c r="O2043" i="4"/>
  <c r="P2043" i="4"/>
  <c r="Q2043" i="4"/>
  <c r="R2043" i="4"/>
  <c r="S2043" i="4"/>
  <c r="K2044" i="4"/>
  <c r="L2044" i="4"/>
  <c r="M2044" i="4"/>
  <c r="N2044" i="4"/>
  <c r="O2044" i="4"/>
  <c r="P2044" i="4"/>
  <c r="Q2044" i="4"/>
  <c r="R2044" i="4"/>
  <c r="S2044" i="4"/>
  <c r="K2045" i="4"/>
  <c r="L2045" i="4"/>
  <c r="M2045" i="4"/>
  <c r="N2045" i="4"/>
  <c r="O2045" i="4"/>
  <c r="P2045" i="4"/>
  <c r="Q2045" i="4"/>
  <c r="R2045" i="4"/>
  <c r="S2045" i="4"/>
  <c r="K2046" i="4"/>
  <c r="L2046" i="4"/>
  <c r="M2046" i="4"/>
  <c r="N2046" i="4"/>
  <c r="O2046" i="4"/>
  <c r="P2046" i="4"/>
  <c r="Q2046" i="4"/>
  <c r="R2046" i="4"/>
  <c r="S2046" i="4"/>
  <c r="K2047" i="4"/>
  <c r="L2047" i="4"/>
  <c r="M2047" i="4"/>
  <c r="N2047" i="4"/>
  <c r="O2047" i="4"/>
  <c r="P2047" i="4"/>
  <c r="Q2047" i="4"/>
  <c r="R2047" i="4"/>
  <c r="S2047" i="4"/>
  <c r="K2048" i="4"/>
  <c r="L2048" i="4"/>
  <c r="M2048" i="4"/>
  <c r="N2048" i="4"/>
  <c r="O2048" i="4"/>
  <c r="P2048" i="4"/>
  <c r="Q2048" i="4"/>
  <c r="R2048" i="4"/>
  <c r="S2048" i="4"/>
  <c r="K2049" i="4"/>
  <c r="L2049" i="4"/>
  <c r="M2049" i="4"/>
  <c r="N2049" i="4"/>
  <c r="O2049" i="4"/>
  <c r="P2049" i="4"/>
  <c r="Q2049" i="4"/>
  <c r="R2049" i="4"/>
  <c r="S2049" i="4"/>
  <c r="K2050" i="4"/>
  <c r="L2050" i="4"/>
  <c r="M2050" i="4"/>
  <c r="N2050" i="4"/>
  <c r="O2050" i="4"/>
  <c r="P2050" i="4"/>
  <c r="Q2050" i="4"/>
  <c r="R2050" i="4"/>
  <c r="S2050" i="4"/>
  <c r="K2051" i="4"/>
  <c r="L2051" i="4"/>
  <c r="M2051" i="4"/>
  <c r="N2051" i="4"/>
  <c r="O2051" i="4"/>
  <c r="P2051" i="4"/>
  <c r="Q2051" i="4"/>
  <c r="R2051" i="4"/>
  <c r="S2051" i="4"/>
  <c r="K2052" i="4"/>
  <c r="L2052" i="4"/>
  <c r="M2052" i="4"/>
  <c r="N2052" i="4"/>
  <c r="O2052" i="4"/>
  <c r="P2052" i="4"/>
  <c r="Q2052" i="4"/>
  <c r="R2052" i="4"/>
  <c r="S2052" i="4"/>
  <c r="K2053" i="4"/>
  <c r="L2053" i="4"/>
  <c r="M2053" i="4"/>
  <c r="N2053" i="4"/>
  <c r="O2053" i="4"/>
  <c r="P2053" i="4"/>
  <c r="Q2053" i="4"/>
  <c r="R2053" i="4"/>
  <c r="S2053" i="4"/>
  <c r="K2054" i="4"/>
  <c r="L2054" i="4"/>
  <c r="M2054" i="4"/>
  <c r="N2054" i="4"/>
  <c r="O2054" i="4"/>
  <c r="P2054" i="4"/>
  <c r="Q2054" i="4"/>
  <c r="R2054" i="4"/>
  <c r="S2054" i="4"/>
  <c r="K2055" i="4"/>
  <c r="L2055" i="4"/>
  <c r="M2055" i="4"/>
  <c r="N2055" i="4"/>
  <c r="O2055" i="4"/>
  <c r="P2055" i="4"/>
  <c r="Q2055" i="4"/>
  <c r="R2055" i="4"/>
  <c r="S2055" i="4"/>
  <c r="K2056" i="4"/>
  <c r="L2056" i="4"/>
  <c r="M2056" i="4"/>
  <c r="N2056" i="4"/>
  <c r="O2056" i="4"/>
  <c r="P2056" i="4"/>
  <c r="Q2056" i="4"/>
  <c r="R2056" i="4"/>
  <c r="S2056" i="4"/>
  <c r="K2057" i="4"/>
  <c r="L2057" i="4"/>
  <c r="M2057" i="4"/>
  <c r="N2057" i="4"/>
  <c r="O2057" i="4"/>
  <c r="P2057" i="4"/>
  <c r="Q2057" i="4"/>
  <c r="R2057" i="4"/>
  <c r="S2057" i="4"/>
  <c r="K2058" i="4"/>
  <c r="L2058" i="4"/>
  <c r="M2058" i="4"/>
  <c r="N2058" i="4"/>
  <c r="O2058" i="4"/>
  <c r="P2058" i="4"/>
  <c r="Q2058" i="4"/>
  <c r="R2058" i="4"/>
  <c r="S2058" i="4"/>
  <c r="K2059" i="4"/>
  <c r="L2059" i="4"/>
  <c r="M2059" i="4"/>
  <c r="N2059" i="4"/>
  <c r="O2059" i="4"/>
  <c r="P2059" i="4"/>
  <c r="Q2059" i="4"/>
  <c r="R2059" i="4"/>
  <c r="S2059" i="4"/>
  <c r="K2060" i="4"/>
  <c r="L2060" i="4"/>
  <c r="M2060" i="4"/>
  <c r="N2060" i="4"/>
  <c r="O2060" i="4"/>
  <c r="P2060" i="4"/>
  <c r="Q2060" i="4"/>
  <c r="R2060" i="4"/>
  <c r="S2060" i="4"/>
  <c r="K2061" i="4"/>
  <c r="L2061" i="4"/>
  <c r="M2061" i="4"/>
  <c r="N2061" i="4"/>
  <c r="O2061" i="4"/>
  <c r="P2061" i="4"/>
  <c r="Q2061" i="4"/>
  <c r="R2061" i="4"/>
  <c r="S2061" i="4"/>
  <c r="K2062" i="4"/>
  <c r="L2062" i="4"/>
  <c r="M2062" i="4"/>
  <c r="N2062" i="4"/>
  <c r="O2062" i="4"/>
  <c r="P2062" i="4"/>
  <c r="Q2062" i="4"/>
  <c r="R2062" i="4"/>
  <c r="S2062" i="4"/>
  <c r="K2063" i="4"/>
  <c r="L2063" i="4"/>
  <c r="M2063" i="4"/>
  <c r="N2063" i="4"/>
  <c r="O2063" i="4"/>
  <c r="P2063" i="4"/>
  <c r="Q2063" i="4"/>
  <c r="R2063" i="4"/>
  <c r="S2063" i="4"/>
  <c r="K2064" i="4"/>
  <c r="L2064" i="4"/>
  <c r="M2064" i="4"/>
  <c r="N2064" i="4"/>
  <c r="O2064" i="4"/>
  <c r="P2064" i="4"/>
  <c r="Q2064" i="4"/>
  <c r="R2064" i="4"/>
  <c r="S2064" i="4"/>
  <c r="K2065" i="4"/>
  <c r="L2065" i="4"/>
  <c r="M2065" i="4"/>
  <c r="N2065" i="4"/>
  <c r="O2065" i="4"/>
  <c r="P2065" i="4"/>
  <c r="Q2065" i="4"/>
  <c r="R2065" i="4"/>
  <c r="S2065" i="4"/>
  <c r="K2066" i="4"/>
  <c r="L2066" i="4"/>
  <c r="M2066" i="4"/>
  <c r="N2066" i="4"/>
  <c r="O2066" i="4"/>
  <c r="P2066" i="4"/>
  <c r="Q2066" i="4"/>
  <c r="R2066" i="4"/>
  <c r="S2066" i="4"/>
  <c r="K2067" i="4"/>
  <c r="L2067" i="4"/>
  <c r="M2067" i="4"/>
  <c r="N2067" i="4"/>
  <c r="O2067" i="4"/>
  <c r="P2067" i="4"/>
  <c r="Q2067" i="4"/>
  <c r="R2067" i="4"/>
  <c r="S2067" i="4"/>
  <c r="K2068" i="4"/>
  <c r="L2068" i="4"/>
  <c r="M2068" i="4"/>
  <c r="N2068" i="4"/>
  <c r="O2068" i="4"/>
  <c r="P2068" i="4"/>
  <c r="Q2068" i="4"/>
  <c r="R2068" i="4"/>
  <c r="S2068" i="4"/>
  <c r="K3" i="4"/>
  <c r="L3" i="4"/>
  <c r="M3" i="4"/>
  <c r="N3" i="4"/>
  <c r="O3" i="4"/>
  <c r="P3" i="4"/>
  <c r="Q3" i="4"/>
  <c r="R3" i="4"/>
  <c r="S3" i="4"/>
  <c r="K4" i="4"/>
  <c r="L4" i="4"/>
  <c r="M4" i="4"/>
  <c r="N4" i="4"/>
  <c r="O4" i="4"/>
  <c r="P4" i="4"/>
  <c r="Q4" i="4"/>
  <c r="R4" i="4"/>
  <c r="S4" i="4"/>
  <c r="K5" i="4"/>
  <c r="L5" i="4"/>
  <c r="M5" i="4"/>
  <c r="N5" i="4"/>
  <c r="O5" i="4"/>
  <c r="P5" i="4"/>
  <c r="Q5" i="4"/>
  <c r="R5" i="4"/>
  <c r="S5" i="4"/>
  <c r="K6" i="4"/>
  <c r="L6" i="4"/>
  <c r="M6" i="4"/>
  <c r="N6" i="4"/>
  <c r="O6" i="4"/>
  <c r="P6" i="4"/>
  <c r="Q6" i="4"/>
  <c r="R6" i="4"/>
  <c r="S6" i="4"/>
  <c r="K7" i="4"/>
  <c r="L7" i="4"/>
  <c r="M7" i="4"/>
  <c r="N7" i="4"/>
  <c r="O7" i="4"/>
  <c r="P7" i="4"/>
  <c r="Q7" i="4"/>
  <c r="R7" i="4"/>
  <c r="S7" i="4"/>
  <c r="K8" i="4"/>
  <c r="L8" i="4"/>
  <c r="M8" i="4"/>
  <c r="N8" i="4"/>
  <c r="O8" i="4"/>
  <c r="P8" i="4"/>
  <c r="Q8" i="4"/>
  <c r="R8" i="4"/>
  <c r="S8" i="4"/>
  <c r="K9" i="4"/>
  <c r="L9" i="4"/>
  <c r="M9" i="4"/>
  <c r="N9" i="4"/>
  <c r="O9" i="4"/>
  <c r="P9" i="4"/>
  <c r="Q9" i="4"/>
  <c r="R9" i="4"/>
  <c r="S9" i="4"/>
  <c r="K10" i="4"/>
  <c r="L10" i="4"/>
  <c r="M10" i="4"/>
  <c r="N10" i="4"/>
  <c r="O10" i="4"/>
  <c r="P10" i="4"/>
  <c r="Q10" i="4"/>
  <c r="R10" i="4"/>
  <c r="S10" i="4"/>
  <c r="K11" i="4"/>
  <c r="L11" i="4"/>
  <c r="M11" i="4"/>
  <c r="N11" i="4"/>
  <c r="O11" i="4"/>
  <c r="P11" i="4"/>
  <c r="Q11" i="4"/>
  <c r="R11" i="4"/>
  <c r="S11" i="4"/>
  <c r="K12" i="4"/>
  <c r="L12" i="4"/>
  <c r="M12" i="4"/>
  <c r="N12" i="4"/>
  <c r="O12" i="4"/>
  <c r="P12" i="4"/>
  <c r="Q12" i="4"/>
  <c r="R12" i="4"/>
  <c r="S12" i="4"/>
  <c r="K13" i="4"/>
  <c r="L13" i="4"/>
  <c r="M13" i="4"/>
  <c r="N13" i="4"/>
  <c r="O13" i="4"/>
  <c r="P13" i="4"/>
  <c r="Q13" i="4"/>
  <c r="R13" i="4"/>
  <c r="S13" i="4"/>
  <c r="K14" i="4"/>
  <c r="L14" i="4"/>
  <c r="M14" i="4"/>
  <c r="N14" i="4"/>
  <c r="O14" i="4"/>
  <c r="P14" i="4"/>
  <c r="Q14" i="4"/>
  <c r="R14" i="4"/>
  <c r="S14" i="4"/>
  <c r="K15" i="4"/>
  <c r="L15" i="4"/>
  <c r="M15" i="4"/>
  <c r="N15" i="4"/>
  <c r="O15" i="4"/>
  <c r="P15" i="4"/>
  <c r="Q15" i="4"/>
  <c r="R15" i="4"/>
  <c r="S15" i="4"/>
  <c r="K16" i="4"/>
  <c r="L16" i="4"/>
  <c r="M16" i="4"/>
  <c r="N16" i="4"/>
  <c r="O16" i="4"/>
  <c r="P16" i="4"/>
  <c r="Q16" i="4"/>
  <c r="R16" i="4"/>
  <c r="S16" i="4"/>
  <c r="K17" i="4"/>
  <c r="L17" i="4"/>
  <c r="M17" i="4"/>
  <c r="N17" i="4"/>
  <c r="O17" i="4"/>
  <c r="P17" i="4"/>
  <c r="Q17" i="4"/>
  <c r="R17" i="4"/>
  <c r="S17" i="4"/>
  <c r="K18" i="4"/>
  <c r="L18" i="4"/>
  <c r="M18" i="4"/>
  <c r="N18" i="4"/>
  <c r="O18" i="4"/>
  <c r="P18" i="4"/>
  <c r="Q18" i="4"/>
  <c r="R18" i="4"/>
  <c r="S18" i="4"/>
  <c r="K19" i="4"/>
  <c r="L19" i="4"/>
  <c r="M19" i="4"/>
  <c r="N19" i="4"/>
  <c r="O19" i="4"/>
  <c r="P19" i="4"/>
  <c r="Q19" i="4"/>
  <c r="R19" i="4"/>
  <c r="S19" i="4"/>
  <c r="K20" i="4"/>
  <c r="L20" i="4"/>
  <c r="M20" i="4"/>
  <c r="N20" i="4"/>
  <c r="O20" i="4"/>
  <c r="P20" i="4"/>
  <c r="Q20" i="4"/>
  <c r="R20" i="4"/>
  <c r="S20" i="4"/>
  <c r="K21" i="4"/>
  <c r="L21" i="4"/>
  <c r="M21" i="4"/>
  <c r="N21" i="4"/>
  <c r="O21" i="4"/>
  <c r="P21" i="4"/>
  <c r="Q21" i="4"/>
  <c r="R21" i="4"/>
  <c r="S21" i="4"/>
  <c r="K22" i="4"/>
  <c r="L22" i="4"/>
  <c r="M22" i="4"/>
  <c r="N22" i="4"/>
  <c r="O22" i="4"/>
  <c r="P22" i="4"/>
  <c r="Q22" i="4"/>
  <c r="R22" i="4"/>
  <c r="S22" i="4"/>
  <c r="K23" i="4"/>
  <c r="L23" i="4"/>
  <c r="M23" i="4"/>
  <c r="N23" i="4"/>
  <c r="O23" i="4"/>
  <c r="P23" i="4"/>
  <c r="Q23" i="4"/>
  <c r="R23" i="4"/>
  <c r="S23" i="4"/>
  <c r="K24" i="4"/>
  <c r="L24" i="4"/>
  <c r="M24" i="4"/>
  <c r="N24" i="4"/>
  <c r="O24" i="4"/>
  <c r="P24" i="4"/>
  <c r="Q24" i="4"/>
  <c r="R24" i="4"/>
  <c r="S24" i="4"/>
  <c r="K25" i="4"/>
  <c r="L25" i="4"/>
  <c r="M25" i="4"/>
  <c r="N25" i="4"/>
  <c r="O25" i="4"/>
  <c r="P25" i="4"/>
  <c r="Q25" i="4"/>
  <c r="R25" i="4"/>
  <c r="S25" i="4"/>
  <c r="K26" i="4"/>
  <c r="L26" i="4"/>
  <c r="M26" i="4"/>
  <c r="N26" i="4"/>
  <c r="O26" i="4"/>
  <c r="P26" i="4"/>
  <c r="Q26" i="4"/>
  <c r="R26" i="4"/>
  <c r="S26" i="4"/>
  <c r="K27" i="4"/>
  <c r="L27" i="4"/>
  <c r="M27" i="4"/>
  <c r="N27" i="4"/>
  <c r="O27" i="4"/>
  <c r="P27" i="4"/>
  <c r="Q27" i="4"/>
  <c r="R27" i="4"/>
  <c r="S27" i="4"/>
  <c r="K28" i="4"/>
  <c r="L28" i="4"/>
  <c r="M28" i="4"/>
  <c r="N28" i="4"/>
  <c r="O28" i="4"/>
  <c r="P28" i="4"/>
  <c r="Q28" i="4"/>
  <c r="R28" i="4"/>
  <c r="S28" i="4"/>
  <c r="K29" i="4"/>
  <c r="L29" i="4"/>
  <c r="M29" i="4"/>
  <c r="N29" i="4"/>
  <c r="O29" i="4"/>
  <c r="P29" i="4"/>
  <c r="Q29" i="4"/>
  <c r="R29" i="4"/>
  <c r="S29" i="4"/>
  <c r="K30" i="4"/>
  <c r="L30" i="4"/>
  <c r="M30" i="4"/>
  <c r="N30" i="4"/>
  <c r="O30" i="4"/>
  <c r="P30" i="4"/>
  <c r="Q30" i="4"/>
  <c r="R30" i="4"/>
  <c r="S30" i="4"/>
  <c r="K31" i="4"/>
  <c r="L31" i="4"/>
  <c r="M31" i="4"/>
  <c r="N31" i="4"/>
  <c r="O31" i="4"/>
  <c r="P31" i="4"/>
  <c r="Q31" i="4"/>
  <c r="R31" i="4"/>
  <c r="S31" i="4"/>
  <c r="K32" i="4"/>
  <c r="L32" i="4"/>
  <c r="M32" i="4"/>
  <c r="N32" i="4"/>
  <c r="O32" i="4"/>
  <c r="P32" i="4"/>
  <c r="Q32" i="4"/>
  <c r="R32" i="4"/>
  <c r="S32" i="4"/>
  <c r="K33" i="4"/>
  <c r="L33" i="4"/>
  <c r="M33" i="4"/>
  <c r="N33" i="4"/>
  <c r="O33" i="4"/>
  <c r="P33" i="4"/>
  <c r="Q33" i="4"/>
  <c r="R33" i="4"/>
  <c r="S33" i="4"/>
  <c r="K34" i="4"/>
  <c r="L34" i="4"/>
  <c r="M34" i="4"/>
  <c r="N34" i="4"/>
  <c r="O34" i="4"/>
  <c r="P34" i="4"/>
  <c r="Q34" i="4"/>
  <c r="R34" i="4"/>
  <c r="S34" i="4"/>
  <c r="K35" i="4"/>
  <c r="L35" i="4"/>
  <c r="M35" i="4"/>
  <c r="N35" i="4"/>
  <c r="O35" i="4"/>
  <c r="P35" i="4"/>
  <c r="Q35" i="4"/>
  <c r="R35" i="4"/>
  <c r="S35" i="4"/>
  <c r="K36" i="4"/>
  <c r="L36" i="4"/>
  <c r="M36" i="4"/>
  <c r="N36" i="4"/>
  <c r="O36" i="4"/>
  <c r="P36" i="4"/>
  <c r="Q36" i="4"/>
  <c r="R36" i="4"/>
  <c r="S36" i="4"/>
  <c r="K37" i="4"/>
  <c r="L37" i="4"/>
  <c r="M37" i="4"/>
  <c r="N37" i="4"/>
  <c r="O37" i="4"/>
  <c r="P37" i="4"/>
  <c r="Q37" i="4"/>
  <c r="R37" i="4"/>
  <c r="S37" i="4"/>
  <c r="K38" i="4"/>
  <c r="L38" i="4"/>
  <c r="M38" i="4"/>
  <c r="N38" i="4"/>
  <c r="O38" i="4"/>
  <c r="P38" i="4"/>
  <c r="Q38" i="4"/>
  <c r="R38" i="4"/>
  <c r="S38" i="4"/>
  <c r="K39" i="4"/>
  <c r="L39" i="4"/>
  <c r="M39" i="4"/>
  <c r="N39" i="4"/>
  <c r="O39" i="4"/>
  <c r="P39" i="4"/>
  <c r="Q39" i="4"/>
  <c r="R39" i="4"/>
  <c r="S39" i="4"/>
  <c r="K40" i="4"/>
  <c r="L40" i="4"/>
  <c r="M40" i="4"/>
  <c r="N40" i="4"/>
  <c r="O40" i="4"/>
  <c r="P40" i="4"/>
  <c r="Q40" i="4"/>
  <c r="R40" i="4"/>
  <c r="S40" i="4"/>
  <c r="K41" i="4"/>
  <c r="L41" i="4"/>
  <c r="M41" i="4"/>
  <c r="N41" i="4"/>
  <c r="O41" i="4"/>
  <c r="P41" i="4"/>
  <c r="Q41" i="4"/>
  <c r="R41" i="4"/>
  <c r="S41" i="4"/>
  <c r="K42" i="4"/>
  <c r="L42" i="4"/>
  <c r="M42" i="4"/>
  <c r="N42" i="4"/>
  <c r="O42" i="4"/>
  <c r="P42" i="4"/>
  <c r="Q42" i="4"/>
  <c r="R42" i="4"/>
  <c r="S42" i="4"/>
  <c r="K43" i="4"/>
  <c r="L43" i="4"/>
  <c r="M43" i="4"/>
  <c r="N43" i="4"/>
  <c r="O43" i="4"/>
  <c r="P43" i="4"/>
  <c r="Q43" i="4"/>
  <c r="R43" i="4"/>
  <c r="S43" i="4"/>
  <c r="K44" i="4"/>
  <c r="L44" i="4"/>
  <c r="M44" i="4"/>
  <c r="N44" i="4"/>
  <c r="O44" i="4"/>
  <c r="P44" i="4"/>
  <c r="Q44" i="4"/>
  <c r="R44" i="4"/>
  <c r="S44" i="4"/>
  <c r="K45" i="4"/>
  <c r="L45" i="4"/>
  <c r="M45" i="4"/>
  <c r="N45" i="4"/>
  <c r="O45" i="4"/>
  <c r="P45" i="4"/>
  <c r="Q45" i="4"/>
  <c r="R45" i="4"/>
  <c r="S45" i="4"/>
  <c r="K46" i="4"/>
  <c r="L46" i="4"/>
  <c r="M46" i="4"/>
  <c r="N46" i="4"/>
  <c r="O46" i="4"/>
  <c r="P46" i="4"/>
  <c r="Q46" i="4"/>
  <c r="R46" i="4"/>
  <c r="S46" i="4"/>
  <c r="K47" i="4"/>
  <c r="L47" i="4"/>
  <c r="M47" i="4"/>
  <c r="N47" i="4"/>
  <c r="O47" i="4"/>
  <c r="P47" i="4"/>
  <c r="Q47" i="4"/>
  <c r="R47" i="4"/>
  <c r="S47" i="4"/>
  <c r="K48" i="4"/>
  <c r="L48" i="4"/>
  <c r="M48" i="4"/>
  <c r="N48" i="4"/>
  <c r="O48" i="4"/>
  <c r="P48" i="4"/>
  <c r="Q48" i="4"/>
  <c r="R48" i="4"/>
  <c r="S48" i="4"/>
  <c r="K49" i="4"/>
  <c r="L49" i="4"/>
  <c r="M49" i="4"/>
  <c r="N49" i="4"/>
  <c r="O49" i="4"/>
  <c r="P49" i="4"/>
  <c r="Q49" i="4"/>
  <c r="R49" i="4"/>
  <c r="S49" i="4"/>
  <c r="K50" i="4"/>
  <c r="L50" i="4"/>
  <c r="M50" i="4"/>
  <c r="N50" i="4"/>
  <c r="O50" i="4"/>
  <c r="P50" i="4"/>
  <c r="Q50" i="4"/>
  <c r="R50" i="4"/>
  <c r="S50" i="4"/>
  <c r="K51" i="4"/>
  <c r="L51" i="4"/>
  <c r="M51" i="4"/>
  <c r="N51" i="4"/>
  <c r="O51" i="4"/>
  <c r="P51" i="4"/>
  <c r="Q51" i="4"/>
  <c r="R51" i="4"/>
  <c r="S51" i="4"/>
  <c r="K52" i="4"/>
  <c r="L52" i="4"/>
  <c r="M52" i="4"/>
  <c r="N52" i="4"/>
  <c r="O52" i="4"/>
  <c r="P52" i="4"/>
  <c r="Q52" i="4"/>
  <c r="R52" i="4"/>
  <c r="S52" i="4"/>
  <c r="K53" i="4"/>
  <c r="L53" i="4"/>
  <c r="M53" i="4"/>
  <c r="N53" i="4"/>
  <c r="O53" i="4"/>
  <c r="P53" i="4"/>
  <c r="Q53" i="4"/>
  <c r="R53" i="4"/>
  <c r="S53" i="4"/>
  <c r="K54" i="4"/>
  <c r="L54" i="4"/>
  <c r="M54" i="4"/>
  <c r="N54" i="4"/>
  <c r="O54" i="4"/>
  <c r="P54" i="4"/>
  <c r="Q54" i="4"/>
  <c r="R54" i="4"/>
  <c r="S54" i="4"/>
  <c r="K55" i="4"/>
  <c r="L55" i="4"/>
  <c r="M55" i="4"/>
  <c r="N55" i="4"/>
  <c r="O55" i="4"/>
  <c r="P55" i="4"/>
  <c r="Q55" i="4"/>
  <c r="R55" i="4"/>
  <c r="S55" i="4"/>
  <c r="K56" i="4"/>
  <c r="L56" i="4"/>
  <c r="M56" i="4"/>
  <c r="N56" i="4"/>
  <c r="O56" i="4"/>
  <c r="P56" i="4"/>
  <c r="Q56" i="4"/>
  <c r="R56" i="4"/>
  <c r="S56" i="4"/>
  <c r="K57" i="4"/>
  <c r="L57" i="4"/>
  <c r="M57" i="4"/>
  <c r="N57" i="4"/>
  <c r="O57" i="4"/>
  <c r="P57" i="4"/>
  <c r="Q57" i="4"/>
  <c r="R57" i="4"/>
  <c r="S57" i="4"/>
  <c r="K58" i="4"/>
  <c r="L58" i="4"/>
  <c r="M58" i="4"/>
  <c r="N58" i="4"/>
  <c r="O58" i="4"/>
  <c r="P58" i="4"/>
  <c r="Q58" i="4"/>
  <c r="R58" i="4"/>
  <c r="S58" i="4"/>
  <c r="K59" i="4"/>
  <c r="L59" i="4"/>
  <c r="M59" i="4"/>
  <c r="N59" i="4"/>
  <c r="O59" i="4"/>
  <c r="P59" i="4"/>
  <c r="Q59" i="4"/>
  <c r="R59" i="4"/>
  <c r="S59" i="4"/>
  <c r="K60" i="4"/>
  <c r="L60" i="4"/>
  <c r="M60" i="4"/>
  <c r="N60" i="4"/>
  <c r="O60" i="4"/>
  <c r="P60" i="4"/>
  <c r="Q60" i="4"/>
  <c r="R60" i="4"/>
  <c r="S60" i="4"/>
  <c r="K61" i="4"/>
  <c r="L61" i="4"/>
  <c r="M61" i="4"/>
  <c r="N61" i="4"/>
  <c r="O61" i="4"/>
  <c r="P61" i="4"/>
  <c r="Q61" i="4"/>
  <c r="R61" i="4"/>
  <c r="S61" i="4"/>
  <c r="K62" i="4"/>
  <c r="L62" i="4"/>
  <c r="M62" i="4"/>
  <c r="N62" i="4"/>
  <c r="O62" i="4"/>
  <c r="P62" i="4"/>
  <c r="Q62" i="4"/>
  <c r="R62" i="4"/>
  <c r="S62" i="4"/>
  <c r="K63" i="4"/>
  <c r="L63" i="4"/>
  <c r="M63" i="4"/>
  <c r="N63" i="4"/>
  <c r="O63" i="4"/>
  <c r="P63" i="4"/>
  <c r="Q63" i="4"/>
  <c r="R63" i="4"/>
  <c r="S63" i="4"/>
  <c r="K64" i="4"/>
  <c r="L64" i="4"/>
  <c r="M64" i="4"/>
  <c r="N64" i="4"/>
  <c r="O64" i="4"/>
  <c r="P64" i="4"/>
  <c r="Q64" i="4"/>
  <c r="R64" i="4"/>
  <c r="S64" i="4"/>
  <c r="K65" i="4"/>
  <c r="L65" i="4"/>
  <c r="M65" i="4"/>
  <c r="N65" i="4"/>
  <c r="O65" i="4"/>
  <c r="P65" i="4"/>
  <c r="Q65" i="4"/>
  <c r="R65" i="4"/>
  <c r="S65" i="4"/>
  <c r="K66" i="4"/>
  <c r="L66" i="4"/>
  <c r="M66" i="4"/>
  <c r="N66" i="4"/>
  <c r="O66" i="4"/>
  <c r="P66" i="4"/>
  <c r="Q66" i="4"/>
  <c r="R66" i="4"/>
  <c r="S66" i="4"/>
  <c r="K67" i="4"/>
  <c r="L67" i="4"/>
  <c r="M67" i="4"/>
  <c r="N67" i="4"/>
  <c r="O67" i="4"/>
  <c r="P67" i="4"/>
  <c r="Q67" i="4"/>
  <c r="R67" i="4"/>
  <c r="S67" i="4"/>
  <c r="K68" i="4"/>
  <c r="L68" i="4"/>
  <c r="M68" i="4"/>
  <c r="N68" i="4"/>
  <c r="O68" i="4"/>
  <c r="P68" i="4"/>
  <c r="Q68" i="4"/>
  <c r="R68" i="4"/>
  <c r="S68" i="4"/>
  <c r="K69" i="4"/>
  <c r="L69" i="4"/>
  <c r="M69" i="4"/>
  <c r="N69" i="4"/>
  <c r="O69" i="4"/>
  <c r="P69" i="4"/>
  <c r="Q69" i="4"/>
  <c r="R69" i="4"/>
  <c r="S69" i="4"/>
  <c r="K70" i="4"/>
  <c r="L70" i="4"/>
  <c r="M70" i="4"/>
  <c r="N70" i="4"/>
  <c r="O70" i="4"/>
  <c r="P70" i="4"/>
  <c r="Q70" i="4"/>
  <c r="R70" i="4"/>
  <c r="S70" i="4"/>
  <c r="K71" i="4"/>
  <c r="L71" i="4"/>
  <c r="M71" i="4"/>
  <c r="N71" i="4"/>
  <c r="O71" i="4"/>
  <c r="P71" i="4"/>
  <c r="Q71" i="4"/>
  <c r="R71" i="4"/>
  <c r="S71" i="4"/>
  <c r="K72" i="4"/>
  <c r="L72" i="4"/>
  <c r="M72" i="4"/>
  <c r="N72" i="4"/>
  <c r="O72" i="4"/>
  <c r="P72" i="4"/>
  <c r="Q72" i="4"/>
  <c r="R72" i="4"/>
  <c r="S72" i="4"/>
  <c r="K73" i="4"/>
  <c r="L73" i="4"/>
  <c r="M73" i="4"/>
  <c r="N73" i="4"/>
  <c r="O73" i="4"/>
  <c r="P73" i="4"/>
  <c r="Q73" i="4"/>
  <c r="R73" i="4"/>
  <c r="S73" i="4"/>
  <c r="K74" i="4"/>
  <c r="L74" i="4"/>
  <c r="M74" i="4"/>
  <c r="N74" i="4"/>
  <c r="O74" i="4"/>
  <c r="P74" i="4"/>
  <c r="Q74" i="4"/>
  <c r="R74" i="4"/>
  <c r="S74" i="4"/>
  <c r="K75" i="4"/>
  <c r="L75" i="4"/>
  <c r="M75" i="4"/>
  <c r="N75" i="4"/>
  <c r="O75" i="4"/>
  <c r="P75" i="4"/>
  <c r="Q75" i="4"/>
  <c r="R75" i="4"/>
  <c r="S75" i="4"/>
  <c r="K76" i="4"/>
  <c r="L76" i="4"/>
  <c r="M76" i="4"/>
  <c r="N76" i="4"/>
  <c r="O76" i="4"/>
  <c r="P76" i="4"/>
  <c r="Q76" i="4"/>
  <c r="R76" i="4"/>
  <c r="S76" i="4"/>
  <c r="K77" i="4"/>
  <c r="L77" i="4"/>
  <c r="M77" i="4"/>
  <c r="N77" i="4"/>
  <c r="O77" i="4"/>
  <c r="P77" i="4"/>
  <c r="Q77" i="4"/>
  <c r="R77" i="4"/>
  <c r="S77" i="4"/>
  <c r="K78" i="4"/>
  <c r="L78" i="4"/>
  <c r="M78" i="4"/>
  <c r="N78" i="4"/>
  <c r="O78" i="4"/>
  <c r="P78" i="4"/>
  <c r="Q78" i="4"/>
  <c r="R78" i="4"/>
  <c r="S78" i="4"/>
  <c r="K79" i="4"/>
  <c r="L79" i="4"/>
  <c r="M79" i="4"/>
  <c r="N79" i="4"/>
  <c r="O79" i="4"/>
  <c r="P79" i="4"/>
  <c r="Q79" i="4"/>
  <c r="R79" i="4"/>
  <c r="S79" i="4"/>
  <c r="K80" i="4"/>
  <c r="L80" i="4"/>
  <c r="M80" i="4"/>
  <c r="N80" i="4"/>
  <c r="O80" i="4"/>
  <c r="P80" i="4"/>
  <c r="Q80" i="4"/>
  <c r="R80" i="4"/>
  <c r="S80" i="4"/>
  <c r="K81" i="4"/>
  <c r="L81" i="4"/>
  <c r="M81" i="4"/>
  <c r="N81" i="4"/>
  <c r="O81" i="4"/>
  <c r="P81" i="4"/>
  <c r="Q81" i="4"/>
  <c r="R81" i="4"/>
  <c r="S81" i="4"/>
  <c r="K82" i="4"/>
  <c r="L82" i="4"/>
  <c r="M82" i="4"/>
  <c r="N82" i="4"/>
  <c r="O82" i="4"/>
  <c r="P82" i="4"/>
  <c r="Q82" i="4"/>
  <c r="R82" i="4"/>
  <c r="S82" i="4"/>
  <c r="K83" i="4"/>
  <c r="L83" i="4"/>
  <c r="M83" i="4"/>
  <c r="N83" i="4"/>
  <c r="O83" i="4"/>
  <c r="P83" i="4"/>
  <c r="Q83" i="4"/>
  <c r="R83" i="4"/>
  <c r="S83" i="4"/>
  <c r="K84" i="4"/>
  <c r="L84" i="4"/>
  <c r="M84" i="4"/>
  <c r="N84" i="4"/>
  <c r="O84" i="4"/>
  <c r="P84" i="4"/>
  <c r="Q84" i="4"/>
  <c r="R84" i="4"/>
  <c r="S84" i="4"/>
  <c r="K85" i="4"/>
  <c r="L85" i="4"/>
  <c r="M85" i="4"/>
  <c r="N85" i="4"/>
  <c r="O85" i="4"/>
  <c r="P85" i="4"/>
  <c r="Q85" i="4"/>
  <c r="R85" i="4"/>
  <c r="S85" i="4"/>
  <c r="K86" i="4"/>
  <c r="L86" i="4"/>
  <c r="M86" i="4"/>
  <c r="N86" i="4"/>
  <c r="O86" i="4"/>
  <c r="P86" i="4"/>
  <c r="Q86" i="4"/>
  <c r="R86" i="4"/>
  <c r="S86" i="4"/>
  <c r="K87" i="4"/>
  <c r="L87" i="4"/>
  <c r="M87" i="4"/>
  <c r="N87" i="4"/>
  <c r="O87" i="4"/>
  <c r="P87" i="4"/>
  <c r="Q87" i="4"/>
  <c r="R87" i="4"/>
  <c r="S87" i="4"/>
  <c r="K88" i="4"/>
  <c r="L88" i="4"/>
  <c r="M88" i="4"/>
  <c r="N88" i="4"/>
  <c r="O88" i="4"/>
  <c r="P88" i="4"/>
  <c r="Q88" i="4"/>
  <c r="R88" i="4"/>
  <c r="S88" i="4"/>
  <c r="K89" i="4"/>
  <c r="L89" i="4"/>
  <c r="M89" i="4"/>
  <c r="N89" i="4"/>
  <c r="O89" i="4"/>
  <c r="P89" i="4"/>
  <c r="Q89" i="4"/>
  <c r="R89" i="4"/>
  <c r="S89" i="4"/>
  <c r="K90" i="4"/>
  <c r="L90" i="4"/>
  <c r="M90" i="4"/>
  <c r="N90" i="4"/>
  <c r="O90" i="4"/>
  <c r="P90" i="4"/>
  <c r="Q90" i="4"/>
  <c r="R90" i="4"/>
  <c r="S90" i="4"/>
  <c r="K91" i="4"/>
  <c r="L91" i="4"/>
  <c r="M91" i="4"/>
  <c r="N91" i="4"/>
  <c r="O91" i="4"/>
  <c r="P91" i="4"/>
  <c r="Q91" i="4"/>
  <c r="R91" i="4"/>
  <c r="S91" i="4"/>
  <c r="K92" i="4"/>
  <c r="L92" i="4"/>
  <c r="M92" i="4"/>
  <c r="N92" i="4"/>
  <c r="O92" i="4"/>
  <c r="P92" i="4"/>
  <c r="Q92" i="4"/>
  <c r="R92" i="4"/>
  <c r="S92" i="4"/>
  <c r="K93" i="4"/>
  <c r="L93" i="4"/>
  <c r="M93" i="4"/>
  <c r="N93" i="4"/>
  <c r="O93" i="4"/>
  <c r="P93" i="4"/>
  <c r="Q93" i="4"/>
  <c r="R93" i="4"/>
  <c r="S93" i="4"/>
  <c r="K94" i="4"/>
  <c r="L94" i="4"/>
  <c r="M94" i="4"/>
  <c r="N94" i="4"/>
  <c r="O94" i="4"/>
  <c r="P94" i="4"/>
  <c r="Q94" i="4"/>
  <c r="R94" i="4"/>
  <c r="S94" i="4"/>
  <c r="K95" i="4"/>
  <c r="L95" i="4"/>
  <c r="M95" i="4"/>
  <c r="N95" i="4"/>
  <c r="O95" i="4"/>
  <c r="P95" i="4"/>
  <c r="Q95" i="4"/>
  <c r="R95" i="4"/>
  <c r="S95" i="4"/>
  <c r="K96" i="4"/>
  <c r="L96" i="4"/>
  <c r="M96" i="4"/>
  <c r="N96" i="4"/>
  <c r="O96" i="4"/>
  <c r="P96" i="4"/>
  <c r="Q96" i="4"/>
  <c r="R96" i="4"/>
  <c r="S96" i="4"/>
  <c r="K97" i="4"/>
  <c r="L97" i="4"/>
  <c r="M97" i="4"/>
  <c r="N97" i="4"/>
  <c r="O97" i="4"/>
  <c r="P97" i="4"/>
  <c r="Q97" i="4"/>
  <c r="R97" i="4"/>
  <c r="S97" i="4"/>
  <c r="K98" i="4"/>
  <c r="L98" i="4"/>
  <c r="M98" i="4"/>
  <c r="N98" i="4"/>
  <c r="O98" i="4"/>
  <c r="P98" i="4"/>
  <c r="Q98" i="4"/>
  <c r="R98" i="4"/>
  <c r="S98" i="4"/>
  <c r="K99" i="4"/>
  <c r="L99" i="4"/>
  <c r="M99" i="4"/>
  <c r="N99" i="4"/>
  <c r="O99" i="4"/>
  <c r="P99" i="4"/>
  <c r="Q99" i="4"/>
  <c r="R99" i="4"/>
  <c r="S99" i="4"/>
  <c r="K100" i="4"/>
  <c r="L100" i="4"/>
  <c r="M100" i="4"/>
  <c r="N100" i="4"/>
  <c r="O100" i="4"/>
  <c r="P100" i="4"/>
  <c r="Q100" i="4"/>
  <c r="R100" i="4"/>
  <c r="S100" i="4"/>
  <c r="K101" i="4"/>
  <c r="L101" i="4"/>
  <c r="M101" i="4"/>
  <c r="N101" i="4"/>
  <c r="O101" i="4"/>
  <c r="P101" i="4"/>
  <c r="Q101" i="4"/>
  <c r="R101" i="4"/>
  <c r="S101" i="4"/>
  <c r="K102" i="4"/>
  <c r="L102" i="4"/>
  <c r="M102" i="4"/>
  <c r="N102" i="4"/>
  <c r="O102" i="4"/>
  <c r="P102" i="4"/>
  <c r="Q102" i="4"/>
  <c r="R102" i="4"/>
  <c r="S102" i="4"/>
  <c r="K103" i="4"/>
  <c r="L103" i="4"/>
  <c r="M103" i="4"/>
  <c r="N103" i="4"/>
  <c r="O103" i="4"/>
  <c r="P103" i="4"/>
  <c r="Q103" i="4"/>
  <c r="R103" i="4"/>
  <c r="S103" i="4"/>
  <c r="K104" i="4"/>
  <c r="L104" i="4"/>
  <c r="M104" i="4"/>
  <c r="N104" i="4"/>
  <c r="O104" i="4"/>
  <c r="P104" i="4"/>
  <c r="Q104" i="4"/>
  <c r="R104" i="4"/>
  <c r="S104" i="4"/>
  <c r="K105" i="4"/>
  <c r="L105" i="4"/>
  <c r="M105" i="4"/>
  <c r="N105" i="4"/>
  <c r="O105" i="4"/>
  <c r="P105" i="4"/>
  <c r="Q105" i="4"/>
  <c r="R105" i="4"/>
  <c r="S105" i="4"/>
  <c r="K106" i="4"/>
  <c r="L106" i="4"/>
  <c r="M106" i="4"/>
  <c r="N106" i="4"/>
  <c r="O106" i="4"/>
  <c r="P106" i="4"/>
  <c r="Q106" i="4"/>
  <c r="R106" i="4"/>
  <c r="S106" i="4"/>
  <c r="K107" i="4"/>
  <c r="L107" i="4"/>
  <c r="M107" i="4"/>
  <c r="N107" i="4"/>
  <c r="O107" i="4"/>
  <c r="P107" i="4"/>
  <c r="Q107" i="4"/>
  <c r="R107" i="4"/>
  <c r="S107" i="4"/>
  <c r="K108" i="4"/>
  <c r="L108" i="4"/>
  <c r="M108" i="4"/>
  <c r="N108" i="4"/>
  <c r="O108" i="4"/>
  <c r="P108" i="4"/>
  <c r="Q108" i="4"/>
  <c r="R108" i="4"/>
  <c r="S108" i="4"/>
  <c r="K109" i="4"/>
  <c r="L109" i="4"/>
  <c r="M109" i="4"/>
  <c r="N109" i="4"/>
  <c r="O109" i="4"/>
  <c r="P109" i="4"/>
  <c r="Q109" i="4"/>
  <c r="R109" i="4"/>
  <c r="S109" i="4"/>
  <c r="K110" i="4"/>
  <c r="L110" i="4"/>
  <c r="M110" i="4"/>
  <c r="N110" i="4"/>
  <c r="O110" i="4"/>
  <c r="P110" i="4"/>
  <c r="Q110" i="4"/>
  <c r="R110" i="4"/>
  <c r="S110" i="4"/>
  <c r="K111" i="4"/>
  <c r="L111" i="4"/>
  <c r="M111" i="4"/>
  <c r="N111" i="4"/>
  <c r="O111" i="4"/>
  <c r="P111" i="4"/>
  <c r="Q111" i="4"/>
  <c r="R111" i="4"/>
  <c r="S111" i="4"/>
  <c r="K112" i="4"/>
  <c r="L112" i="4"/>
  <c r="M112" i="4"/>
  <c r="N112" i="4"/>
  <c r="O112" i="4"/>
  <c r="P112" i="4"/>
  <c r="Q112" i="4"/>
  <c r="R112" i="4"/>
  <c r="S112" i="4"/>
  <c r="K113" i="4"/>
  <c r="L113" i="4"/>
  <c r="M113" i="4"/>
  <c r="N113" i="4"/>
  <c r="O113" i="4"/>
  <c r="P113" i="4"/>
  <c r="Q113" i="4"/>
  <c r="R113" i="4"/>
  <c r="S113" i="4"/>
  <c r="K114" i="4"/>
  <c r="L114" i="4"/>
  <c r="M114" i="4"/>
  <c r="N114" i="4"/>
  <c r="O114" i="4"/>
  <c r="P114" i="4"/>
  <c r="Q114" i="4"/>
  <c r="R114" i="4"/>
  <c r="S114" i="4"/>
  <c r="K115" i="4"/>
  <c r="L115" i="4"/>
  <c r="M115" i="4"/>
  <c r="N115" i="4"/>
  <c r="O115" i="4"/>
  <c r="P115" i="4"/>
  <c r="Q115" i="4"/>
  <c r="R115" i="4"/>
  <c r="S115" i="4"/>
  <c r="K116" i="4"/>
  <c r="L116" i="4"/>
  <c r="M116" i="4"/>
  <c r="N116" i="4"/>
  <c r="O116" i="4"/>
  <c r="P116" i="4"/>
  <c r="Q116" i="4"/>
  <c r="R116" i="4"/>
  <c r="S116" i="4"/>
  <c r="K117" i="4"/>
  <c r="L117" i="4"/>
  <c r="M117" i="4"/>
  <c r="N117" i="4"/>
  <c r="O117" i="4"/>
  <c r="P117" i="4"/>
  <c r="Q117" i="4"/>
  <c r="R117" i="4"/>
  <c r="S117" i="4"/>
  <c r="K118" i="4"/>
  <c r="L118" i="4"/>
  <c r="M118" i="4"/>
  <c r="N118" i="4"/>
  <c r="O118" i="4"/>
  <c r="P118" i="4"/>
  <c r="Q118" i="4"/>
  <c r="R118" i="4"/>
  <c r="S118" i="4"/>
  <c r="K119" i="4"/>
  <c r="L119" i="4"/>
  <c r="M119" i="4"/>
  <c r="N119" i="4"/>
  <c r="O119" i="4"/>
  <c r="P119" i="4"/>
  <c r="Q119" i="4"/>
  <c r="R119" i="4"/>
  <c r="S119" i="4"/>
  <c r="K120" i="4"/>
  <c r="L120" i="4"/>
  <c r="M120" i="4"/>
  <c r="N120" i="4"/>
  <c r="O120" i="4"/>
  <c r="P120" i="4"/>
  <c r="Q120" i="4"/>
  <c r="R120" i="4"/>
  <c r="S120" i="4"/>
  <c r="K121" i="4"/>
  <c r="L121" i="4"/>
  <c r="M121" i="4"/>
  <c r="N121" i="4"/>
  <c r="O121" i="4"/>
  <c r="P121" i="4"/>
  <c r="Q121" i="4"/>
  <c r="R121" i="4"/>
  <c r="S121" i="4"/>
  <c r="K122" i="4"/>
  <c r="L122" i="4"/>
  <c r="M122" i="4"/>
  <c r="N122" i="4"/>
  <c r="O122" i="4"/>
  <c r="P122" i="4"/>
  <c r="Q122" i="4"/>
  <c r="R122" i="4"/>
  <c r="S122" i="4"/>
  <c r="K123" i="4"/>
  <c r="L123" i="4"/>
  <c r="M123" i="4"/>
  <c r="N123" i="4"/>
  <c r="O123" i="4"/>
  <c r="P123" i="4"/>
  <c r="Q123" i="4"/>
  <c r="R123" i="4"/>
  <c r="S123" i="4"/>
  <c r="K124" i="4"/>
  <c r="L124" i="4"/>
  <c r="M124" i="4"/>
  <c r="N124" i="4"/>
  <c r="O124" i="4"/>
  <c r="P124" i="4"/>
  <c r="Q124" i="4"/>
  <c r="R124" i="4"/>
  <c r="S124" i="4"/>
  <c r="K125" i="4"/>
  <c r="L125" i="4"/>
  <c r="M125" i="4"/>
  <c r="N125" i="4"/>
  <c r="O125" i="4"/>
  <c r="P125" i="4"/>
  <c r="Q125" i="4"/>
  <c r="R125" i="4"/>
  <c r="S125" i="4"/>
  <c r="K126" i="4"/>
  <c r="L126" i="4"/>
  <c r="M126" i="4"/>
  <c r="N126" i="4"/>
  <c r="O126" i="4"/>
  <c r="P126" i="4"/>
  <c r="Q126" i="4"/>
  <c r="R126" i="4"/>
  <c r="S126" i="4"/>
  <c r="K127" i="4"/>
  <c r="L127" i="4"/>
  <c r="M127" i="4"/>
  <c r="N127" i="4"/>
  <c r="O127" i="4"/>
  <c r="P127" i="4"/>
  <c r="Q127" i="4"/>
  <c r="R127" i="4"/>
  <c r="S127" i="4"/>
  <c r="K128" i="4"/>
  <c r="L128" i="4"/>
  <c r="M128" i="4"/>
  <c r="N128" i="4"/>
  <c r="O128" i="4"/>
  <c r="P128" i="4"/>
  <c r="Q128" i="4"/>
  <c r="R128" i="4"/>
  <c r="S128" i="4"/>
  <c r="K129" i="4"/>
  <c r="L129" i="4"/>
  <c r="M129" i="4"/>
  <c r="N129" i="4"/>
  <c r="O129" i="4"/>
  <c r="P129" i="4"/>
  <c r="Q129" i="4"/>
  <c r="R129" i="4"/>
  <c r="S129" i="4"/>
  <c r="K130" i="4"/>
  <c r="L130" i="4"/>
  <c r="M130" i="4"/>
  <c r="N130" i="4"/>
  <c r="O130" i="4"/>
  <c r="P130" i="4"/>
  <c r="Q130" i="4"/>
  <c r="R130" i="4"/>
  <c r="S130" i="4"/>
  <c r="K131" i="4"/>
  <c r="L131" i="4"/>
  <c r="M131" i="4"/>
  <c r="N131" i="4"/>
  <c r="O131" i="4"/>
  <c r="P131" i="4"/>
  <c r="Q131" i="4"/>
  <c r="R131" i="4"/>
  <c r="S131" i="4"/>
  <c r="K132" i="4"/>
  <c r="L132" i="4"/>
  <c r="M132" i="4"/>
  <c r="N132" i="4"/>
  <c r="O132" i="4"/>
  <c r="P132" i="4"/>
  <c r="Q132" i="4"/>
  <c r="R132" i="4"/>
  <c r="S132" i="4"/>
  <c r="K133" i="4"/>
  <c r="L133" i="4"/>
  <c r="M133" i="4"/>
  <c r="N133" i="4"/>
  <c r="O133" i="4"/>
  <c r="P133" i="4"/>
  <c r="Q133" i="4"/>
  <c r="R133" i="4"/>
  <c r="S133" i="4"/>
  <c r="K134" i="4"/>
  <c r="L134" i="4"/>
  <c r="M134" i="4"/>
  <c r="N134" i="4"/>
  <c r="O134" i="4"/>
  <c r="P134" i="4"/>
  <c r="Q134" i="4"/>
  <c r="R134" i="4"/>
  <c r="S134" i="4"/>
  <c r="K135" i="4"/>
  <c r="L135" i="4"/>
  <c r="M135" i="4"/>
  <c r="N135" i="4"/>
  <c r="O135" i="4"/>
  <c r="P135" i="4"/>
  <c r="Q135" i="4"/>
  <c r="R135" i="4"/>
  <c r="S135" i="4"/>
  <c r="K136" i="4"/>
  <c r="L136" i="4"/>
  <c r="M136" i="4"/>
  <c r="N136" i="4"/>
  <c r="O136" i="4"/>
  <c r="P136" i="4"/>
  <c r="Q136" i="4"/>
  <c r="R136" i="4"/>
  <c r="S136" i="4"/>
  <c r="K137" i="4"/>
  <c r="L137" i="4"/>
  <c r="M137" i="4"/>
  <c r="N137" i="4"/>
  <c r="O137" i="4"/>
  <c r="P137" i="4"/>
  <c r="Q137" i="4"/>
  <c r="R137" i="4"/>
  <c r="S137" i="4"/>
  <c r="K138" i="4"/>
  <c r="L138" i="4"/>
  <c r="M138" i="4"/>
  <c r="N138" i="4"/>
  <c r="O138" i="4"/>
  <c r="P138" i="4"/>
  <c r="Q138" i="4"/>
  <c r="R138" i="4"/>
  <c r="S138" i="4"/>
  <c r="K139" i="4"/>
  <c r="L139" i="4"/>
  <c r="M139" i="4"/>
  <c r="N139" i="4"/>
  <c r="O139" i="4"/>
  <c r="P139" i="4"/>
  <c r="Q139" i="4"/>
  <c r="R139" i="4"/>
  <c r="S139" i="4"/>
  <c r="K140" i="4"/>
  <c r="L140" i="4"/>
  <c r="M140" i="4"/>
  <c r="N140" i="4"/>
  <c r="O140" i="4"/>
  <c r="P140" i="4"/>
  <c r="Q140" i="4"/>
  <c r="R140" i="4"/>
  <c r="S140" i="4"/>
  <c r="K141" i="4"/>
  <c r="L141" i="4"/>
  <c r="M141" i="4"/>
  <c r="N141" i="4"/>
  <c r="O141" i="4"/>
  <c r="P141" i="4"/>
  <c r="Q141" i="4"/>
  <c r="R141" i="4"/>
  <c r="S141" i="4"/>
  <c r="K142" i="4"/>
  <c r="L142" i="4"/>
  <c r="M142" i="4"/>
  <c r="N142" i="4"/>
  <c r="O142" i="4"/>
  <c r="P142" i="4"/>
  <c r="Q142" i="4"/>
  <c r="R142" i="4"/>
  <c r="S142" i="4"/>
  <c r="K143" i="4"/>
  <c r="L143" i="4"/>
  <c r="M143" i="4"/>
  <c r="N143" i="4"/>
  <c r="O143" i="4"/>
  <c r="P143" i="4"/>
  <c r="Q143" i="4"/>
  <c r="R143" i="4"/>
  <c r="S143" i="4"/>
  <c r="K144" i="4"/>
  <c r="L144" i="4"/>
  <c r="M144" i="4"/>
  <c r="N144" i="4"/>
  <c r="O144" i="4"/>
  <c r="P144" i="4"/>
  <c r="Q144" i="4"/>
  <c r="R144" i="4"/>
  <c r="S144" i="4"/>
  <c r="K145" i="4"/>
  <c r="L145" i="4"/>
  <c r="M145" i="4"/>
  <c r="N145" i="4"/>
  <c r="O145" i="4"/>
  <c r="P145" i="4"/>
  <c r="Q145" i="4"/>
  <c r="R145" i="4"/>
  <c r="S145" i="4"/>
  <c r="K146" i="4"/>
  <c r="L146" i="4"/>
  <c r="M146" i="4"/>
  <c r="N146" i="4"/>
  <c r="O146" i="4"/>
  <c r="P146" i="4"/>
  <c r="Q146" i="4"/>
  <c r="R146" i="4"/>
  <c r="S146" i="4"/>
  <c r="K147" i="4"/>
  <c r="L147" i="4"/>
  <c r="M147" i="4"/>
  <c r="N147" i="4"/>
  <c r="O147" i="4"/>
  <c r="P147" i="4"/>
  <c r="Q147" i="4"/>
  <c r="R147" i="4"/>
  <c r="S147" i="4"/>
  <c r="K148" i="4"/>
  <c r="L148" i="4"/>
  <c r="M148" i="4"/>
  <c r="N148" i="4"/>
  <c r="O148" i="4"/>
  <c r="P148" i="4"/>
  <c r="Q148" i="4"/>
  <c r="R148" i="4"/>
  <c r="S148" i="4"/>
  <c r="K149" i="4"/>
  <c r="L149" i="4"/>
  <c r="M149" i="4"/>
  <c r="N149" i="4"/>
  <c r="O149" i="4"/>
  <c r="P149" i="4"/>
  <c r="Q149" i="4"/>
  <c r="R149" i="4"/>
  <c r="S149" i="4"/>
  <c r="K150" i="4"/>
  <c r="L150" i="4"/>
  <c r="M150" i="4"/>
  <c r="N150" i="4"/>
  <c r="O150" i="4"/>
  <c r="P150" i="4"/>
  <c r="Q150" i="4"/>
  <c r="R150" i="4"/>
  <c r="S150" i="4"/>
  <c r="K151" i="4"/>
  <c r="L151" i="4"/>
  <c r="M151" i="4"/>
  <c r="N151" i="4"/>
  <c r="O151" i="4"/>
  <c r="P151" i="4"/>
  <c r="Q151" i="4"/>
  <c r="R151" i="4"/>
  <c r="S151" i="4"/>
  <c r="K152" i="4"/>
  <c r="L152" i="4"/>
  <c r="M152" i="4"/>
  <c r="N152" i="4"/>
  <c r="O152" i="4"/>
  <c r="P152" i="4"/>
  <c r="Q152" i="4"/>
  <c r="R152" i="4"/>
  <c r="S152" i="4"/>
  <c r="K153" i="4"/>
  <c r="L153" i="4"/>
  <c r="M153" i="4"/>
  <c r="N153" i="4"/>
  <c r="O153" i="4"/>
  <c r="P153" i="4"/>
  <c r="Q153" i="4"/>
  <c r="R153" i="4"/>
  <c r="S153" i="4"/>
  <c r="K154" i="4"/>
  <c r="L154" i="4"/>
  <c r="M154" i="4"/>
  <c r="N154" i="4"/>
  <c r="O154" i="4"/>
  <c r="P154" i="4"/>
  <c r="Q154" i="4"/>
  <c r="R154" i="4"/>
  <c r="S154" i="4"/>
  <c r="K155" i="4"/>
  <c r="L155" i="4"/>
  <c r="M155" i="4"/>
  <c r="N155" i="4"/>
  <c r="O155" i="4"/>
  <c r="P155" i="4"/>
  <c r="Q155" i="4"/>
  <c r="R155" i="4"/>
  <c r="S155" i="4"/>
  <c r="K156" i="4"/>
  <c r="L156" i="4"/>
  <c r="M156" i="4"/>
  <c r="N156" i="4"/>
  <c r="O156" i="4"/>
  <c r="P156" i="4"/>
  <c r="Q156" i="4"/>
  <c r="R156" i="4"/>
  <c r="S156" i="4"/>
  <c r="K157" i="4"/>
  <c r="L157" i="4"/>
  <c r="M157" i="4"/>
  <c r="N157" i="4"/>
  <c r="O157" i="4"/>
  <c r="P157" i="4"/>
  <c r="Q157" i="4"/>
  <c r="R157" i="4"/>
  <c r="S157" i="4"/>
  <c r="K158" i="4"/>
  <c r="L158" i="4"/>
  <c r="M158" i="4"/>
  <c r="N158" i="4"/>
  <c r="O158" i="4"/>
  <c r="P158" i="4"/>
  <c r="Q158" i="4"/>
  <c r="R158" i="4"/>
  <c r="S158" i="4"/>
  <c r="K159" i="4"/>
  <c r="L159" i="4"/>
  <c r="M159" i="4"/>
  <c r="N159" i="4"/>
  <c r="O159" i="4"/>
  <c r="P159" i="4"/>
  <c r="Q159" i="4"/>
  <c r="R159" i="4"/>
  <c r="S159" i="4"/>
  <c r="K160" i="4"/>
  <c r="L160" i="4"/>
  <c r="M160" i="4"/>
  <c r="N160" i="4"/>
  <c r="O160" i="4"/>
  <c r="P160" i="4"/>
  <c r="Q160" i="4"/>
  <c r="R160" i="4"/>
  <c r="S160" i="4"/>
  <c r="K161" i="4"/>
  <c r="L161" i="4"/>
  <c r="M161" i="4"/>
  <c r="N161" i="4"/>
  <c r="O161" i="4"/>
  <c r="P161" i="4"/>
  <c r="Q161" i="4"/>
  <c r="R161" i="4"/>
  <c r="S161" i="4"/>
  <c r="K162" i="4"/>
  <c r="L162" i="4"/>
  <c r="M162" i="4"/>
  <c r="N162" i="4"/>
  <c r="O162" i="4"/>
  <c r="P162" i="4"/>
  <c r="Q162" i="4"/>
  <c r="R162" i="4"/>
  <c r="S162" i="4"/>
  <c r="K163" i="4"/>
  <c r="L163" i="4"/>
  <c r="M163" i="4"/>
  <c r="N163" i="4"/>
  <c r="O163" i="4"/>
  <c r="P163" i="4"/>
  <c r="Q163" i="4"/>
  <c r="R163" i="4"/>
  <c r="S163" i="4"/>
  <c r="K164" i="4"/>
  <c r="L164" i="4"/>
  <c r="M164" i="4"/>
  <c r="N164" i="4"/>
  <c r="O164" i="4"/>
  <c r="P164" i="4"/>
  <c r="Q164" i="4"/>
  <c r="R164" i="4"/>
  <c r="S164" i="4"/>
  <c r="K165" i="4"/>
  <c r="L165" i="4"/>
  <c r="M165" i="4"/>
  <c r="N165" i="4"/>
  <c r="O165" i="4"/>
  <c r="P165" i="4"/>
  <c r="Q165" i="4"/>
  <c r="R165" i="4"/>
  <c r="S165" i="4"/>
  <c r="K166" i="4"/>
  <c r="L166" i="4"/>
  <c r="M166" i="4"/>
  <c r="N166" i="4"/>
  <c r="O166" i="4"/>
  <c r="P166" i="4"/>
  <c r="Q166" i="4"/>
  <c r="R166" i="4"/>
  <c r="S166" i="4"/>
  <c r="K167" i="4"/>
  <c r="L167" i="4"/>
  <c r="M167" i="4"/>
  <c r="N167" i="4"/>
  <c r="O167" i="4"/>
  <c r="P167" i="4"/>
  <c r="Q167" i="4"/>
  <c r="R167" i="4"/>
  <c r="S167" i="4"/>
  <c r="K168" i="4"/>
  <c r="L168" i="4"/>
  <c r="M168" i="4"/>
  <c r="N168" i="4"/>
  <c r="O168" i="4"/>
  <c r="P168" i="4"/>
  <c r="Q168" i="4"/>
  <c r="R168" i="4"/>
  <c r="S168" i="4"/>
  <c r="K169" i="4"/>
  <c r="L169" i="4"/>
  <c r="M169" i="4"/>
  <c r="N169" i="4"/>
  <c r="O169" i="4"/>
  <c r="P169" i="4"/>
  <c r="Q169" i="4"/>
  <c r="R169" i="4"/>
  <c r="S169" i="4"/>
  <c r="K170" i="4"/>
  <c r="L170" i="4"/>
  <c r="M170" i="4"/>
  <c r="N170" i="4"/>
  <c r="O170" i="4"/>
  <c r="P170" i="4"/>
  <c r="Q170" i="4"/>
  <c r="R170" i="4"/>
  <c r="S170" i="4"/>
  <c r="K171" i="4"/>
  <c r="L171" i="4"/>
  <c r="M171" i="4"/>
  <c r="N171" i="4"/>
  <c r="O171" i="4"/>
  <c r="P171" i="4"/>
  <c r="Q171" i="4"/>
  <c r="R171" i="4"/>
  <c r="S171" i="4"/>
  <c r="K172" i="4"/>
  <c r="L172" i="4"/>
  <c r="M172" i="4"/>
  <c r="N172" i="4"/>
  <c r="O172" i="4"/>
  <c r="P172" i="4"/>
  <c r="Q172" i="4"/>
  <c r="R172" i="4"/>
  <c r="S172" i="4"/>
  <c r="K173" i="4"/>
  <c r="L173" i="4"/>
  <c r="M173" i="4"/>
  <c r="N173" i="4"/>
  <c r="O173" i="4"/>
  <c r="P173" i="4"/>
  <c r="Q173" i="4"/>
  <c r="R173" i="4"/>
  <c r="S173" i="4"/>
  <c r="K174" i="4"/>
  <c r="L174" i="4"/>
  <c r="M174" i="4"/>
  <c r="N174" i="4"/>
  <c r="O174" i="4"/>
  <c r="P174" i="4"/>
  <c r="Q174" i="4"/>
  <c r="R174" i="4"/>
  <c r="S174" i="4"/>
  <c r="K175" i="4"/>
  <c r="L175" i="4"/>
  <c r="M175" i="4"/>
  <c r="N175" i="4"/>
  <c r="O175" i="4"/>
  <c r="P175" i="4"/>
  <c r="Q175" i="4"/>
  <c r="R175" i="4"/>
  <c r="S175" i="4"/>
  <c r="K176" i="4"/>
  <c r="L176" i="4"/>
  <c r="M176" i="4"/>
  <c r="N176" i="4"/>
  <c r="O176" i="4"/>
  <c r="P176" i="4"/>
  <c r="Q176" i="4"/>
  <c r="R176" i="4"/>
  <c r="S176" i="4"/>
  <c r="K177" i="4"/>
  <c r="L177" i="4"/>
  <c r="M177" i="4"/>
  <c r="N177" i="4"/>
  <c r="O177" i="4"/>
  <c r="P177" i="4"/>
  <c r="Q177" i="4"/>
  <c r="R177" i="4"/>
  <c r="S177" i="4"/>
  <c r="K178" i="4"/>
  <c r="L178" i="4"/>
  <c r="M178" i="4"/>
  <c r="N178" i="4"/>
  <c r="O178" i="4"/>
  <c r="P178" i="4"/>
  <c r="Q178" i="4"/>
  <c r="R178" i="4"/>
  <c r="S178" i="4"/>
  <c r="K179" i="4"/>
  <c r="L179" i="4"/>
  <c r="M179" i="4"/>
  <c r="N179" i="4"/>
  <c r="O179" i="4"/>
  <c r="P179" i="4"/>
  <c r="Q179" i="4"/>
  <c r="R179" i="4"/>
  <c r="S179" i="4"/>
  <c r="K180" i="4"/>
  <c r="L180" i="4"/>
  <c r="M180" i="4"/>
  <c r="N180" i="4"/>
  <c r="O180" i="4"/>
  <c r="P180" i="4"/>
  <c r="Q180" i="4"/>
  <c r="R180" i="4"/>
  <c r="S180" i="4"/>
  <c r="K181" i="4"/>
  <c r="L181" i="4"/>
  <c r="M181" i="4"/>
  <c r="N181" i="4"/>
  <c r="O181" i="4"/>
  <c r="P181" i="4"/>
  <c r="Q181" i="4"/>
  <c r="R181" i="4"/>
  <c r="S181" i="4"/>
  <c r="K182" i="4"/>
  <c r="L182" i="4"/>
  <c r="M182" i="4"/>
  <c r="N182" i="4"/>
  <c r="O182" i="4"/>
  <c r="P182" i="4"/>
  <c r="Q182" i="4"/>
  <c r="R182" i="4"/>
  <c r="S182" i="4"/>
  <c r="K183" i="4"/>
  <c r="L183" i="4"/>
  <c r="M183" i="4"/>
  <c r="N183" i="4"/>
  <c r="O183" i="4"/>
  <c r="P183" i="4"/>
  <c r="Q183" i="4"/>
  <c r="R183" i="4"/>
  <c r="S183" i="4"/>
  <c r="K184" i="4"/>
  <c r="L184" i="4"/>
  <c r="M184" i="4"/>
  <c r="N184" i="4"/>
  <c r="O184" i="4"/>
  <c r="P184" i="4"/>
  <c r="Q184" i="4"/>
  <c r="R184" i="4"/>
  <c r="S184" i="4"/>
  <c r="K185" i="4"/>
  <c r="L185" i="4"/>
  <c r="M185" i="4"/>
  <c r="N185" i="4"/>
  <c r="O185" i="4"/>
  <c r="P185" i="4"/>
  <c r="Q185" i="4"/>
  <c r="R185" i="4"/>
  <c r="S185" i="4"/>
  <c r="K186" i="4"/>
  <c r="L186" i="4"/>
  <c r="M186" i="4"/>
  <c r="N186" i="4"/>
  <c r="O186" i="4"/>
  <c r="P186" i="4"/>
  <c r="Q186" i="4"/>
  <c r="R186" i="4"/>
  <c r="S186" i="4"/>
  <c r="K187" i="4"/>
  <c r="L187" i="4"/>
  <c r="M187" i="4"/>
  <c r="N187" i="4"/>
  <c r="O187" i="4"/>
  <c r="P187" i="4"/>
  <c r="Q187" i="4"/>
  <c r="R187" i="4"/>
  <c r="S187" i="4"/>
  <c r="K188" i="4"/>
  <c r="L188" i="4"/>
  <c r="M188" i="4"/>
  <c r="N188" i="4"/>
  <c r="O188" i="4"/>
  <c r="P188" i="4"/>
  <c r="Q188" i="4"/>
  <c r="R188" i="4"/>
  <c r="S188" i="4"/>
  <c r="K189" i="4"/>
  <c r="L189" i="4"/>
  <c r="M189" i="4"/>
  <c r="N189" i="4"/>
  <c r="O189" i="4"/>
  <c r="P189" i="4"/>
  <c r="Q189" i="4"/>
  <c r="R189" i="4"/>
  <c r="S189" i="4"/>
  <c r="K190" i="4"/>
  <c r="L190" i="4"/>
  <c r="M190" i="4"/>
  <c r="N190" i="4"/>
  <c r="O190" i="4"/>
  <c r="P190" i="4"/>
  <c r="Q190" i="4"/>
  <c r="R190" i="4"/>
  <c r="S190" i="4"/>
  <c r="K191" i="4"/>
  <c r="L191" i="4"/>
  <c r="M191" i="4"/>
  <c r="N191" i="4"/>
  <c r="O191" i="4"/>
  <c r="P191" i="4"/>
  <c r="Q191" i="4"/>
  <c r="R191" i="4"/>
  <c r="S191" i="4"/>
  <c r="K192" i="4"/>
  <c r="L192" i="4"/>
  <c r="M192" i="4"/>
  <c r="N192" i="4"/>
  <c r="O192" i="4"/>
  <c r="P192" i="4"/>
  <c r="Q192" i="4"/>
  <c r="R192" i="4"/>
  <c r="S192" i="4"/>
  <c r="K193" i="4"/>
  <c r="L193" i="4"/>
  <c r="M193" i="4"/>
  <c r="N193" i="4"/>
  <c r="O193" i="4"/>
  <c r="P193" i="4"/>
  <c r="Q193" i="4"/>
  <c r="R193" i="4"/>
  <c r="S193" i="4"/>
  <c r="K194" i="4"/>
  <c r="L194" i="4"/>
  <c r="M194" i="4"/>
  <c r="N194" i="4"/>
  <c r="O194" i="4"/>
  <c r="P194" i="4"/>
  <c r="Q194" i="4"/>
  <c r="R194" i="4"/>
  <c r="S194" i="4"/>
  <c r="K195" i="4"/>
  <c r="L195" i="4"/>
  <c r="M195" i="4"/>
  <c r="N195" i="4"/>
  <c r="O195" i="4"/>
  <c r="P195" i="4"/>
  <c r="Q195" i="4"/>
  <c r="R195" i="4"/>
  <c r="S195" i="4"/>
  <c r="K196" i="4"/>
  <c r="L196" i="4"/>
  <c r="M196" i="4"/>
  <c r="N196" i="4"/>
  <c r="O196" i="4"/>
  <c r="P196" i="4"/>
  <c r="Q196" i="4"/>
  <c r="R196" i="4"/>
  <c r="S196" i="4"/>
  <c r="K197" i="4"/>
  <c r="L197" i="4"/>
  <c r="M197" i="4"/>
  <c r="N197" i="4"/>
  <c r="O197" i="4"/>
  <c r="P197" i="4"/>
  <c r="Q197" i="4"/>
  <c r="R197" i="4"/>
  <c r="S197" i="4"/>
  <c r="K198" i="4"/>
  <c r="L198" i="4"/>
  <c r="M198" i="4"/>
  <c r="N198" i="4"/>
  <c r="O198" i="4"/>
  <c r="P198" i="4"/>
  <c r="Q198" i="4"/>
  <c r="R198" i="4"/>
  <c r="S198" i="4"/>
  <c r="K199" i="4"/>
  <c r="L199" i="4"/>
  <c r="M199" i="4"/>
  <c r="N199" i="4"/>
  <c r="O199" i="4"/>
  <c r="P199" i="4"/>
  <c r="Q199" i="4"/>
  <c r="R199" i="4"/>
  <c r="S199" i="4"/>
  <c r="K200" i="4"/>
  <c r="L200" i="4"/>
  <c r="M200" i="4"/>
  <c r="N200" i="4"/>
  <c r="O200" i="4"/>
  <c r="P200" i="4"/>
  <c r="Q200" i="4"/>
  <c r="R200" i="4"/>
  <c r="S200" i="4"/>
  <c r="K201" i="4"/>
  <c r="L201" i="4"/>
  <c r="M201" i="4"/>
  <c r="N201" i="4"/>
  <c r="O201" i="4"/>
  <c r="P201" i="4"/>
  <c r="Q201" i="4"/>
  <c r="R201" i="4"/>
  <c r="S201" i="4"/>
  <c r="K202" i="4"/>
  <c r="L202" i="4"/>
  <c r="M202" i="4"/>
  <c r="N202" i="4"/>
  <c r="O202" i="4"/>
  <c r="P202" i="4"/>
  <c r="Q202" i="4"/>
  <c r="R202" i="4"/>
  <c r="S202" i="4"/>
  <c r="K203" i="4"/>
  <c r="L203" i="4"/>
  <c r="M203" i="4"/>
  <c r="N203" i="4"/>
  <c r="O203" i="4"/>
  <c r="P203" i="4"/>
  <c r="Q203" i="4"/>
  <c r="R203" i="4"/>
  <c r="S203" i="4"/>
  <c r="K204" i="4"/>
  <c r="L204" i="4"/>
  <c r="M204" i="4"/>
  <c r="N204" i="4"/>
  <c r="O204" i="4"/>
  <c r="P204" i="4"/>
  <c r="Q204" i="4"/>
  <c r="R204" i="4"/>
  <c r="S204" i="4"/>
  <c r="K205" i="4"/>
  <c r="L205" i="4"/>
  <c r="M205" i="4"/>
  <c r="N205" i="4"/>
  <c r="O205" i="4"/>
  <c r="P205" i="4"/>
  <c r="Q205" i="4"/>
  <c r="R205" i="4"/>
  <c r="S205" i="4"/>
  <c r="K206" i="4"/>
  <c r="L206" i="4"/>
  <c r="M206" i="4"/>
  <c r="N206" i="4"/>
  <c r="O206" i="4"/>
  <c r="P206" i="4"/>
  <c r="Q206" i="4"/>
  <c r="R206" i="4"/>
  <c r="S206" i="4"/>
  <c r="K207" i="4"/>
  <c r="L207" i="4"/>
  <c r="M207" i="4"/>
  <c r="N207" i="4"/>
  <c r="O207" i="4"/>
  <c r="P207" i="4"/>
  <c r="Q207" i="4"/>
  <c r="R207" i="4"/>
  <c r="S207" i="4"/>
  <c r="K208" i="4"/>
  <c r="L208" i="4"/>
  <c r="M208" i="4"/>
  <c r="N208" i="4"/>
  <c r="O208" i="4"/>
  <c r="P208" i="4"/>
  <c r="Q208" i="4"/>
  <c r="R208" i="4"/>
  <c r="S208" i="4"/>
  <c r="K209" i="4"/>
  <c r="L209" i="4"/>
  <c r="M209" i="4"/>
  <c r="N209" i="4"/>
  <c r="O209" i="4"/>
  <c r="P209" i="4"/>
  <c r="Q209" i="4"/>
  <c r="R209" i="4"/>
  <c r="S209" i="4"/>
  <c r="K210" i="4"/>
  <c r="L210" i="4"/>
  <c r="M210" i="4"/>
  <c r="N210" i="4"/>
  <c r="O210" i="4"/>
  <c r="P210" i="4"/>
  <c r="Q210" i="4"/>
  <c r="R210" i="4"/>
  <c r="S210" i="4"/>
  <c r="K211" i="4"/>
  <c r="L211" i="4"/>
  <c r="M211" i="4"/>
  <c r="N211" i="4"/>
  <c r="O211" i="4"/>
  <c r="P211" i="4"/>
  <c r="Q211" i="4"/>
  <c r="R211" i="4"/>
  <c r="S211" i="4"/>
  <c r="K212" i="4"/>
  <c r="L212" i="4"/>
  <c r="M212" i="4"/>
  <c r="N212" i="4"/>
  <c r="O212" i="4"/>
  <c r="P212" i="4"/>
  <c r="Q212" i="4"/>
  <c r="R212" i="4"/>
  <c r="S212" i="4"/>
  <c r="K213" i="4"/>
  <c r="L213" i="4"/>
  <c r="M213" i="4"/>
  <c r="N213" i="4"/>
  <c r="O213" i="4"/>
  <c r="P213" i="4"/>
  <c r="Q213" i="4"/>
  <c r="R213" i="4"/>
  <c r="S213" i="4"/>
  <c r="K214" i="4"/>
  <c r="L214" i="4"/>
  <c r="M214" i="4"/>
  <c r="N214" i="4"/>
  <c r="O214" i="4"/>
  <c r="P214" i="4"/>
  <c r="Q214" i="4"/>
  <c r="R214" i="4"/>
  <c r="S214" i="4"/>
  <c r="K215" i="4"/>
  <c r="L215" i="4"/>
  <c r="M215" i="4"/>
  <c r="N215" i="4"/>
  <c r="O215" i="4"/>
  <c r="P215" i="4"/>
  <c r="Q215" i="4"/>
  <c r="R215" i="4"/>
  <c r="S215" i="4"/>
  <c r="K216" i="4"/>
  <c r="L216" i="4"/>
  <c r="M216" i="4"/>
  <c r="N216" i="4"/>
  <c r="O216" i="4"/>
  <c r="P216" i="4"/>
  <c r="Q216" i="4"/>
  <c r="R216" i="4"/>
  <c r="S216" i="4"/>
  <c r="K217" i="4"/>
  <c r="L217" i="4"/>
  <c r="M217" i="4"/>
  <c r="N217" i="4"/>
  <c r="O217" i="4"/>
  <c r="P217" i="4"/>
  <c r="Q217" i="4"/>
  <c r="R217" i="4"/>
  <c r="S217" i="4"/>
  <c r="K218" i="4"/>
  <c r="L218" i="4"/>
  <c r="M218" i="4"/>
  <c r="N218" i="4"/>
  <c r="O218" i="4"/>
  <c r="P218" i="4"/>
  <c r="Q218" i="4"/>
  <c r="R218" i="4"/>
  <c r="S218" i="4"/>
  <c r="K219" i="4"/>
  <c r="L219" i="4"/>
  <c r="M219" i="4"/>
  <c r="N219" i="4"/>
  <c r="O219" i="4"/>
  <c r="P219" i="4"/>
  <c r="Q219" i="4"/>
  <c r="R219" i="4"/>
  <c r="S219" i="4"/>
  <c r="K220" i="4"/>
  <c r="L220" i="4"/>
  <c r="M220" i="4"/>
  <c r="N220" i="4"/>
  <c r="O220" i="4"/>
  <c r="P220" i="4"/>
  <c r="Q220" i="4"/>
  <c r="R220" i="4"/>
  <c r="S220" i="4"/>
  <c r="K221" i="4"/>
  <c r="L221" i="4"/>
  <c r="M221" i="4"/>
  <c r="N221" i="4"/>
  <c r="O221" i="4"/>
  <c r="P221" i="4"/>
  <c r="Q221" i="4"/>
  <c r="R221" i="4"/>
  <c r="S221" i="4"/>
  <c r="K222" i="4"/>
  <c r="L222" i="4"/>
  <c r="M222" i="4"/>
  <c r="N222" i="4"/>
  <c r="O222" i="4"/>
  <c r="P222" i="4"/>
  <c r="Q222" i="4"/>
  <c r="R222" i="4"/>
  <c r="S222" i="4"/>
  <c r="K223" i="4"/>
  <c r="L223" i="4"/>
  <c r="M223" i="4"/>
  <c r="N223" i="4"/>
  <c r="O223" i="4"/>
  <c r="P223" i="4"/>
  <c r="Q223" i="4"/>
  <c r="R223" i="4"/>
  <c r="S223" i="4"/>
  <c r="K224" i="4"/>
  <c r="L224" i="4"/>
  <c r="M224" i="4"/>
  <c r="N224" i="4"/>
  <c r="O224" i="4"/>
  <c r="P224" i="4"/>
  <c r="Q224" i="4"/>
  <c r="R224" i="4"/>
  <c r="S224" i="4"/>
  <c r="K225" i="4"/>
  <c r="L225" i="4"/>
  <c r="M225" i="4"/>
  <c r="N225" i="4"/>
  <c r="O225" i="4"/>
  <c r="P225" i="4"/>
  <c r="Q225" i="4"/>
  <c r="R225" i="4"/>
  <c r="S225" i="4"/>
  <c r="K226" i="4"/>
  <c r="L226" i="4"/>
  <c r="M226" i="4"/>
  <c r="N226" i="4"/>
  <c r="O226" i="4"/>
  <c r="P226" i="4"/>
  <c r="Q226" i="4"/>
  <c r="R226" i="4"/>
  <c r="S226" i="4"/>
  <c r="K227" i="4"/>
  <c r="L227" i="4"/>
  <c r="M227" i="4"/>
  <c r="N227" i="4"/>
  <c r="O227" i="4"/>
  <c r="P227" i="4"/>
  <c r="Q227" i="4"/>
  <c r="R227" i="4"/>
  <c r="S227" i="4"/>
  <c r="K228" i="4"/>
  <c r="L228" i="4"/>
  <c r="M228" i="4"/>
  <c r="N228" i="4"/>
  <c r="O228" i="4"/>
  <c r="P228" i="4"/>
  <c r="Q228" i="4"/>
  <c r="R228" i="4"/>
  <c r="S228" i="4"/>
  <c r="K229" i="4"/>
  <c r="L229" i="4"/>
  <c r="M229" i="4"/>
  <c r="N229" i="4"/>
  <c r="O229" i="4"/>
  <c r="P229" i="4"/>
  <c r="Q229" i="4"/>
  <c r="R229" i="4"/>
  <c r="S229" i="4"/>
  <c r="K230" i="4"/>
  <c r="L230" i="4"/>
  <c r="M230" i="4"/>
  <c r="N230" i="4"/>
  <c r="O230" i="4"/>
  <c r="P230" i="4"/>
  <c r="Q230" i="4"/>
  <c r="R230" i="4"/>
  <c r="S230" i="4"/>
  <c r="K231" i="4"/>
  <c r="L231" i="4"/>
  <c r="M231" i="4"/>
  <c r="N231" i="4"/>
  <c r="O231" i="4"/>
  <c r="P231" i="4"/>
  <c r="Q231" i="4"/>
  <c r="R231" i="4"/>
  <c r="S231" i="4"/>
  <c r="K232" i="4"/>
  <c r="L232" i="4"/>
  <c r="M232" i="4"/>
  <c r="N232" i="4"/>
  <c r="O232" i="4"/>
  <c r="P232" i="4"/>
  <c r="Q232" i="4"/>
  <c r="R232" i="4"/>
  <c r="S232" i="4"/>
  <c r="K233" i="4"/>
  <c r="L233" i="4"/>
  <c r="M233" i="4"/>
  <c r="N233" i="4"/>
  <c r="O233" i="4"/>
  <c r="P233" i="4"/>
  <c r="Q233" i="4"/>
  <c r="R233" i="4"/>
  <c r="S233" i="4"/>
  <c r="K234" i="4"/>
  <c r="L234" i="4"/>
  <c r="M234" i="4"/>
  <c r="N234" i="4"/>
  <c r="O234" i="4"/>
  <c r="P234" i="4"/>
  <c r="Q234" i="4"/>
  <c r="R234" i="4"/>
  <c r="S234" i="4"/>
  <c r="K235" i="4"/>
  <c r="L235" i="4"/>
  <c r="M235" i="4"/>
  <c r="N235" i="4"/>
  <c r="O235" i="4"/>
  <c r="P235" i="4"/>
  <c r="Q235" i="4"/>
  <c r="R235" i="4"/>
  <c r="S235" i="4"/>
  <c r="K236" i="4"/>
  <c r="L236" i="4"/>
  <c r="M236" i="4"/>
  <c r="N236" i="4"/>
  <c r="O236" i="4"/>
  <c r="P236" i="4"/>
  <c r="Q236" i="4"/>
  <c r="R236" i="4"/>
  <c r="S236" i="4"/>
  <c r="K237" i="4"/>
  <c r="L237" i="4"/>
  <c r="M237" i="4"/>
  <c r="N237" i="4"/>
  <c r="O237" i="4"/>
  <c r="P237" i="4"/>
  <c r="Q237" i="4"/>
  <c r="R237" i="4"/>
  <c r="S237" i="4"/>
  <c r="K238" i="4"/>
  <c r="L238" i="4"/>
  <c r="M238" i="4"/>
  <c r="N238" i="4"/>
  <c r="O238" i="4"/>
  <c r="P238" i="4"/>
  <c r="Q238" i="4"/>
  <c r="R238" i="4"/>
  <c r="S238" i="4"/>
  <c r="K239" i="4"/>
  <c r="L239" i="4"/>
  <c r="M239" i="4"/>
  <c r="N239" i="4"/>
  <c r="O239" i="4"/>
  <c r="P239" i="4"/>
  <c r="Q239" i="4"/>
  <c r="R239" i="4"/>
  <c r="S239" i="4"/>
  <c r="K240" i="4"/>
  <c r="L240" i="4"/>
  <c r="M240" i="4"/>
  <c r="N240" i="4"/>
  <c r="O240" i="4"/>
  <c r="P240" i="4"/>
  <c r="Q240" i="4"/>
  <c r="R240" i="4"/>
  <c r="S240" i="4"/>
  <c r="K241" i="4"/>
  <c r="L241" i="4"/>
  <c r="M241" i="4"/>
  <c r="N241" i="4"/>
  <c r="O241" i="4"/>
  <c r="P241" i="4"/>
  <c r="Q241" i="4"/>
  <c r="R241" i="4"/>
  <c r="S241" i="4"/>
  <c r="K242" i="4"/>
  <c r="L242" i="4"/>
  <c r="M242" i="4"/>
  <c r="N242" i="4"/>
  <c r="O242" i="4"/>
  <c r="P242" i="4"/>
  <c r="Q242" i="4"/>
  <c r="R242" i="4"/>
  <c r="S242" i="4"/>
  <c r="K243" i="4"/>
  <c r="L243" i="4"/>
  <c r="M243" i="4"/>
  <c r="N243" i="4"/>
  <c r="O243" i="4"/>
  <c r="P243" i="4"/>
  <c r="Q243" i="4"/>
  <c r="R243" i="4"/>
  <c r="S243" i="4"/>
  <c r="K244" i="4"/>
  <c r="L244" i="4"/>
  <c r="M244" i="4"/>
  <c r="N244" i="4"/>
  <c r="O244" i="4"/>
  <c r="P244" i="4"/>
  <c r="Q244" i="4"/>
  <c r="R244" i="4"/>
  <c r="S244" i="4"/>
  <c r="K245" i="4"/>
  <c r="L245" i="4"/>
  <c r="M245" i="4"/>
  <c r="N245" i="4"/>
  <c r="O245" i="4"/>
  <c r="P245" i="4"/>
  <c r="Q245" i="4"/>
  <c r="R245" i="4"/>
  <c r="S245" i="4"/>
  <c r="K246" i="4"/>
  <c r="L246" i="4"/>
  <c r="M246" i="4"/>
  <c r="N246" i="4"/>
  <c r="O246" i="4"/>
  <c r="P246" i="4"/>
  <c r="Q246" i="4"/>
  <c r="R246" i="4"/>
  <c r="S246" i="4"/>
  <c r="K247" i="4"/>
  <c r="L247" i="4"/>
  <c r="M247" i="4"/>
  <c r="N247" i="4"/>
  <c r="O247" i="4"/>
  <c r="P247" i="4"/>
  <c r="Q247" i="4"/>
  <c r="R247" i="4"/>
  <c r="S247" i="4"/>
  <c r="K248" i="4"/>
  <c r="L248" i="4"/>
  <c r="M248" i="4"/>
  <c r="N248" i="4"/>
  <c r="O248" i="4"/>
  <c r="P248" i="4"/>
  <c r="Q248" i="4"/>
  <c r="R248" i="4"/>
  <c r="S248" i="4"/>
  <c r="K249" i="4"/>
  <c r="L249" i="4"/>
  <c r="M249" i="4"/>
  <c r="N249" i="4"/>
  <c r="O249" i="4"/>
  <c r="P249" i="4"/>
  <c r="Q249" i="4"/>
  <c r="R249" i="4"/>
  <c r="S249" i="4"/>
  <c r="K250" i="4"/>
  <c r="L250" i="4"/>
  <c r="M250" i="4"/>
  <c r="N250" i="4"/>
  <c r="O250" i="4"/>
  <c r="P250" i="4"/>
  <c r="Q250" i="4"/>
  <c r="R250" i="4"/>
  <c r="S250" i="4"/>
  <c r="K251" i="4"/>
  <c r="L251" i="4"/>
  <c r="M251" i="4"/>
  <c r="N251" i="4"/>
  <c r="O251" i="4"/>
  <c r="P251" i="4"/>
  <c r="Q251" i="4"/>
  <c r="R251" i="4"/>
  <c r="S251" i="4"/>
  <c r="K252" i="4"/>
  <c r="L252" i="4"/>
  <c r="M252" i="4"/>
  <c r="N252" i="4"/>
  <c r="O252" i="4"/>
  <c r="P252" i="4"/>
  <c r="Q252" i="4"/>
  <c r="R252" i="4"/>
  <c r="S252" i="4"/>
  <c r="K253" i="4"/>
  <c r="L253" i="4"/>
  <c r="M253" i="4"/>
  <c r="N253" i="4"/>
  <c r="O253" i="4"/>
  <c r="P253" i="4"/>
  <c r="Q253" i="4"/>
  <c r="R253" i="4"/>
  <c r="S253" i="4"/>
  <c r="K254" i="4"/>
  <c r="L254" i="4"/>
  <c r="M254" i="4"/>
  <c r="N254" i="4"/>
  <c r="O254" i="4"/>
  <c r="P254" i="4"/>
  <c r="Q254" i="4"/>
  <c r="R254" i="4"/>
  <c r="S254" i="4"/>
  <c r="K255" i="4"/>
  <c r="L255" i="4"/>
  <c r="M255" i="4"/>
  <c r="N255" i="4"/>
  <c r="O255" i="4"/>
  <c r="P255" i="4"/>
  <c r="Q255" i="4"/>
  <c r="R255" i="4"/>
  <c r="S255" i="4"/>
  <c r="K256" i="4"/>
  <c r="L256" i="4"/>
  <c r="M256" i="4"/>
  <c r="N256" i="4"/>
  <c r="O256" i="4"/>
  <c r="P256" i="4"/>
  <c r="Q256" i="4"/>
  <c r="R256" i="4"/>
  <c r="S256" i="4"/>
  <c r="K257" i="4"/>
  <c r="L257" i="4"/>
  <c r="M257" i="4"/>
  <c r="N257" i="4"/>
  <c r="O257" i="4"/>
  <c r="P257" i="4"/>
  <c r="Q257" i="4"/>
  <c r="R257" i="4"/>
  <c r="S257" i="4"/>
  <c r="K258" i="4"/>
  <c r="L258" i="4"/>
  <c r="M258" i="4"/>
  <c r="N258" i="4"/>
  <c r="O258" i="4"/>
  <c r="P258" i="4"/>
  <c r="Q258" i="4"/>
  <c r="R258" i="4"/>
  <c r="S258" i="4"/>
  <c r="K259" i="4"/>
  <c r="L259" i="4"/>
  <c r="M259" i="4"/>
  <c r="N259" i="4"/>
  <c r="O259" i="4"/>
  <c r="P259" i="4"/>
  <c r="Q259" i="4"/>
  <c r="R259" i="4"/>
  <c r="S259" i="4"/>
  <c r="K260" i="4"/>
  <c r="L260" i="4"/>
  <c r="M260" i="4"/>
  <c r="N260" i="4"/>
  <c r="O260" i="4"/>
  <c r="P260" i="4"/>
  <c r="Q260" i="4"/>
  <c r="R260" i="4"/>
  <c r="S260" i="4"/>
  <c r="K261" i="4"/>
  <c r="L261" i="4"/>
  <c r="M261" i="4"/>
  <c r="N261" i="4"/>
  <c r="O261" i="4"/>
  <c r="P261" i="4"/>
  <c r="Q261" i="4"/>
  <c r="R261" i="4"/>
  <c r="S261" i="4"/>
  <c r="K262" i="4"/>
  <c r="L262" i="4"/>
  <c r="M262" i="4"/>
  <c r="N262" i="4"/>
  <c r="O262" i="4"/>
  <c r="P262" i="4"/>
  <c r="Q262" i="4"/>
  <c r="R262" i="4"/>
  <c r="S262" i="4"/>
  <c r="K263" i="4"/>
  <c r="L263" i="4"/>
  <c r="M263" i="4"/>
  <c r="N263" i="4"/>
  <c r="O263" i="4"/>
  <c r="P263" i="4"/>
  <c r="Q263" i="4"/>
  <c r="R263" i="4"/>
  <c r="S263" i="4"/>
  <c r="K264" i="4"/>
  <c r="L264" i="4"/>
  <c r="M264" i="4"/>
  <c r="N264" i="4"/>
  <c r="O264" i="4"/>
  <c r="P264" i="4"/>
  <c r="Q264" i="4"/>
  <c r="R264" i="4"/>
  <c r="S264" i="4"/>
  <c r="K265" i="4"/>
  <c r="L265" i="4"/>
  <c r="M265" i="4"/>
  <c r="N265" i="4"/>
  <c r="O265" i="4"/>
  <c r="P265" i="4"/>
  <c r="Q265" i="4"/>
  <c r="R265" i="4"/>
  <c r="S265" i="4"/>
  <c r="K266" i="4"/>
  <c r="L266" i="4"/>
  <c r="M266" i="4"/>
  <c r="N266" i="4"/>
  <c r="O266" i="4"/>
  <c r="P266" i="4"/>
  <c r="Q266" i="4"/>
  <c r="R266" i="4"/>
  <c r="S266" i="4"/>
  <c r="K267" i="4"/>
  <c r="L267" i="4"/>
  <c r="M267" i="4"/>
  <c r="N267" i="4"/>
  <c r="O267" i="4"/>
  <c r="P267" i="4"/>
  <c r="Q267" i="4"/>
  <c r="R267" i="4"/>
  <c r="S267" i="4"/>
  <c r="K268" i="4"/>
  <c r="L268" i="4"/>
  <c r="M268" i="4"/>
  <c r="N268" i="4"/>
  <c r="O268" i="4"/>
  <c r="P268" i="4"/>
  <c r="Q268" i="4"/>
  <c r="R268" i="4"/>
  <c r="S268" i="4"/>
  <c r="K269" i="4"/>
  <c r="L269" i="4"/>
  <c r="M269" i="4"/>
  <c r="N269" i="4"/>
  <c r="O269" i="4"/>
  <c r="P269" i="4"/>
  <c r="Q269" i="4"/>
  <c r="R269" i="4"/>
  <c r="S269" i="4"/>
  <c r="K270" i="4"/>
  <c r="L270" i="4"/>
  <c r="M270" i="4"/>
  <c r="N270" i="4"/>
  <c r="O270" i="4"/>
  <c r="P270" i="4"/>
  <c r="Q270" i="4"/>
  <c r="R270" i="4"/>
  <c r="S270" i="4"/>
  <c r="K271" i="4"/>
  <c r="L271" i="4"/>
  <c r="M271" i="4"/>
  <c r="N271" i="4"/>
  <c r="O271" i="4"/>
  <c r="P271" i="4"/>
  <c r="Q271" i="4"/>
  <c r="R271" i="4"/>
  <c r="S271" i="4"/>
  <c r="K272" i="4"/>
  <c r="L272" i="4"/>
  <c r="M272" i="4"/>
  <c r="N272" i="4"/>
  <c r="O272" i="4"/>
  <c r="P272" i="4"/>
  <c r="Q272" i="4"/>
  <c r="R272" i="4"/>
  <c r="S272" i="4"/>
  <c r="K273" i="4"/>
  <c r="L273" i="4"/>
  <c r="M273" i="4"/>
  <c r="N273" i="4"/>
  <c r="O273" i="4"/>
  <c r="P273" i="4"/>
  <c r="Q273" i="4"/>
  <c r="R273" i="4"/>
  <c r="S273" i="4"/>
  <c r="K274" i="4"/>
  <c r="L274" i="4"/>
  <c r="M274" i="4"/>
  <c r="N274" i="4"/>
  <c r="O274" i="4"/>
  <c r="P274" i="4"/>
  <c r="Q274" i="4"/>
  <c r="R274" i="4"/>
  <c r="S274" i="4"/>
  <c r="K275" i="4"/>
  <c r="L275" i="4"/>
  <c r="M275" i="4"/>
  <c r="N275" i="4"/>
  <c r="O275" i="4"/>
  <c r="P275" i="4"/>
  <c r="Q275" i="4"/>
  <c r="R275" i="4"/>
  <c r="S275" i="4"/>
  <c r="K276" i="4"/>
  <c r="L276" i="4"/>
  <c r="M276" i="4"/>
  <c r="N276" i="4"/>
  <c r="O276" i="4"/>
  <c r="P276" i="4"/>
  <c r="Q276" i="4"/>
  <c r="R276" i="4"/>
  <c r="S276" i="4"/>
  <c r="K277" i="4"/>
  <c r="L277" i="4"/>
  <c r="M277" i="4"/>
  <c r="N277" i="4"/>
  <c r="O277" i="4"/>
  <c r="P277" i="4"/>
  <c r="Q277" i="4"/>
  <c r="R277" i="4"/>
  <c r="S277" i="4"/>
  <c r="K278" i="4"/>
  <c r="L278" i="4"/>
  <c r="M278" i="4"/>
  <c r="N278" i="4"/>
  <c r="O278" i="4"/>
  <c r="P278" i="4"/>
  <c r="Q278" i="4"/>
  <c r="R278" i="4"/>
  <c r="S278" i="4"/>
  <c r="K279" i="4"/>
  <c r="L279" i="4"/>
  <c r="M279" i="4"/>
  <c r="N279" i="4"/>
  <c r="O279" i="4"/>
  <c r="P279" i="4"/>
  <c r="Q279" i="4"/>
  <c r="R279" i="4"/>
  <c r="S279" i="4"/>
  <c r="K280" i="4"/>
  <c r="L280" i="4"/>
  <c r="M280" i="4"/>
  <c r="N280" i="4"/>
  <c r="O280" i="4"/>
  <c r="P280" i="4"/>
  <c r="Q280" i="4"/>
  <c r="R280" i="4"/>
  <c r="S280" i="4"/>
  <c r="K281" i="4"/>
  <c r="L281" i="4"/>
  <c r="M281" i="4"/>
  <c r="N281" i="4"/>
  <c r="O281" i="4"/>
  <c r="P281" i="4"/>
  <c r="Q281" i="4"/>
  <c r="R281" i="4"/>
  <c r="S281" i="4"/>
  <c r="K282" i="4"/>
  <c r="L282" i="4"/>
  <c r="M282" i="4"/>
  <c r="N282" i="4"/>
  <c r="O282" i="4"/>
  <c r="P282" i="4"/>
  <c r="Q282" i="4"/>
  <c r="R282" i="4"/>
  <c r="S282" i="4"/>
  <c r="K283" i="4"/>
  <c r="L283" i="4"/>
  <c r="M283" i="4"/>
  <c r="N283" i="4"/>
  <c r="O283" i="4"/>
  <c r="P283" i="4"/>
  <c r="Q283" i="4"/>
  <c r="R283" i="4"/>
  <c r="S283" i="4"/>
  <c r="K284" i="4"/>
  <c r="L284" i="4"/>
  <c r="M284" i="4"/>
  <c r="N284" i="4"/>
  <c r="O284" i="4"/>
  <c r="P284" i="4"/>
  <c r="Q284" i="4"/>
  <c r="R284" i="4"/>
  <c r="S284" i="4"/>
  <c r="K285" i="4"/>
  <c r="L285" i="4"/>
  <c r="M285" i="4"/>
  <c r="N285" i="4"/>
  <c r="O285" i="4"/>
  <c r="P285" i="4"/>
  <c r="Q285" i="4"/>
  <c r="R285" i="4"/>
  <c r="S285" i="4"/>
  <c r="K286" i="4"/>
  <c r="L286" i="4"/>
  <c r="M286" i="4"/>
  <c r="N286" i="4"/>
  <c r="O286" i="4"/>
  <c r="P286" i="4"/>
  <c r="Q286" i="4"/>
  <c r="R286" i="4"/>
  <c r="S286" i="4"/>
  <c r="K287" i="4"/>
  <c r="L287" i="4"/>
  <c r="M287" i="4"/>
  <c r="N287" i="4"/>
  <c r="O287" i="4"/>
  <c r="P287" i="4"/>
  <c r="Q287" i="4"/>
  <c r="R287" i="4"/>
  <c r="S287" i="4"/>
  <c r="K288" i="4"/>
  <c r="L288" i="4"/>
  <c r="M288" i="4"/>
  <c r="N288" i="4"/>
  <c r="O288" i="4"/>
  <c r="P288" i="4"/>
  <c r="Q288" i="4"/>
  <c r="R288" i="4"/>
  <c r="S288" i="4"/>
  <c r="K289" i="4"/>
  <c r="L289" i="4"/>
  <c r="M289" i="4"/>
  <c r="N289" i="4"/>
  <c r="O289" i="4"/>
  <c r="P289" i="4"/>
  <c r="Q289" i="4"/>
  <c r="R289" i="4"/>
  <c r="S289" i="4"/>
  <c r="K290" i="4"/>
  <c r="L290" i="4"/>
  <c r="M290" i="4"/>
  <c r="N290" i="4"/>
  <c r="O290" i="4"/>
  <c r="P290" i="4"/>
  <c r="Q290" i="4"/>
  <c r="R290" i="4"/>
  <c r="S290" i="4"/>
  <c r="K291" i="4"/>
  <c r="L291" i="4"/>
  <c r="M291" i="4"/>
  <c r="N291" i="4"/>
  <c r="O291" i="4"/>
  <c r="P291" i="4"/>
  <c r="Q291" i="4"/>
  <c r="R291" i="4"/>
  <c r="S291" i="4"/>
  <c r="K292" i="4"/>
  <c r="L292" i="4"/>
  <c r="M292" i="4"/>
  <c r="N292" i="4"/>
  <c r="O292" i="4"/>
  <c r="P292" i="4"/>
  <c r="Q292" i="4"/>
  <c r="R292" i="4"/>
  <c r="S292" i="4"/>
  <c r="K293" i="4"/>
  <c r="L293" i="4"/>
  <c r="M293" i="4"/>
  <c r="N293" i="4"/>
  <c r="O293" i="4"/>
  <c r="P293" i="4"/>
  <c r="Q293" i="4"/>
  <c r="R293" i="4"/>
  <c r="S293" i="4"/>
  <c r="K294" i="4"/>
  <c r="L294" i="4"/>
  <c r="M294" i="4"/>
  <c r="N294" i="4"/>
  <c r="O294" i="4"/>
  <c r="P294" i="4"/>
  <c r="Q294" i="4"/>
  <c r="R294" i="4"/>
  <c r="S294" i="4"/>
  <c r="K295" i="4"/>
  <c r="L295" i="4"/>
  <c r="M295" i="4"/>
  <c r="N295" i="4"/>
  <c r="O295" i="4"/>
  <c r="P295" i="4"/>
  <c r="Q295" i="4"/>
  <c r="R295" i="4"/>
  <c r="S295" i="4"/>
  <c r="K296" i="4"/>
  <c r="L296" i="4"/>
  <c r="M296" i="4"/>
  <c r="N296" i="4"/>
  <c r="O296" i="4"/>
  <c r="P296" i="4"/>
  <c r="Q296" i="4"/>
  <c r="R296" i="4"/>
  <c r="S296" i="4"/>
  <c r="K297" i="4"/>
  <c r="L297" i="4"/>
  <c r="M297" i="4"/>
  <c r="N297" i="4"/>
  <c r="O297" i="4"/>
  <c r="P297" i="4"/>
  <c r="Q297" i="4"/>
  <c r="R297" i="4"/>
  <c r="S297" i="4"/>
  <c r="K298" i="4"/>
  <c r="L298" i="4"/>
  <c r="M298" i="4"/>
  <c r="N298" i="4"/>
  <c r="O298" i="4"/>
  <c r="P298" i="4"/>
  <c r="Q298" i="4"/>
  <c r="R298" i="4"/>
  <c r="S298" i="4"/>
  <c r="K299" i="4"/>
  <c r="L299" i="4"/>
  <c r="M299" i="4"/>
  <c r="N299" i="4"/>
  <c r="O299" i="4"/>
  <c r="P299" i="4"/>
  <c r="Q299" i="4"/>
  <c r="R299" i="4"/>
  <c r="S299" i="4"/>
  <c r="K300" i="4"/>
  <c r="L300" i="4"/>
  <c r="M300" i="4"/>
  <c r="N300" i="4"/>
  <c r="O300" i="4"/>
  <c r="P300" i="4"/>
  <c r="Q300" i="4"/>
  <c r="R300" i="4"/>
  <c r="S300" i="4"/>
  <c r="K301" i="4"/>
  <c r="L301" i="4"/>
  <c r="M301" i="4"/>
  <c r="N301" i="4"/>
  <c r="O301" i="4"/>
  <c r="P301" i="4"/>
  <c r="Q301" i="4"/>
  <c r="R301" i="4"/>
  <c r="S301" i="4"/>
  <c r="K302" i="4"/>
  <c r="L302" i="4"/>
  <c r="M302" i="4"/>
  <c r="N302" i="4"/>
  <c r="O302" i="4"/>
  <c r="P302" i="4"/>
  <c r="Q302" i="4"/>
  <c r="R302" i="4"/>
  <c r="S302" i="4"/>
  <c r="K303" i="4"/>
  <c r="L303" i="4"/>
  <c r="M303" i="4"/>
  <c r="N303" i="4"/>
  <c r="O303" i="4"/>
  <c r="P303" i="4"/>
  <c r="Q303" i="4"/>
  <c r="R303" i="4"/>
  <c r="S303" i="4"/>
  <c r="K304" i="4"/>
  <c r="L304" i="4"/>
  <c r="M304" i="4"/>
  <c r="N304" i="4"/>
  <c r="O304" i="4"/>
  <c r="P304" i="4"/>
  <c r="Q304" i="4"/>
  <c r="R304" i="4"/>
  <c r="S304" i="4"/>
  <c r="K305" i="4"/>
  <c r="L305" i="4"/>
  <c r="M305" i="4"/>
  <c r="N305" i="4"/>
  <c r="O305" i="4"/>
  <c r="P305" i="4"/>
  <c r="Q305" i="4"/>
  <c r="R305" i="4"/>
  <c r="S305" i="4"/>
  <c r="K306" i="4"/>
  <c r="L306" i="4"/>
  <c r="M306" i="4"/>
  <c r="N306" i="4"/>
  <c r="O306" i="4"/>
  <c r="P306" i="4"/>
  <c r="Q306" i="4"/>
  <c r="R306" i="4"/>
  <c r="S306" i="4"/>
  <c r="K307" i="4"/>
  <c r="L307" i="4"/>
  <c r="M307" i="4"/>
  <c r="N307" i="4"/>
  <c r="O307" i="4"/>
  <c r="P307" i="4"/>
  <c r="Q307" i="4"/>
  <c r="R307" i="4"/>
  <c r="S307" i="4"/>
  <c r="K308" i="4"/>
  <c r="L308" i="4"/>
  <c r="M308" i="4"/>
  <c r="N308" i="4"/>
  <c r="O308" i="4"/>
  <c r="P308" i="4"/>
  <c r="Q308" i="4"/>
  <c r="R308" i="4"/>
  <c r="S308" i="4"/>
  <c r="K309" i="4"/>
  <c r="L309" i="4"/>
  <c r="M309" i="4"/>
  <c r="N309" i="4"/>
  <c r="O309" i="4"/>
  <c r="P309" i="4"/>
  <c r="Q309" i="4"/>
  <c r="R309" i="4"/>
  <c r="S309" i="4"/>
  <c r="K310" i="4"/>
  <c r="L310" i="4"/>
  <c r="M310" i="4"/>
  <c r="N310" i="4"/>
  <c r="O310" i="4"/>
  <c r="P310" i="4"/>
  <c r="Q310" i="4"/>
  <c r="R310" i="4"/>
  <c r="S310" i="4"/>
  <c r="K311" i="4"/>
  <c r="L311" i="4"/>
  <c r="M311" i="4"/>
  <c r="N311" i="4"/>
  <c r="O311" i="4"/>
  <c r="P311" i="4"/>
  <c r="Q311" i="4"/>
  <c r="R311" i="4"/>
  <c r="S311" i="4"/>
  <c r="K312" i="4"/>
  <c r="L312" i="4"/>
  <c r="M312" i="4"/>
  <c r="N312" i="4"/>
  <c r="O312" i="4"/>
  <c r="P312" i="4"/>
  <c r="Q312" i="4"/>
  <c r="R312" i="4"/>
  <c r="S312" i="4"/>
  <c r="K313" i="4"/>
  <c r="L313" i="4"/>
  <c r="M313" i="4"/>
  <c r="N313" i="4"/>
  <c r="O313" i="4"/>
  <c r="P313" i="4"/>
  <c r="Q313" i="4"/>
  <c r="R313" i="4"/>
  <c r="S313" i="4"/>
  <c r="K314" i="4"/>
  <c r="L314" i="4"/>
  <c r="M314" i="4"/>
  <c r="N314" i="4"/>
  <c r="O314" i="4"/>
  <c r="P314" i="4"/>
  <c r="Q314" i="4"/>
  <c r="R314" i="4"/>
  <c r="S314" i="4"/>
  <c r="K315" i="4"/>
  <c r="L315" i="4"/>
  <c r="M315" i="4"/>
  <c r="N315" i="4"/>
  <c r="O315" i="4"/>
  <c r="P315" i="4"/>
  <c r="Q315" i="4"/>
  <c r="R315" i="4"/>
  <c r="S315" i="4"/>
  <c r="K316" i="4"/>
  <c r="L316" i="4"/>
  <c r="M316" i="4"/>
  <c r="N316" i="4"/>
  <c r="O316" i="4"/>
  <c r="P316" i="4"/>
  <c r="Q316" i="4"/>
  <c r="R316" i="4"/>
  <c r="S316" i="4"/>
  <c r="K317" i="4"/>
  <c r="L317" i="4"/>
  <c r="M317" i="4"/>
  <c r="N317" i="4"/>
  <c r="O317" i="4"/>
  <c r="P317" i="4"/>
  <c r="Q317" i="4"/>
  <c r="R317" i="4"/>
  <c r="S317" i="4"/>
  <c r="K318" i="4"/>
  <c r="L318" i="4"/>
  <c r="M318" i="4"/>
  <c r="N318" i="4"/>
  <c r="O318" i="4"/>
  <c r="P318" i="4"/>
  <c r="Q318" i="4"/>
  <c r="R318" i="4"/>
  <c r="S318" i="4"/>
  <c r="K319" i="4"/>
  <c r="L319" i="4"/>
  <c r="M319" i="4"/>
  <c r="N319" i="4"/>
  <c r="O319" i="4"/>
  <c r="P319" i="4"/>
  <c r="Q319" i="4"/>
  <c r="R319" i="4"/>
  <c r="S319" i="4"/>
  <c r="K320" i="4"/>
  <c r="L320" i="4"/>
  <c r="M320" i="4"/>
  <c r="N320" i="4"/>
  <c r="O320" i="4"/>
  <c r="P320" i="4"/>
  <c r="Q320" i="4"/>
  <c r="R320" i="4"/>
  <c r="S320" i="4"/>
  <c r="K321" i="4"/>
  <c r="L321" i="4"/>
  <c r="M321" i="4"/>
  <c r="N321" i="4"/>
  <c r="O321" i="4"/>
  <c r="P321" i="4"/>
  <c r="Q321" i="4"/>
  <c r="R321" i="4"/>
  <c r="S321" i="4"/>
  <c r="K322" i="4"/>
  <c r="L322" i="4"/>
  <c r="M322" i="4"/>
  <c r="N322" i="4"/>
  <c r="O322" i="4"/>
  <c r="P322" i="4"/>
  <c r="Q322" i="4"/>
  <c r="R322" i="4"/>
  <c r="S322" i="4"/>
  <c r="K323" i="4"/>
  <c r="L323" i="4"/>
  <c r="M323" i="4"/>
  <c r="N323" i="4"/>
  <c r="O323" i="4"/>
  <c r="P323" i="4"/>
  <c r="Q323" i="4"/>
  <c r="R323" i="4"/>
  <c r="S323" i="4"/>
  <c r="K324" i="4"/>
  <c r="L324" i="4"/>
  <c r="M324" i="4"/>
  <c r="N324" i="4"/>
  <c r="O324" i="4"/>
  <c r="P324" i="4"/>
  <c r="Q324" i="4"/>
  <c r="R324" i="4"/>
  <c r="S324" i="4"/>
  <c r="K325" i="4"/>
  <c r="L325" i="4"/>
  <c r="M325" i="4"/>
  <c r="N325" i="4"/>
  <c r="O325" i="4"/>
  <c r="P325" i="4"/>
  <c r="Q325" i="4"/>
  <c r="R325" i="4"/>
  <c r="S325" i="4"/>
  <c r="K326" i="4"/>
  <c r="L326" i="4"/>
  <c r="M326" i="4"/>
  <c r="N326" i="4"/>
  <c r="O326" i="4"/>
  <c r="P326" i="4"/>
  <c r="Q326" i="4"/>
  <c r="R326" i="4"/>
  <c r="S326" i="4"/>
  <c r="K327" i="4"/>
  <c r="L327" i="4"/>
  <c r="M327" i="4"/>
  <c r="N327" i="4"/>
  <c r="O327" i="4"/>
  <c r="P327" i="4"/>
  <c r="Q327" i="4"/>
  <c r="R327" i="4"/>
  <c r="S327" i="4"/>
  <c r="K328" i="4"/>
  <c r="L328" i="4"/>
  <c r="M328" i="4"/>
  <c r="N328" i="4"/>
  <c r="O328" i="4"/>
  <c r="P328" i="4"/>
  <c r="Q328" i="4"/>
  <c r="R328" i="4"/>
  <c r="S328" i="4"/>
  <c r="K329" i="4"/>
  <c r="L329" i="4"/>
  <c r="M329" i="4"/>
  <c r="N329" i="4"/>
  <c r="O329" i="4"/>
  <c r="P329" i="4"/>
  <c r="Q329" i="4"/>
  <c r="R329" i="4"/>
  <c r="S329" i="4"/>
  <c r="K330" i="4"/>
  <c r="L330" i="4"/>
  <c r="M330" i="4"/>
  <c r="N330" i="4"/>
  <c r="O330" i="4"/>
  <c r="P330" i="4"/>
  <c r="Q330" i="4"/>
  <c r="R330" i="4"/>
  <c r="S330" i="4"/>
  <c r="K331" i="4"/>
  <c r="L331" i="4"/>
  <c r="M331" i="4"/>
  <c r="N331" i="4"/>
  <c r="O331" i="4"/>
  <c r="P331" i="4"/>
  <c r="Q331" i="4"/>
  <c r="R331" i="4"/>
  <c r="S331" i="4"/>
  <c r="K332" i="4"/>
  <c r="L332" i="4"/>
  <c r="M332" i="4"/>
  <c r="N332" i="4"/>
  <c r="O332" i="4"/>
  <c r="P332" i="4"/>
  <c r="Q332" i="4"/>
  <c r="R332" i="4"/>
  <c r="S332" i="4"/>
  <c r="K333" i="4"/>
  <c r="L333" i="4"/>
  <c r="M333" i="4"/>
  <c r="N333" i="4"/>
  <c r="O333" i="4"/>
  <c r="P333" i="4"/>
  <c r="Q333" i="4"/>
  <c r="R333" i="4"/>
  <c r="S333" i="4"/>
  <c r="K334" i="4"/>
  <c r="L334" i="4"/>
  <c r="M334" i="4"/>
  <c r="N334" i="4"/>
  <c r="O334" i="4"/>
  <c r="P334" i="4"/>
  <c r="Q334" i="4"/>
  <c r="R334" i="4"/>
  <c r="S334" i="4"/>
  <c r="K335" i="4"/>
  <c r="L335" i="4"/>
  <c r="M335" i="4"/>
  <c r="N335" i="4"/>
  <c r="O335" i="4"/>
  <c r="P335" i="4"/>
  <c r="Q335" i="4"/>
  <c r="R335" i="4"/>
  <c r="S335" i="4"/>
  <c r="K336" i="4"/>
  <c r="L336" i="4"/>
  <c r="M336" i="4"/>
  <c r="N336" i="4"/>
  <c r="O336" i="4"/>
  <c r="P336" i="4"/>
  <c r="Q336" i="4"/>
  <c r="R336" i="4"/>
  <c r="S336" i="4"/>
  <c r="K337" i="4"/>
  <c r="L337" i="4"/>
  <c r="M337" i="4"/>
  <c r="N337" i="4"/>
  <c r="O337" i="4"/>
  <c r="P337" i="4"/>
  <c r="Q337" i="4"/>
  <c r="R337" i="4"/>
  <c r="S337" i="4"/>
  <c r="K338" i="4"/>
  <c r="L338" i="4"/>
  <c r="M338" i="4"/>
  <c r="N338" i="4"/>
  <c r="O338" i="4"/>
  <c r="P338" i="4"/>
  <c r="Q338" i="4"/>
  <c r="R338" i="4"/>
  <c r="S338" i="4"/>
  <c r="K339" i="4"/>
  <c r="L339" i="4"/>
  <c r="M339" i="4"/>
  <c r="N339" i="4"/>
  <c r="O339" i="4"/>
  <c r="P339" i="4"/>
  <c r="Q339" i="4"/>
  <c r="R339" i="4"/>
  <c r="S339" i="4"/>
  <c r="K340" i="4"/>
  <c r="L340" i="4"/>
  <c r="M340" i="4"/>
  <c r="N340" i="4"/>
  <c r="O340" i="4"/>
  <c r="P340" i="4"/>
  <c r="Q340" i="4"/>
  <c r="R340" i="4"/>
  <c r="S340" i="4"/>
  <c r="K341" i="4"/>
  <c r="L341" i="4"/>
  <c r="M341" i="4"/>
  <c r="N341" i="4"/>
  <c r="O341" i="4"/>
  <c r="P341" i="4"/>
  <c r="Q341" i="4"/>
  <c r="R341" i="4"/>
  <c r="S341" i="4"/>
  <c r="K342" i="4"/>
  <c r="L342" i="4"/>
  <c r="M342" i="4"/>
  <c r="N342" i="4"/>
  <c r="O342" i="4"/>
  <c r="P342" i="4"/>
  <c r="Q342" i="4"/>
  <c r="R342" i="4"/>
  <c r="S342" i="4"/>
  <c r="K343" i="4"/>
  <c r="L343" i="4"/>
  <c r="M343" i="4"/>
  <c r="N343" i="4"/>
  <c r="O343" i="4"/>
  <c r="P343" i="4"/>
  <c r="Q343" i="4"/>
  <c r="R343" i="4"/>
  <c r="S343" i="4"/>
  <c r="K344" i="4"/>
  <c r="L344" i="4"/>
  <c r="M344" i="4"/>
  <c r="N344" i="4"/>
  <c r="O344" i="4"/>
  <c r="P344" i="4"/>
  <c r="Q344" i="4"/>
  <c r="R344" i="4"/>
  <c r="S344" i="4"/>
  <c r="K345" i="4"/>
  <c r="L345" i="4"/>
  <c r="M345" i="4"/>
  <c r="N345" i="4"/>
  <c r="O345" i="4"/>
  <c r="P345" i="4"/>
  <c r="Q345" i="4"/>
  <c r="R345" i="4"/>
  <c r="S345" i="4"/>
  <c r="K346" i="4"/>
  <c r="L346" i="4"/>
  <c r="M346" i="4"/>
  <c r="N346" i="4"/>
  <c r="O346" i="4"/>
  <c r="P346" i="4"/>
  <c r="Q346" i="4"/>
  <c r="R346" i="4"/>
  <c r="S346" i="4"/>
  <c r="K347" i="4"/>
  <c r="L347" i="4"/>
  <c r="M347" i="4"/>
  <c r="N347" i="4"/>
  <c r="O347" i="4"/>
  <c r="P347" i="4"/>
  <c r="Q347" i="4"/>
  <c r="R347" i="4"/>
  <c r="S347" i="4"/>
  <c r="K348" i="4"/>
  <c r="L348" i="4"/>
  <c r="M348" i="4"/>
  <c r="N348" i="4"/>
  <c r="O348" i="4"/>
  <c r="P348" i="4"/>
  <c r="Q348" i="4"/>
  <c r="R348" i="4"/>
  <c r="S348" i="4"/>
  <c r="K349" i="4"/>
  <c r="L349" i="4"/>
  <c r="M349" i="4"/>
  <c r="N349" i="4"/>
  <c r="O349" i="4"/>
  <c r="P349" i="4"/>
  <c r="Q349" i="4"/>
  <c r="R349" i="4"/>
  <c r="S349" i="4"/>
  <c r="K350" i="4"/>
  <c r="L350" i="4"/>
  <c r="M350" i="4"/>
  <c r="N350" i="4"/>
  <c r="O350" i="4"/>
  <c r="P350" i="4"/>
  <c r="Q350" i="4"/>
  <c r="R350" i="4"/>
  <c r="S350" i="4"/>
  <c r="K351" i="4"/>
  <c r="L351" i="4"/>
  <c r="M351" i="4"/>
  <c r="N351" i="4"/>
  <c r="O351" i="4"/>
  <c r="P351" i="4"/>
  <c r="Q351" i="4"/>
  <c r="R351" i="4"/>
  <c r="S351" i="4"/>
  <c r="K352" i="4"/>
  <c r="L352" i="4"/>
  <c r="M352" i="4"/>
  <c r="N352" i="4"/>
  <c r="O352" i="4"/>
  <c r="P352" i="4"/>
  <c r="Q352" i="4"/>
  <c r="R352" i="4"/>
  <c r="S352" i="4"/>
  <c r="K353" i="4"/>
  <c r="L353" i="4"/>
  <c r="M353" i="4"/>
  <c r="N353" i="4"/>
  <c r="O353" i="4"/>
  <c r="P353" i="4"/>
  <c r="Q353" i="4"/>
  <c r="R353" i="4"/>
  <c r="S353" i="4"/>
  <c r="K354" i="4"/>
  <c r="L354" i="4"/>
  <c r="M354" i="4"/>
  <c r="N354" i="4"/>
  <c r="O354" i="4"/>
  <c r="P354" i="4"/>
  <c r="Q354" i="4"/>
  <c r="R354" i="4"/>
  <c r="S354" i="4"/>
  <c r="K355" i="4"/>
  <c r="L355" i="4"/>
  <c r="M355" i="4"/>
  <c r="N355" i="4"/>
  <c r="O355" i="4"/>
  <c r="P355" i="4"/>
  <c r="Q355" i="4"/>
  <c r="R355" i="4"/>
  <c r="S355" i="4"/>
  <c r="K356" i="4"/>
  <c r="L356" i="4"/>
  <c r="M356" i="4"/>
  <c r="N356" i="4"/>
  <c r="O356" i="4"/>
  <c r="P356" i="4"/>
  <c r="Q356" i="4"/>
  <c r="R356" i="4"/>
  <c r="S356" i="4"/>
  <c r="K357" i="4"/>
  <c r="L357" i="4"/>
  <c r="M357" i="4"/>
  <c r="N357" i="4"/>
  <c r="O357" i="4"/>
  <c r="P357" i="4"/>
  <c r="Q357" i="4"/>
  <c r="R357" i="4"/>
  <c r="S357" i="4"/>
  <c r="K358" i="4"/>
  <c r="L358" i="4"/>
  <c r="M358" i="4"/>
  <c r="N358" i="4"/>
  <c r="O358" i="4"/>
  <c r="P358" i="4"/>
  <c r="Q358" i="4"/>
  <c r="R358" i="4"/>
  <c r="S358" i="4"/>
  <c r="K359" i="4"/>
  <c r="L359" i="4"/>
  <c r="M359" i="4"/>
  <c r="N359" i="4"/>
  <c r="O359" i="4"/>
  <c r="P359" i="4"/>
  <c r="Q359" i="4"/>
  <c r="R359" i="4"/>
  <c r="S359" i="4"/>
  <c r="K360" i="4"/>
  <c r="L360" i="4"/>
  <c r="M360" i="4"/>
  <c r="N360" i="4"/>
  <c r="O360" i="4"/>
  <c r="P360" i="4"/>
  <c r="Q360" i="4"/>
  <c r="R360" i="4"/>
  <c r="S360" i="4"/>
  <c r="K361" i="4"/>
  <c r="L361" i="4"/>
  <c r="M361" i="4"/>
  <c r="N361" i="4"/>
  <c r="O361" i="4"/>
  <c r="P361" i="4"/>
  <c r="Q361" i="4"/>
  <c r="R361" i="4"/>
  <c r="S361" i="4"/>
  <c r="K362" i="4"/>
  <c r="L362" i="4"/>
  <c r="M362" i="4"/>
  <c r="N362" i="4"/>
  <c r="O362" i="4"/>
  <c r="P362" i="4"/>
  <c r="Q362" i="4"/>
  <c r="R362" i="4"/>
  <c r="S362" i="4"/>
  <c r="K363" i="4"/>
  <c r="L363" i="4"/>
  <c r="M363" i="4"/>
  <c r="N363" i="4"/>
  <c r="O363" i="4"/>
  <c r="P363" i="4"/>
  <c r="Q363" i="4"/>
  <c r="R363" i="4"/>
  <c r="S363" i="4"/>
  <c r="K364" i="4"/>
  <c r="L364" i="4"/>
  <c r="M364" i="4"/>
  <c r="N364" i="4"/>
  <c r="O364" i="4"/>
  <c r="P364" i="4"/>
  <c r="Q364" i="4"/>
  <c r="R364" i="4"/>
  <c r="S364" i="4"/>
  <c r="K365" i="4"/>
  <c r="L365" i="4"/>
  <c r="M365" i="4"/>
  <c r="N365" i="4"/>
  <c r="O365" i="4"/>
  <c r="P365" i="4"/>
  <c r="Q365" i="4"/>
  <c r="R365" i="4"/>
  <c r="S365" i="4"/>
  <c r="K366" i="4"/>
  <c r="L366" i="4"/>
  <c r="M366" i="4"/>
  <c r="N366" i="4"/>
  <c r="O366" i="4"/>
  <c r="P366" i="4"/>
  <c r="Q366" i="4"/>
  <c r="R366" i="4"/>
  <c r="S366" i="4"/>
  <c r="K367" i="4"/>
  <c r="L367" i="4"/>
  <c r="M367" i="4"/>
  <c r="N367" i="4"/>
  <c r="O367" i="4"/>
  <c r="P367" i="4"/>
  <c r="Q367" i="4"/>
  <c r="R367" i="4"/>
  <c r="S367" i="4"/>
  <c r="K368" i="4"/>
  <c r="L368" i="4"/>
  <c r="M368" i="4"/>
  <c r="N368" i="4"/>
  <c r="O368" i="4"/>
  <c r="P368" i="4"/>
  <c r="Q368" i="4"/>
  <c r="R368" i="4"/>
  <c r="S368" i="4"/>
  <c r="K369" i="4"/>
  <c r="L369" i="4"/>
  <c r="M369" i="4"/>
  <c r="N369" i="4"/>
  <c r="O369" i="4"/>
  <c r="P369" i="4"/>
  <c r="Q369" i="4"/>
  <c r="R369" i="4"/>
  <c r="S369" i="4"/>
  <c r="K370" i="4"/>
  <c r="L370" i="4"/>
  <c r="M370" i="4"/>
  <c r="N370" i="4"/>
  <c r="O370" i="4"/>
  <c r="P370" i="4"/>
  <c r="Q370" i="4"/>
  <c r="R370" i="4"/>
  <c r="S370" i="4"/>
  <c r="K371" i="4"/>
  <c r="L371" i="4"/>
  <c r="M371" i="4"/>
  <c r="N371" i="4"/>
  <c r="O371" i="4"/>
  <c r="P371" i="4"/>
  <c r="Q371" i="4"/>
  <c r="R371" i="4"/>
  <c r="S371" i="4"/>
  <c r="K372" i="4"/>
  <c r="L372" i="4"/>
  <c r="M372" i="4"/>
  <c r="N372" i="4"/>
  <c r="O372" i="4"/>
  <c r="P372" i="4"/>
  <c r="Q372" i="4"/>
  <c r="R372" i="4"/>
  <c r="S372" i="4"/>
  <c r="K373" i="4"/>
  <c r="L373" i="4"/>
  <c r="M373" i="4"/>
  <c r="N373" i="4"/>
  <c r="O373" i="4"/>
  <c r="P373" i="4"/>
  <c r="Q373" i="4"/>
  <c r="R373" i="4"/>
  <c r="S373" i="4"/>
  <c r="K374" i="4"/>
  <c r="L374" i="4"/>
  <c r="M374" i="4"/>
  <c r="N374" i="4"/>
  <c r="O374" i="4"/>
  <c r="P374" i="4"/>
  <c r="Q374" i="4"/>
  <c r="R374" i="4"/>
  <c r="S374" i="4"/>
  <c r="K375" i="4"/>
  <c r="L375" i="4"/>
  <c r="M375" i="4"/>
  <c r="N375" i="4"/>
  <c r="O375" i="4"/>
  <c r="P375" i="4"/>
  <c r="Q375" i="4"/>
  <c r="R375" i="4"/>
  <c r="S375" i="4"/>
  <c r="K376" i="4"/>
  <c r="L376" i="4"/>
  <c r="M376" i="4"/>
  <c r="N376" i="4"/>
  <c r="O376" i="4"/>
  <c r="P376" i="4"/>
  <c r="Q376" i="4"/>
  <c r="R376" i="4"/>
  <c r="S376" i="4"/>
  <c r="K377" i="4"/>
  <c r="L377" i="4"/>
  <c r="M377" i="4"/>
  <c r="N377" i="4"/>
  <c r="O377" i="4"/>
  <c r="P377" i="4"/>
  <c r="Q377" i="4"/>
  <c r="R377" i="4"/>
  <c r="S377" i="4"/>
  <c r="K378" i="4"/>
  <c r="L378" i="4"/>
  <c r="M378" i="4"/>
  <c r="N378" i="4"/>
  <c r="O378" i="4"/>
  <c r="P378" i="4"/>
  <c r="Q378" i="4"/>
  <c r="R378" i="4"/>
  <c r="S378" i="4"/>
  <c r="K379" i="4"/>
  <c r="L379" i="4"/>
  <c r="M379" i="4"/>
  <c r="N379" i="4"/>
  <c r="O379" i="4"/>
  <c r="P379" i="4"/>
  <c r="Q379" i="4"/>
  <c r="R379" i="4"/>
  <c r="S379" i="4"/>
  <c r="K380" i="4"/>
  <c r="L380" i="4"/>
  <c r="M380" i="4"/>
  <c r="N380" i="4"/>
  <c r="O380" i="4"/>
  <c r="P380" i="4"/>
  <c r="Q380" i="4"/>
  <c r="R380" i="4"/>
  <c r="S380" i="4"/>
  <c r="K381" i="4"/>
  <c r="L381" i="4"/>
  <c r="M381" i="4"/>
  <c r="N381" i="4"/>
  <c r="O381" i="4"/>
  <c r="P381" i="4"/>
  <c r="Q381" i="4"/>
  <c r="R381" i="4"/>
  <c r="S381" i="4"/>
  <c r="K382" i="4"/>
  <c r="L382" i="4"/>
  <c r="M382" i="4"/>
  <c r="N382" i="4"/>
  <c r="O382" i="4"/>
  <c r="P382" i="4"/>
  <c r="Q382" i="4"/>
  <c r="R382" i="4"/>
  <c r="S382" i="4"/>
  <c r="K383" i="4"/>
  <c r="L383" i="4"/>
  <c r="M383" i="4"/>
  <c r="N383" i="4"/>
  <c r="O383" i="4"/>
  <c r="P383" i="4"/>
  <c r="Q383" i="4"/>
  <c r="R383" i="4"/>
  <c r="S383" i="4"/>
  <c r="K384" i="4"/>
  <c r="L384" i="4"/>
  <c r="M384" i="4"/>
  <c r="N384" i="4"/>
  <c r="O384" i="4"/>
  <c r="P384" i="4"/>
  <c r="Q384" i="4"/>
  <c r="R384" i="4"/>
  <c r="S384" i="4"/>
  <c r="K385" i="4"/>
  <c r="L385" i="4"/>
  <c r="M385" i="4"/>
  <c r="N385" i="4"/>
  <c r="O385" i="4"/>
  <c r="P385" i="4"/>
  <c r="Q385" i="4"/>
  <c r="R385" i="4"/>
  <c r="S385" i="4"/>
  <c r="K386" i="4"/>
  <c r="L386" i="4"/>
  <c r="M386" i="4"/>
  <c r="N386" i="4"/>
  <c r="O386" i="4"/>
  <c r="P386" i="4"/>
  <c r="Q386" i="4"/>
  <c r="R386" i="4"/>
  <c r="S386" i="4"/>
  <c r="K387" i="4"/>
  <c r="L387" i="4"/>
  <c r="M387" i="4"/>
  <c r="N387" i="4"/>
  <c r="O387" i="4"/>
  <c r="P387" i="4"/>
  <c r="Q387" i="4"/>
  <c r="R387" i="4"/>
  <c r="S387" i="4"/>
  <c r="K388" i="4"/>
  <c r="L388" i="4"/>
  <c r="M388" i="4"/>
  <c r="N388" i="4"/>
  <c r="O388" i="4"/>
  <c r="P388" i="4"/>
  <c r="Q388" i="4"/>
  <c r="R388" i="4"/>
  <c r="S388" i="4"/>
  <c r="K389" i="4"/>
  <c r="L389" i="4"/>
  <c r="M389" i="4"/>
  <c r="N389" i="4"/>
  <c r="O389" i="4"/>
  <c r="P389" i="4"/>
  <c r="Q389" i="4"/>
  <c r="R389" i="4"/>
  <c r="S389" i="4"/>
  <c r="K390" i="4"/>
  <c r="L390" i="4"/>
  <c r="M390" i="4"/>
  <c r="N390" i="4"/>
  <c r="O390" i="4"/>
  <c r="P390" i="4"/>
  <c r="Q390" i="4"/>
  <c r="R390" i="4"/>
  <c r="S390" i="4"/>
  <c r="K391" i="4"/>
  <c r="L391" i="4"/>
  <c r="M391" i="4"/>
  <c r="N391" i="4"/>
  <c r="O391" i="4"/>
  <c r="P391" i="4"/>
  <c r="Q391" i="4"/>
  <c r="R391" i="4"/>
  <c r="S391" i="4"/>
  <c r="K392" i="4"/>
  <c r="L392" i="4"/>
  <c r="M392" i="4"/>
  <c r="N392" i="4"/>
  <c r="O392" i="4"/>
  <c r="P392" i="4"/>
  <c r="Q392" i="4"/>
  <c r="R392" i="4"/>
  <c r="S392" i="4"/>
  <c r="K393" i="4"/>
  <c r="L393" i="4"/>
  <c r="M393" i="4"/>
  <c r="N393" i="4"/>
  <c r="O393" i="4"/>
  <c r="P393" i="4"/>
  <c r="Q393" i="4"/>
  <c r="R393" i="4"/>
  <c r="S393" i="4"/>
  <c r="K394" i="4"/>
  <c r="L394" i="4"/>
  <c r="M394" i="4"/>
  <c r="N394" i="4"/>
  <c r="O394" i="4"/>
  <c r="P394" i="4"/>
  <c r="Q394" i="4"/>
  <c r="R394" i="4"/>
  <c r="S394" i="4"/>
  <c r="K395" i="4"/>
  <c r="L395" i="4"/>
  <c r="M395" i="4"/>
  <c r="N395" i="4"/>
  <c r="O395" i="4"/>
  <c r="P395" i="4"/>
  <c r="Q395" i="4"/>
  <c r="R395" i="4"/>
  <c r="S395" i="4"/>
  <c r="K396" i="4"/>
  <c r="L396" i="4"/>
  <c r="M396" i="4"/>
  <c r="N396" i="4"/>
  <c r="O396" i="4"/>
  <c r="P396" i="4"/>
  <c r="Q396" i="4"/>
  <c r="R396" i="4"/>
  <c r="S396" i="4"/>
  <c r="K397" i="4"/>
  <c r="L397" i="4"/>
  <c r="M397" i="4"/>
  <c r="N397" i="4"/>
  <c r="O397" i="4"/>
  <c r="P397" i="4"/>
  <c r="Q397" i="4"/>
  <c r="R397" i="4"/>
  <c r="S397" i="4"/>
  <c r="K398" i="4"/>
  <c r="L398" i="4"/>
  <c r="M398" i="4"/>
  <c r="N398" i="4"/>
  <c r="O398" i="4"/>
  <c r="P398" i="4"/>
  <c r="Q398" i="4"/>
  <c r="R398" i="4"/>
  <c r="S398" i="4"/>
  <c r="K399" i="4"/>
  <c r="L399" i="4"/>
  <c r="M399" i="4"/>
  <c r="N399" i="4"/>
  <c r="O399" i="4"/>
  <c r="P399" i="4"/>
  <c r="Q399" i="4"/>
  <c r="R399" i="4"/>
  <c r="S399" i="4"/>
  <c r="K400" i="4"/>
  <c r="L400" i="4"/>
  <c r="M400" i="4"/>
  <c r="N400" i="4"/>
  <c r="O400" i="4"/>
  <c r="P400" i="4"/>
  <c r="Q400" i="4"/>
  <c r="R400" i="4"/>
  <c r="S400" i="4"/>
  <c r="K401" i="4"/>
  <c r="L401" i="4"/>
  <c r="M401" i="4"/>
  <c r="N401" i="4"/>
  <c r="O401" i="4"/>
  <c r="P401" i="4"/>
  <c r="Q401" i="4"/>
  <c r="R401" i="4"/>
  <c r="S401" i="4"/>
  <c r="K402" i="4"/>
  <c r="L402" i="4"/>
  <c r="M402" i="4"/>
  <c r="N402" i="4"/>
  <c r="O402" i="4"/>
  <c r="P402" i="4"/>
  <c r="Q402" i="4"/>
  <c r="R402" i="4"/>
  <c r="S402" i="4"/>
  <c r="K403" i="4"/>
  <c r="L403" i="4"/>
  <c r="M403" i="4"/>
  <c r="N403" i="4"/>
  <c r="O403" i="4"/>
  <c r="P403" i="4"/>
  <c r="Q403" i="4"/>
  <c r="R403" i="4"/>
  <c r="S403" i="4"/>
  <c r="K404" i="4"/>
  <c r="L404" i="4"/>
  <c r="M404" i="4"/>
  <c r="N404" i="4"/>
  <c r="O404" i="4"/>
  <c r="P404" i="4"/>
  <c r="Q404" i="4"/>
  <c r="R404" i="4"/>
  <c r="S404" i="4"/>
  <c r="K405" i="4"/>
  <c r="L405" i="4"/>
  <c r="M405" i="4"/>
  <c r="N405" i="4"/>
  <c r="O405" i="4"/>
  <c r="P405" i="4"/>
  <c r="Q405" i="4"/>
  <c r="R405" i="4"/>
  <c r="S405" i="4"/>
  <c r="K406" i="4"/>
  <c r="L406" i="4"/>
  <c r="M406" i="4"/>
  <c r="N406" i="4"/>
  <c r="O406" i="4"/>
  <c r="P406" i="4"/>
  <c r="Q406" i="4"/>
  <c r="R406" i="4"/>
  <c r="S406" i="4"/>
  <c r="K407" i="4"/>
  <c r="L407" i="4"/>
  <c r="M407" i="4"/>
  <c r="N407" i="4"/>
  <c r="O407" i="4"/>
  <c r="P407" i="4"/>
  <c r="Q407" i="4"/>
  <c r="R407" i="4"/>
  <c r="S407" i="4"/>
  <c r="K408" i="4"/>
  <c r="L408" i="4"/>
  <c r="M408" i="4"/>
  <c r="N408" i="4"/>
  <c r="O408" i="4"/>
  <c r="P408" i="4"/>
  <c r="Q408" i="4"/>
  <c r="R408" i="4"/>
  <c r="S408" i="4"/>
  <c r="K409" i="4"/>
  <c r="L409" i="4"/>
  <c r="M409" i="4"/>
  <c r="N409" i="4"/>
  <c r="O409" i="4"/>
  <c r="P409" i="4"/>
  <c r="Q409" i="4"/>
  <c r="R409" i="4"/>
  <c r="S409" i="4"/>
  <c r="K410" i="4"/>
  <c r="L410" i="4"/>
  <c r="M410" i="4"/>
  <c r="N410" i="4"/>
  <c r="O410" i="4"/>
  <c r="P410" i="4"/>
  <c r="Q410" i="4"/>
  <c r="R410" i="4"/>
  <c r="S410" i="4"/>
  <c r="K411" i="4"/>
  <c r="L411" i="4"/>
  <c r="M411" i="4"/>
  <c r="N411" i="4"/>
  <c r="O411" i="4"/>
  <c r="P411" i="4"/>
  <c r="Q411" i="4"/>
  <c r="R411" i="4"/>
  <c r="S411" i="4"/>
  <c r="K412" i="4"/>
  <c r="L412" i="4"/>
  <c r="M412" i="4"/>
  <c r="N412" i="4"/>
  <c r="O412" i="4"/>
  <c r="P412" i="4"/>
  <c r="Q412" i="4"/>
  <c r="R412" i="4"/>
  <c r="S412" i="4"/>
  <c r="K413" i="4"/>
  <c r="L413" i="4"/>
  <c r="M413" i="4"/>
  <c r="N413" i="4"/>
  <c r="O413" i="4"/>
  <c r="P413" i="4"/>
  <c r="Q413" i="4"/>
  <c r="R413" i="4"/>
  <c r="S413" i="4"/>
  <c r="K414" i="4"/>
  <c r="L414" i="4"/>
  <c r="M414" i="4"/>
  <c r="N414" i="4"/>
  <c r="O414" i="4"/>
  <c r="P414" i="4"/>
  <c r="Q414" i="4"/>
  <c r="R414" i="4"/>
  <c r="S414" i="4"/>
  <c r="K415" i="4"/>
  <c r="L415" i="4"/>
  <c r="M415" i="4"/>
  <c r="N415" i="4"/>
  <c r="O415" i="4"/>
  <c r="P415" i="4"/>
  <c r="Q415" i="4"/>
  <c r="R415" i="4"/>
  <c r="S415" i="4"/>
  <c r="K416" i="4"/>
  <c r="L416" i="4"/>
  <c r="M416" i="4"/>
  <c r="N416" i="4"/>
  <c r="O416" i="4"/>
  <c r="P416" i="4"/>
  <c r="Q416" i="4"/>
  <c r="R416" i="4"/>
  <c r="S416" i="4"/>
  <c r="K417" i="4"/>
  <c r="L417" i="4"/>
  <c r="M417" i="4"/>
  <c r="N417" i="4"/>
  <c r="O417" i="4"/>
  <c r="P417" i="4"/>
  <c r="Q417" i="4"/>
  <c r="R417" i="4"/>
  <c r="S417" i="4"/>
  <c r="K418" i="4"/>
  <c r="L418" i="4"/>
  <c r="M418" i="4"/>
  <c r="N418" i="4"/>
  <c r="O418" i="4"/>
  <c r="P418" i="4"/>
  <c r="Q418" i="4"/>
  <c r="R418" i="4"/>
  <c r="S418" i="4"/>
  <c r="K419" i="4"/>
  <c r="L419" i="4"/>
  <c r="M419" i="4"/>
  <c r="N419" i="4"/>
  <c r="O419" i="4"/>
  <c r="P419" i="4"/>
  <c r="Q419" i="4"/>
  <c r="R419" i="4"/>
  <c r="S419" i="4"/>
  <c r="K420" i="4"/>
  <c r="L420" i="4"/>
  <c r="M420" i="4"/>
  <c r="N420" i="4"/>
  <c r="O420" i="4"/>
  <c r="P420" i="4"/>
  <c r="Q420" i="4"/>
  <c r="R420" i="4"/>
  <c r="S420" i="4"/>
  <c r="K421" i="4"/>
  <c r="L421" i="4"/>
  <c r="M421" i="4"/>
  <c r="N421" i="4"/>
  <c r="O421" i="4"/>
  <c r="P421" i="4"/>
  <c r="Q421" i="4"/>
  <c r="R421" i="4"/>
  <c r="S421" i="4"/>
  <c r="K422" i="4"/>
  <c r="L422" i="4"/>
  <c r="M422" i="4"/>
  <c r="N422" i="4"/>
  <c r="O422" i="4"/>
  <c r="P422" i="4"/>
  <c r="Q422" i="4"/>
  <c r="R422" i="4"/>
  <c r="S422" i="4"/>
  <c r="K423" i="4"/>
  <c r="L423" i="4"/>
  <c r="M423" i="4"/>
  <c r="N423" i="4"/>
  <c r="O423" i="4"/>
  <c r="P423" i="4"/>
  <c r="Q423" i="4"/>
  <c r="R423" i="4"/>
  <c r="S423" i="4"/>
  <c r="K424" i="4"/>
  <c r="L424" i="4"/>
  <c r="M424" i="4"/>
  <c r="N424" i="4"/>
  <c r="O424" i="4"/>
  <c r="P424" i="4"/>
  <c r="Q424" i="4"/>
  <c r="R424" i="4"/>
  <c r="S424" i="4"/>
  <c r="K425" i="4"/>
  <c r="L425" i="4"/>
  <c r="M425" i="4"/>
  <c r="N425" i="4"/>
  <c r="O425" i="4"/>
  <c r="P425" i="4"/>
  <c r="Q425" i="4"/>
  <c r="R425" i="4"/>
  <c r="S425" i="4"/>
  <c r="K426" i="4"/>
  <c r="L426" i="4"/>
  <c r="M426" i="4"/>
  <c r="N426" i="4"/>
  <c r="O426" i="4"/>
  <c r="P426" i="4"/>
  <c r="Q426" i="4"/>
  <c r="R426" i="4"/>
  <c r="S426" i="4"/>
  <c r="K427" i="4"/>
  <c r="L427" i="4"/>
  <c r="M427" i="4"/>
  <c r="N427" i="4"/>
  <c r="O427" i="4"/>
  <c r="P427" i="4"/>
  <c r="Q427" i="4"/>
  <c r="R427" i="4"/>
  <c r="S427" i="4"/>
  <c r="K428" i="4"/>
  <c r="L428" i="4"/>
  <c r="M428" i="4"/>
  <c r="N428" i="4"/>
  <c r="O428" i="4"/>
  <c r="P428" i="4"/>
  <c r="Q428" i="4"/>
  <c r="R428" i="4"/>
  <c r="S428" i="4"/>
  <c r="K429" i="4"/>
  <c r="L429" i="4"/>
  <c r="M429" i="4"/>
  <c r="N429" i="4"/>
  <c r="O429" i="4"/>
  <c r="P429" i="4"/>
  <c r="Q429" i="4"/>
  <c r="R429" i="4"/>
  <c r="S429" i="4"/>
  <c r="K430" i="4"/>
  <c r="L430" i="4"/>
  <c r="M430" i="4"/>
  <c r="N430" i="4"/>
  <c r="O430" i="4"/>
  <c r="P430" i="4"/>
  <c r="Q430" i="4"/>
  <c r="R430" i="4"/>
  <c r="S430" i="4"/>
  <c r="K431" i="4"/>
  <c r="L431" i="4"/>
  <c r="M431" i="4"/>
  <c r="N431" i="4"/>
  <c r="O431" i="4"/>
  <c r="P431" i="4"/>
  <c r="Q431" i="4"/>
  <c r="R431" i="4"/>
  <c r="S431" i="4"/>
  <c r="K432" i="4"/>
  <c r="L432" i="4"/>
  <c r="M432" i="4"/>
  <c r="N432" i="4"/>
  <c r="O432" i="4"/>
  <c r="P432" i="4"/>
  <c r="Q432" i="4"/>
  <c r="R432" i="4"/>
  <c r="S432" i="4"/>
  <c r="K433" i="4"/>
  <c r="L433" i="4"/>
  <c r="M433" i="4"/>
  <c r="N433" i="4"/>
  <c r="O433" i="4"/>
  <c r="P433" i="4"/>
  <c r="Q433" i="4"/>
  <c r="R433" i="4"/>
  <c r="S433" i="4"/>
  <c r="K434" i="4"/>
  <c r="L434" i="4"/>
  <c r="M434" i="4"/>
  <c r="N434" i="4"/>
  <c r="O434" i="4"/>
  <c r="P434" i="4"/>
  <c r="Q434" i="4"/>
  <c r="R434" i="4"/>
  <c r="S434" i="4"/>
  <c r="K435" i="4"/>
  <c r="L435" i="4"/>
  <c r="M435" i="4"/>
  <c r="N435" i="4"/>
  <c r="O435" i="4"/>
  <c r="P435" i="4"/>
  <c r="Q435" i="4"/>
  <c r="R435" i="4"/>
  <c r="S435" i="4"/>
  <c r="K436" i="4"/>
  <c r="L436" i="4"/>
  <c r="M436" i="4"/>
  <c r="N436" i="4"/>
  <c r="O436" i="4"/>
  <c r="P436" i="4"/>
  <c r="Q436" i="4"/>
  <c r="R436" i="4"/>
  <c r="S436" i="4"/>
  <c r="K437" i="4"/>
  <c r="L437" i="4"/>
  <c r="M437" i="4"/>
  <c r="N437" i="4"/>
  <c r="O437" i="4"/>
  <c r="P437" i="4"/>
  <c r="Q437" i="4"/>
  <c r="R437" i="4"/>
  <c r="S437" i="4"/>
  <c r="K438" i="4"/>
  <c r="L438" i="4"/>
  <c r="M438" i="4"/>
  <c r="N438" i="4"/>
  <c r="O438" i="4"/>
  <c r="P438" i="4"/>
  <c r="Q438" i="4"/>
  <c r="R438" i="4"/>
  <c r="S438" i="4"/>
  <c r="K439" i="4"/>
  <c r="L439" i="4"/>
  <c r="M439" i="4"/>
  <c r="N439" i="4"/>
  <c r="O439" i="4"/>
  <c r="P439" i="4"/>
  <c r="Q439" i="4"/>
  <c r="R439" i="4"/>
  <c r="S439" i="4"/>
  <c r="K440" i="4"/>
  <c r="L440" i="4"/>
  <c r="M440" i="4"/>
  <c r="N440" i="4"/>
  <c r="O440" i="4"/>
  <c r="P440" i="4"/>
  <c r="Q440" i="4"/>
  <c r="R440" i="4"/>
  <c r="S440" i="4"/>
  <c r="K441" i="4"/>
  <c r="L441" i="4"/>
  <c r="M441" i="4"/>
  <c r="N441" i="4"/>
  <c r="O441" i="4"/>
  <c r="P441" i="4"/>
  <c r="Q441" i="4"/>
  <c r="R441" i="4"/>
  <c r="S441" i="4"/>
  <c r="K442" i="4"/>
  <c r="L442" i="4"/>
  <c r="M442" i="4"/>
  <c r="N442" i="4"/>
  <c r="O442" i="4"/>
  <c r="P442" i="4"/>
  <c r="Q442" i="4"/>
  <c r="R442" i="4"/>
  <c r="S442" i="4"/>
  <c r="K443" i="4"/>
  <c r="L443" i="4"/>
  <c r="M443" i="4"/>
  <c r="N443" i="4"/>
  <c r="O443" i="4"/>
  <c r="P443" i="4"/>
  <c r="Q443" i="4"/>
  <c r="R443" i="4"/>
  <c r="S443" i="4"/>
  <c r="K444" i="4"/>
  <c r="L444" i="4"/>
  <c r="M444" i="4"/>
  <c r="N444" i="4"/>
  <c r="O444" i="4"/>
  <c r="P444" i="4"/>
  <c r="Q444" i="4"/>
  <c r="R444" i="4"/>
  <c r="S444" i="4"/>
  <c r="K445" i="4"/>
  <c r="L445" i="4"/>
  <c r="M445" i="4"/>
  <c r="N445" i="4"/>
  <c r="O445" i="4"/>
  <c r="P445" i="4"/>
  <c r="Q445" i="4"/>
  <c r="R445" i="4"/>
  <c r="S445" i="4"/>
  <c r="K446" i="4"/>
  <c r="L446" i="4"/>
  <c r="M446" i="4"/>
  <c r="N446" i="4"/>
  <c r="O446" i="4"/>
  <c r="P446" i="4"/>
  <c r="Q446" i="4"/>
  <c r="R446" i="4"/>
  <c r="S446" i="4"/>
  <c r="K447" i="4"/>
  <c r="L447" i="4"/>
  <c r="M447" i="4"/>
  <c r="N447" i="4"/>
  <c r="O447" i="4"/>
  <c r="P447" i="4"/>
  <c r="Q447" i="4"/>
  <c r="R447" i="4"/>
  <c r="S447" i="4"/>
  <c r="K448" i="4"/>
  <c r="L448" i="4"/>
  <c r="M448" i="4"/>
  <c r="N448" i="4"/>
  <c r="O448" i="4"/>
  <c r="P448" i="4"/>
  <c r="Q448" i="4"/>
  <c r="R448" i="4"/>
  <c r="S448" i="4"/>
  <c r="K449" i="4"/>
  <c r="L449" i="4"/>
  <c r="M449" i="4"/>
  <c r="N449" i="4"/>
  <c r="O449" i="4"/>
  <c r="P449" i="4"/>
  <c r="Q449" i="4"/>
  <c r="R449" i="4"/>
  <c r="S449" i="4"/>
  <c r="K450" i="4"/>
  <c r="L450" i="4"/>
  <c r="M450" i="4"/>
  <c r="N450" i="4"/>
  <c r="O450" i="4"/>
  <c r="P450" i="4"/>
  <c r="Q450" i="4"/>
  <c r="R450" i="4"/>
  <c r="S450" i="4"/>
  <c r="K451" i="4"/>
  <c r="L451" i="4"/>
  <c r="M451" i="4"/>
  <c r="N451" i="4"/>
  <c r="O451" i="4"/>
  <c r="P451" i="4"/>
  <c r="Q451" i="4"/>
  <c r="R451" i="4"/>
  <c r="S451" i="4"/>
  <c r="K452" i="4"/>
  <c r="L452" i="4"/>
  <c r="M452" i="4"/>
  <c r="N452" i="4"/>
  <c r="O452" i="4"/>
  <c r="P452" i="4"/>
  <c r="Q452" i="4"/>
  <c r="R452" i="4"/>
  <c r="S452" i="4"/>
  <c r="K453" i="4"/>
  <c r="L453" i="4"/>
  <c r="M453" i="4"/>
  <c r="N453" i="4"/>
  <c r="O453" i="4"/>
  <c r="P453" i="4"/>
  <c r="Q453" i="4"/>
  <c r="R453" i="4"/>
  <c r="S453" i="4"/>
  <c r="K454" i="4"/>
  <c r="L454" i="4"/>
  <c r="M454" i="4"/>
  <c r="N454" i="4"/>
  <c r="O454" i="4"/>
  <c r="P454" i="4"/>
  <c r="Q454" i="4"/>
  <c r="R454" i="4"/>
  <c r="S454" i="4"/>
  <c r="K455" i="4"/>
  <c r="L455" i="4"/>
  <c r="M455" i="4"/>
  <c r="N455" i="4"/>
  <c r="O455" i="4"/>
  <c r="P455" i="4"/>
  <c r="Q455" i="4"/>
  <c r="R455" i="4"/>
  <c r="S455" i="4"/>
  <c r="K456" i="4"/>
  <c r="L456" i="4"/>
  <c r="M456" i="4"/>
  <c r="N456" i="4"/>
  <c r="O456" i="4"/>
  <c r="P456" i="4"/>
  <c r="Q456" i="4"/>
  <c r="R456" i="4"/>
  <c r="S456" i="4"/>
  <c r="K457" i="4"/>
  <c r="L457" i="4"/>
  <c r="M457" i="4"/>
  <c r="N457" i="4"/>
  <c r="O457" i="4"/>
  <c r="P457" i="4"/>
  <c r="Q457" i="4"/>
  <c r="R457" i="4"/>
  <c r="S457" i="4"/>
  <c r="K458" i="4"/>
  <c r="L458" i="4"/>
  <c r="M458" i="4"/>
  <c r="N458" i="4"/>
  <c r="O458" i="4"/>
  <c r="P458" i="4"/>
  <c r="Q458" i="4"/>
  <c r="R458" i="4"/>
  <c r="S458" i="4"/>
  <c r="K459" i="4"/>
  <c r="L459" i="4"/>
  <c r="M459" i="4"/>
  <c r="N459" i="4"/>
  <c r="O459" i="4"/>
  <c r="P459" i="4"/>
  <c r="Q459" i="4"/>
  <c r="R459" i="4"/>
  <c r="S459" i="4"/>
  <c r="K460" i="4"/>
  <c r="L460" i="4"/>
  <c r="M460" i="4"/>
  <c r="N460" i="4"/>
  <c r="O460" i="4"/>
  <c r="P460" i="4"/>
  <c r="Q460" i="4"/>
  <c r="R460" i="4"/>
  <c r="S460" i="4"/>
  <c r="K461" i="4"/>
  <c r="L461" i="4"/>
  <c r="M461" i="4"/>
  <c r="N461" i="4"/>
  <c r="O461" i="4"/>
  <c r="P461" i="4"/>
  <c r="Q461" i="4"/>
  <c r="R461" i="4"/>
  <c r="S461" i="4"/>
  <c r="K462" i="4"/>
  <c r="L462" i="4"/>
  <c r="M462" i="4"/>
  <c r="N462" i="4"/>
  <c r="O462" i="4"/>
  <c r="P462" i="4"/>
  <c r="Q462" i="4"/>
  <c r="R462" i="4"/>
  <c r="S462" i="4"/>
  <c r="K463" i="4"/>
  <c r="L463" i="4"/>
  <c r="M463" i="4"/>
  <c r="N463" i="4"/>
  <c r="O463" i="4"/>
  <c r="P463" i="4"/>
  <c r="Q463" i="4"/>
  <c r="R463" i="4"/>
  <c r="S463" i="4"/>
  <c r="K464" i="4"/>
  <c r="L464" i="4"/>
  <c r="M464" i="4"/>
  <c r="N464" i="4"/>
  <c r="O464" i="4"/>
  <c r="P464" i="4"/>
  <c r="Q464" i="4"/>
  <c r="R464" i="4"/>
  <c r="S464" i="4"/>
  <c r="K465" i="4"/>
  <c r="L465" i="4"/>
  <c r="M465" i="4"/>
  <c r="N465" i="4"/>
  <c r="O465" i="4"/>
  <c r="P465" i="4"/>
  <c r="Q465" i="4"/>
  <c r="R465" i="4"/>
  <c r="S465" i="4"/>
  <c r="K466" i="4"/>
  <c r="L466" i="4"/>
  <c r="M466" i="4"/>
  <c r="N466" i="4"/>
  <c r="O466" i="4"/>
  <c r="P466" i="4"/>
  <c r="Q466" i="4"/>
  <c r="R466" i="4"/>
  <c r="S466" i="4"/>
  <c r="K467" i="4"/>
  <c r="L467" i="4"/>
  <c r="M467" i="4"/>
  <c r="N467" i="4"/>
  <c r="O467" i="4"/>
  <c r="P467" i="4"/>
  <c r="Q467" i="4"/>
  <c r="R467" i="4"/>
  <c r="S467" i="4"/>
  <c r="K468" i="4"/>
  <c r="L468" i="4"/>
  <c r="M468" i="4"/>
  <c r="N468" i="4"/>
  <c r="O468" i="4"/>
  <c r="P468" i="4"/>
  <c r="Q468" i="4"/>
  <c r="R468" i="4"/>
  <c r="S468" i="4"/>
  <c r="K469" i="4"/>
  <c r="L469" i="4"/>
  <c r="M469" i="4"/>
  <c r="N469" i="4"/>
  <c r="O469" i="4"/>
  <c r="P469" i="4"/>
  <c r="Q469" i="4"/>
  <c r="R469" i="4"/>
  <c r="S469" i="4"/>
  <c r="K470" i="4"/>
  <c r="L470" i="4"/>
  <c r="M470" i="4"/>
  <c r="N470" i="4"/>
  <c r="O470" i="4"/>
  <c r="P470" i="4"/>
  <c r="Q470" i="4"/>
  <c r="R470" i="4"/>
  <c r="S470" i="4"/>
  <c r="K471" i="4"/>
  <c r="L471" i="4"/>
  <c r="M471" i="4"/>
  <c r="N471" i="4"/>
  <c r="O471" i="4"/>
  <c r="P471" i="4"/>
  <c r="Q471" i="4"/>
  <c r="R471" i="4"/>
  <c r="S471" i="4"/>
  <c r="K472" i="4"/>
  <c r="L472" i="4"/>
  <c r="M472" i="4"/>
  <c r="N472" i="4"/>
  <c r="O472" i="4"/>
  <c r="P472" i="4"/>
  <c r="Q472" i="4"/>
  <c r="R472" i="4"/>
  <c r="S472" i="4"/>
  <c r="K473" i="4"/>
  <c r="L473" i="4"/>
  <c r="M473" i="4"/>
  <c r="N473" i="4"/>
  <c r="O473" i="4"/>
  <c r="P473" i="4"/>
  <c r="Q473" i="4"/>
  <c r="R473" i="4"/>
  <c r="S473" i="4"/>
  <c r="K474" i="4"/>
  <c r="L474" i="4"/>
  <c r="M474" i="4"/>
  <c r="N474" i="4"/>
  <c r="O474" i="4"/>
  <c r="P474" i="4"/>
  <c r="Q474" i="4"/>
  <c r="R474" i="4"/>
  <c r="S474" i="4"/>
  <c r="K475" i="4"/>
  <c r="L475" i="4"/>
  <c r="M475" i="4"/>
  <c r="N475" i="4"/>
  <c r="O475" i="4"/>
  <c r="P475" i="4"/>
  <c r="Q475" i="4"/>
  <c r="R475" i="4"/>
  <c r="S475" i="4"/>
  <c r="K476" i="4"/>
  <c r="L476" i="4"/>
  <c r="M476" i="4"/>
  <c r="N476" i="4"/>
  <c r="O476" i="4"/>
  <c r="P476" i="4"/>
  <c r="Q476" i="4"/>
  <c r="R476" i="4"/>
  <c r="S476" i="4"/>
  <c r="K477" i="4"/>
  <c r="L477" i="4"/>
  <c r="M477" i="4"/>
  <c r="N477" i="4"/>
  <c r="O477" i="4"/>
  <c r="P477" i="4"/>
  <c r="Q477" i="4"/>
  <c r="R477" i="4"/>
  <c r="S477" i="4"/>
  <c r="K478" i="4"/>
  <c r="L478" i="4"/>
  <c r="M478" i="4"/>
  <c r="N478" i="4"/>
  <c r="O478" i="4"/>
  <c r="P478" i="4"/>
  <c r="Q478" i="4"/>
  <c r="R478" i="4"/>
  <c r="S478" i="4"/>
  <c r="K479" i="4"/>
  <c r="L479" i="4"/>
  <c r="M479" i="4"/>
  <c r="N479" i="4"/>
  <c r="O479" i="4"/>
  <c r="P479" i="4"/>
  <c r="Q479" i="4"/>
  <c r="R479" i="4"/>
  <c r="S479" i="4"/>
  <c r="K480" i="4"/>
  <c r="L480" i="4"/>
  <c r="M480" i="4"/>
  <c r="N480" i="4"/>
  <c r="O480" i="4"/>
  <c r="P480" i="4"/>
  <c r="Q480" i="4"/>
  <c r="R480" i="4"/>
  <c r="S480" i="4"/>
  <c r="K481" i="4"/>
  <c r="L481" i="4"/>
  <c r="M481" i="4"/>
  <c r="N481" i="4"/>
  <c r="O481" i="4"/>
  <c r="P481" i="4"/>
  <c r="Q481" i="4"/>
  <c r="R481" i="4"/>
  <c r="S481" i="4"/>
  <c r="K482" i="4"/>
  <c r="L482" i="4"/>
  <c r="M482" i="4"/>
  <c r="N482" i="4"/>
  <c r="O482" i="4"/>
  <c r="P482" i="4"/>
  <c r="Q482" i="4"/>
  <c r="R482" i="4"/>
  <c r="S482" i="4"/>
  <c r="K483" i="4"/>
  <c r="L483" i="4"/>
  <c r="M483" i="4"/>
  <c r="N483" i="4"/>
  <c r="O483" i="4"/>
  <c r="P483" i="4"/>
  <c r="Q483" i="4"/>
  <c r="R483" i="4"/>
  <c r="S483" i="4"/>
  <c r="K484" i="4"/>
  <c r="L484" i="4"/>
  <c r="M484" i="4"/>
  <c r="N484" i="4"/>
  <c r="O484" i="4"/>
  <c r="P484" i="4"/>
  <c r="Q484" i="4"/>
  <c r="R484" i="4"/>
  <c r="S484" i="4"/>
  <c r="K485" i="4"/>
  <c r="L485" i="4"/>
  <c r="M485" i="4"/>
  <c r="N485" i="4"/>
  <c r="O485" i="4"/>
  <c r="P485" i="4"/>
  <c r="Q485" i="4"/>
  <c r="R485" i="4"/>
  <c r="S485" i="4"/>
  <c r="K486" i="4"/>
  <c r="L486" i="4"/>
  <c r="M486" i="4"/>
  <c r="N486" i="4"/>
  <c r="O486" i="4"/>
  <c r="P486" i="4"/>
  <c r="Q486" i="4"/>
  <c r="R486" i="4"/>
  <c r="S486" i="4"/>
  <c r="K487" i="4"/>
  <c r="L487" i="4"/>
  <c r="M487" i="4"/>
  <c r="N487" i="4"/>
  <c r="O487" i="4"/>
  <c r="P487" i="4"/>
  <c r="Q487" i="4"/>
  <c r="R487" i="4"/>
  <c r="S487" i="4"/>
  <c r="K488" i="4"/>
  <c r="L488" i="4"/>
  <c r="M488" i="4"/>
  <c r="N488" i="4"/>
  <c r="O488" i="4"/>
  <c r="P488" i="4"/>
  <c r="Q488" i="4"/>
  <c r="R488" i="4"/>
  <c r="S488" i="4"/>
  <c r="K489" i="4"/>
  <c r="L489" i="4"/>
  <c r="M489" i="4"/>
  <c r="N489" i="4"/>
  <c r="O489" i="4"/>
  <c r="P489" i="4"/>
  <c r="Q489" i="4"/>
  <c r="R489" i="4"/>
  <c r="S489" i="4"/>
  <c r="K490" i="4"/>
  <c r="L490" i="4"/>
  <c r="M490" i="4"/>
  <c r="N490" i="4"/>
  <c r="O490" i="4"/>
  <c r="P490" i="4"/>
  <c r="Q490" i="4"/>
  <c r="R490" i="4"/>
  <c r="S490" i="4"/>
  <c r="K491" i="4"/>
  <c r="L491" i="4"/>
  <c r="M491" i="4"/>
  <c r="N491" i="4"/>
  <c r="O491" i="4"/>
  <c r="P491" i="4"/>
  <c r="Q491" i="4"/>
  <c r="R491" i="4"/>
  <c r="S491" i="4"/>
  <c r="K492" i="4"/>
  <c r="L492" i="4"/>
  <c r="M492" i="4"/>
  <c r="N492" i="4"/>
  <c r="O492" i="4"/>
  <c r="P492" i="4"/>
  <c r="Q492" i="4"/>
  <c r="R492" i="4"/>
  <c r="S492" i="4"/>
  <c r="K493" i="4"/>
  <c r="L493" i="4"/>
  <c r="M493" i="4"/>
  <c r="N493" i="4"/>
  <c r="O493" i="4"/>
  <c r="P493" i="4"/>
  <c r="Q493" i="4"/>
  <c r="R493" i="4"/>
  <c r="S493" i="4"/>
  <c r="K494" i="4"/>
  <c r="L494" i="4"/>
  <c r="M494" i="4"/>
  <c r="N494" i="4"/>
  <c r="O494" i="4"/>
  <c r="P494" i="4"/>
  <c r="Q494" i="4"/>
  <c r="R494" i="4"/>
  <c r="S494" i="4"/>
  <c r="K495" i="4"/>
  <c r="L495" i="4"/>
  <c r="M495" i="4"/>
  <c r="N495" i="4"/>
  <c r="O495" i="4"/>
  <c r="P495" i="4"/>
  <c r="Q495" i="4"/>
  <c r="R495" i="4"/>
  <c r="S495" i="4"/>
  <c r="K496" i="4"/>
  <c r="L496" i="4"/>
  <c r="M496" i="4"/>
  <c r="N496" i="4"/>
  <c r="O496" i="4"/>
  <c r="P496" i="4"/>
  <c r="Q496" i="4"/>
  <c r="R496" i="4"/>
  <c r="S496" i="4"/>
  <c r="K497" i="4"/>
  <c r="L497" i="4"/>
  <c r="M497" i="4"/>
  <c r="N497" i="4"/>
  <c r="O497" i="4"/>
  <c r="P497" i="4"/>
  <c r="Q497" i="4"/>
  <c r="R497" i="4"/>
  <c r="S497" i="4"/>
  <c r="K498" i="4"/>
  <c r="L498" i="4"/>
  <c r="M498" i="4"/>
  <c r="N498" i="4"/>
  <c r="O498" i="4"/>
  <c r="P498" i="4"/>
  <c r="Q498" i="4"/>
  <c r="R498" i="4"/>
  <c r="S498" i="4"/>
  <c r="K499" i="4"/>
  <c r="L499" i="4"/>
  <c r="M499" i="4"/>
  <c r="N499" i="4"/>
  <c r="O499" i="4"/>
  <c r="P499" i="4"/>
  <c r="Q499" i="4"/>
  <c r="R499" i="4"/>
  <c r="S499" i="4"/>
  <c r="K500" i="4"/>
  <c r="L500" i="4"/>
  <c r="M500" i="4"/>
  <c r="N500" i="4"/>
  <c r="O500" i="4"/>
  <c r="P500" i="4"/>
  <c r="Q500" i="4"/>
  <c r="R500" i="4"/>
  <c r="S500" i="4"/>
  <c r="K501" i="4"/>
  <c r="L501" i="4"/>
  <c r="M501" i="4"/>
  <c r="N501" i="4"/>
  <c r="O501" i="4"/>
  <c r="P501" i="4"/>
  <c r="Q501" i="4"/>
  <c r="R501" i="4"/>
  <c r="S501" i="4"/>
  <c r="K502" i="4"/>
  <c r="L502" i="4"/>
  <c r="M502" i="4"/>
  <c r="N502" i="4"/>
  <c r="O502" i="4"/>
  <c r="P502" i="4"/>
  <c r="Q502" i="4"/>
  <c r="R502" i="4"/>
  <c r="S502" i="4"/>
  <c r="K503" i="4"/>
  <c r="L503" i="4"/>
  <c r="M503" i="4"/>
  <c r="N503" i="4"/>
  <c r="O503" i="4"/>
  <c r="P503" i="4"/>
  <c r="Q503" i="4"/>
  <c r="R503" i="4"/>
  <c r="S503" i="4"/>
  <c r="K504" i="4"/>
  <c r="L504" i="4"/>
  <c r="M504" i="4"/>
  <c r="N504" i="4"/>
  <c r="O504" i="4"/>
  <c r="P504" i="4"/>
  <c r="Q504" i="4"/>
  <c r="R504" i="4"/>
  <c r="S504" i="4"/>
  <c r="K505" i="4"/>
  <c r="L505" i="4"/>
  <c r="M505" i="4"/>
  <c r="N505" i="4"/>
  <c r="O505" i="4"/>
  <c r="P505" i="4"/>
  <c r="Q505" i="4"/>
  <c r="R505" i="4"/>
  <c r="S505" i="4"/>
  <c r="K506" i="4"/>
  <c r="L506" i="4"/>
  <c r="M506" i="4"/>
  <c r="N506" i="4"/>
  <c r="O506" i="4"/>
  <c r="P506" i="4"/>
  <c r="Q506" i="4"/>
  <c r="R506" i="4"/>
  <c r="S506" i="4"/>
  <c r="K507" i="4"/>
  <c r="L507" i="4"/>
  <c r="M507" i="4"/>
  <c r="N507" i="4"/>
  <c r="O507" i="4"/>
  <c r="P507" i="4"/>
  <c r="Q507" i="4"/>
  <c r="R507" i="4"/>
  <c r="S507" i="4"/>
  <c r="K508" i="4"/>
  <c r="L508" i="4"/>
  <c r="M508" i="4"/>
  <c r="N508" i="4"/>
  <c r="O508" i="4"/>
  <c r="P508" i="4"/>
  <c r="Q508" i="4"/>
  <c r="R508" i="4"/>
  <c r="S508" i="4"/>
  <c r="K509" i="4"/>
  <c r="L509" i="4"/>
  <c r="M509" i="4"/>
  <c r="N509" i="4"/>
  <c r="O509" i="4"/>
  <c r="P509" i="4"/>
  <c r="Q509" i="4"/>
  <c r="R509" i="4"/>
  <c r="S509" i="4"/>
  <c r="K510" i="4"/>
  <c r="L510" i="4"/>
  <c r="M510" i="4"/>
  <c r="N510" i="4"/>
  <c r="O510" i="4"/>
  <c r="P510" i="4"/>
  <c r="Q510" i="4"/>
  <c r="R510" i="4"/>
  <c r="S510" i="4"/>
  <c r="K511" i="4"/>
  <c r="L511" i="4"/>
  <c r="M511" i="4"/>
  <c r="N511" i="4"/>
  <c r="O511" i="4"/>
  <c r="P511" i="4"/>
  <c r="Q511" i="4"/>
  <c r="R511" i="4"/>
  <c r="S511" i="4"/>
  <c r="K512" i="4"/>
  <c r="L512" i="4"/>
  <c r="M512" i="4"/>
  <c r="N512" i="4"/>
  <c r="O512" i="4"/>
  <c r="P512" i="4"/>
  <c r="Q512" i="4"/>
  <c r="R512" i="4"/>
  <c r="S512" i="4"/>
  <c r="K513" i="4"/>
  <c r="L513" i="4"/>
  <c r="M513" i="4"/>
  <c r="N513" i="4"/>
  <c r="O513" i="4"/>
  <c r="P513" i="4"/>
  <c r="Q513" i="4"/>
  <c r="R513" i="4"/>
  <c r="S513" i="4"/>
  <c r="K514" i="4"/>
  <c r="L514" i="4"/>
  <c r="M514" i="4"/>
  <c r="N514" i="4"/>
  <c r="O514" i="4"/>
  <c r="P514" i="4"/>
  <c r="Q514" i="4"/>
  <c r="R514" i="4"/>
  <c r="S514" i="4"/>
  <c r="K515" i="4"/>
  <c r="L515" i="4"/>
  <c r="M515" i="4"/>
  <c r="N515" i="4"/>
  <c r="O515" i="4"/>
  <c r="P515" i="4"/>
  <c r="Q515" i="4"/>
  <c r="R515" i="4"/>
  <c r="S515" i="4"/>
  <c r="K516" i="4"/>
  <c r="L516" i="4"/>
  <c r="M516" i="4"/>
  <c r="N516" i="4"/>
  <c r="O516" i="4"/>
  <c r="P516" i="4"/>
  <c r="Q516" i="4"/>
  <c r="R516" i="4"/>
  <c r="S516" i="4"/>
  <c r="K517" i="4"/>
  <c r="L517" i="4"/>
  <c r="M517" i="4"/>
  <c r="N517" i="4"/>
  <c r="O517" i="4"/>
  <c r="P517" i="4"/>
  <c r="Q517" i="4"/>
  <c r="R517" i="4"/>
  <c r="S517" i="4"/>
  <c r="K518" i="4"/>
  <c r="L518" i="4"/>
  <c r="M518" i="4"/>
  <c r="N518" i="4"/>
  <c r="O518" i="4"/>
  <c r="P518" i="4"/>
  <c r="Q518" i="4"/>
  <c r="R518" i="4"/>
  <c r="S518" i="4"/>
  <c r="K519" i="4"/>
  <c r="L519" i="4"/>
  <c r="M519" i="4"/>
  <c r="N519" i="4"/>
  <c r="O519" i="4"/>
  <c r="P519" i="4"/>
  <c r="Q519" i="4"/>
  <c r="R519" i="4"/>
  <c r="S519" i="4"/>
  <c r="K520" i="4"/>
  <c r="L520" i="4"/>
  <c r="M520" i="4"/>
  <c r="N520" i="4"/>
  <c r="O520" i="4"/>
  <c r="P520" i="4"/>
  <c r="Q520" i="4"/>
  <c r="R520" i="4"/>
  <c r="S520" i="4"/>
  <c r="K521" i="4"/>
  <c r="L521" i="4"/>
  <c r="M521" i="4"/>
  <c r="N521" i="4"/>
  <c r="O521" i="4"/>
  <c r="P521" i="4"/>
  <c r="Q521" i="4"/>
  <c r="R521" i="4"/>
  <c r="S521" i="4"/>
  <c r="K522" i="4"/>
  <c r="L522" i="4"/>
  <c r="M522" i="4"/>
  <c r="N522" i="4"/>
  <c r="O522" i="4"/>
  <c r="P522" i="4"/>
  <c r="Q522" i="4"/>
  <c r="R522" i="4"/>
  <c r="S522" i="4"/>
  <c r="K523" i="4"/>
  <c r="L523" i="4"/>
  <c r="M523" i="4"/>
  <c r="N523" i="4"/>
  <c r="O523" i="4"/>
  <c r="P523" i="4"/>
  <c r="Q523" i="4"/>
  <c r="R523" i="4"/>
  <c r="S523" i="4"/>
  <c r="K524" i="4"/>
  <c r="L524" i="4"/>
  <c r="M524" i="4"/>
  <c r="N524" i="4"/>
  <c r="O524" i="4"/>
  <c r="P524" i="4"/>
  <c r="Q524" i="4"/>
  <c r="R524" i="4"/>
  <c r="S524" i="4"/>
  <c r="K525" i="4"/>
  <c r="L525" i="4"/>
  <c r="M525" i="4"/>
  <c r="N525" i="4"/>
  <c r="O525" i="4"/>
  <c r="P525" i="4"/>
  <c r="Q525" i="4"/>
  <c r="R525" i="4"/>
  <c r="S525" i="4"/>
  <c r="K526" i="4"/>
  <c r="L526" i="4"/>
  <c r="M526" i="4"/>
  <c r="N526" i="4"/>
  <c r="O526" i="4"/>
  <c r="P526" i="4"/>
  <c r="Q526" i="4"/>
  <c r="R526" i="4"/>
  <c r="S526" i="4"/>
  <c r="K527" i="4"/>
  <c r="L527" i="4"/>
  <c r="M527" i="4"/>
  <c r="N527" i="4"/>
  <c r="O527" i="4"/>
  <c r="P527" i="4"/>
  <c r="Q527" i="4"/>
  <c r="R527" i="4"/>
  <c r="S527" i="4"/>
  <c r="K528" i="4"/>
  <c r="L528" i="4"/>
  <c r="M528" i="4"/>
  <c r="N528" i="4"/>
  <c r="O528" i="4"/>
  <c r="P528" i="4"/>
  <c r="Q528" i="4"/>
  <c r="R528" i="4"/>
  <c r="S528" i="4"/>
  <c r="K529" i="4"/>
  <c r="L529" i="4"/>
  <c r="M529" i="4"/>
  <c r="N529" i="4"/>
  <c r="O529" i="4"/>
  <c r="P529" i="4"/>
  <c r="Q529" i="4"/>
  <c r="R529" i="4"/>
  <c r="S529" i="4"/>
  <c r="K530" i="4"/>
  <c r="L530" i="4"/>
  <c r="M530" i="4"/>
  <c r="N530" i="4"/>
  <c r="O530" i="4"/>
  <c r="P530" i="4"/>
  <c r="Q530" i="4"/>
  <c r="R530" i="4"/>
  <c r="S530" i="4"/>
  <c r="K531" i="4"/>
  <c r="L531" i="4"/>
  <c r="M531" i="4"/>
  <c r="N531" i="4"/>
  <c r="O531" i="4"/>
  <c r="P531" i="4"/>
  <c r="Q531" i="4"/>
  <c r="R531" i="4"/>
  <c r="S531" i="4"/>
  <c r="K532" i="4"/>
  <c r="L532" i="4"/>
  <c r="M532" i="4"/>
  <c r="N532" i="4"/>
  <c r="O532" i="4"/>
  <c r="P532" i="4"/>
  <c r="Q532" i="4"/>
  <c r="R532" i="4"/>
  <c r="S532" i="4"/>
  <c r="K533" i="4"/>
  <c r="L533" i="4"/>
  <c r="M533" i="4"/>
  <c r="N533" i="4"/>
  <c r="O533" i="4"/>
  <c r="P533" i="4"/>
  <c r="Q533" i="4"/>
  <c r="R533" i="4"/>
  <c r="S533" i="4"/>
  <c r="K534" i="4"/>
  <c r="L534" i="4"/>
  <c r="M534" i="4"/>
  <c r="N534" i="4"/>
  <c r="O534" i="4"/>
  <c r="P534" i="4"/>
  <c r="Q534" i="4"/>
  <c r="R534" i="4"/>
  <c r="S534" i="4"/>
  <c r="K535" i="4"/>
  <c r="L535" i="4"/>
  <c r="M535" i="4"/>
  <c r="N535" i="4"/>
  <c r="O535" i="4"/>
  <c r="P535" i="4"/>
  <c r="Q535" i="4"/>
  <c r="R535" i="4"/>
  <c r="S535" i="4"/>
  <c r="K536" i="4"/>
  <c r="L536" i="4"/>
  <c r="M536" i="4"/>
  <c r="N536" i="4"/>
  <c r="O536" i="4"/>
  <c r="P536" i="4"/>
  <c r="Q536" i="4"/>
  <c r="R536" i="4"/>
  <c r="S536" i="4"/>
  <c r="K537" i="4"/>
  <c r="L537" i="4"/>
  <c r="M537" i="4"/>
  <c r="N537" i="4"/>
  <c r="O537" i="4"/>
  <c r="P537" i="4"/>
  <c r="Q537" i="4"/>
  <c r="R537" i="4"/>
  <c r="S537" i="4"/>
  <c r="K538" i="4"/>
  <c r="L538" i="4"/>
  <c r="M538" i="4"/>
  <c r="N538" i="4"/>
  <c r="O538" i="4"/>
  <c r="P538" i="4"/>
  <c r="Q538" i="4"/>
  <c r="R538" i="4"/>
  <c r="S538" i="4"/>
  <c r="K539" i="4"/>
  <c r="L539" i="4"/>
  <c r="M539" i="4"/>
  <c r="N539" i="4"/>
  <c r="O539" i="4"/>
  <c r="P539" i="4"/>
  <c r="Q539" i="4"/>
  <c r="R539" i="4"/>
  <c r="S539" i="4"/>
  <c r="K540" i="4"/>
  <c r="L540" i="4"/>
  <c r="M540" i="4"/>
  <c r="N540" i="4"/>
  <c r="O540" i="4"/>
  <c r="P540" i="4"/>
  <c r="Q540" i="4"/>
  <c r="R540" i="4"/>
  <c r="S540" i="4"/>
  <c r="K541" i="4"/>
  <c r="L541" i="4"/>
  <c r="M541" i="4"/>
  <c r="N541" i="4"/>
  <c r="O541" i="4"/>
  <c r="P541" i="4"/>
  <c r="Q541" i="4"/>
  <c r="R541" i="4"/>
  <c r="S541" i="4"/>
  <c r="K542" i="4"/>
  <c r="L542" i="4"/>
  <c r="M542" i="4"/>
  <c r="N542" i="4"/>
  <c r="O542" i="4"/>
  <c r="P542" i="4"/>
  <c r="Q542" i="4"/>
  <c r="R542" i="4"/>
  <c r="S542" i="4"/>
  <c r="K543" i="4"/>
  <c r="L543" i="4"/>
  <c r="M543" i="4"/>
  <c r="N543" i="4"/>
  <c r="O543" i="4"/>
  <c r="P543" i="4"/>
  <c r="Q543" i="4"/>
  <c r="R543" i="4"/>
  <c r="S543" i="4"/>
  <c r="K544" i="4"/>
  <c r="L544" i="4"/>
  <c r="M544" i="4"/>
  <c r="N544" i="4"/>
  <c r="O544" i="4"/>
  <c r="P544" i="4"/>
  <c r="Q544" i="4"/>
  <c r="R544" i="4"/>
  <c r="S544" i="4"/>
  <c r="K545" i="4"/>
  <c r="L545" i="4"/>
  <c r="M545" i="4"/>
  <c r="N545" i="4"/>
  <c r="O545" i="4"/>
  <c r="P545" i="4"/>
  <c r="Q545" i="4"/>
  <c r="R545" i="4"/>
  <c r="S545" i="4"/>
  <c r="K546" i="4"/>
  <c r="L546" i="4"/>
  <c r="M546" i="4"/>
  <c r="N546" i="4"/>
  <c r="O546" i="4"/>
  <c r="P546" i="4"/>
  <c r="Q546" i="4"/>
  <c r="R546" i="4"/>
  <c r="S546" i="4"/>
  <c r="K547" i="4"/>
  <c r="L547" i="4"/>
  <c r="M547" i="4"/>
  <c r="N547" i="4"/>
  <c r="O547" i="4"/>
  <c r="P547" i="4"/>
  <c r="Q547" i="4"/>
  <c r="R547" i="4"/>
  <c r="S547" i="4"/>
  <c r="K548" i="4"/>
  <c r="L548" i="4"/>
  <c r="M548" i="4"/>
  <c r="N548" i="4"/>
  <c r="O548" i="4"/>
  <c r="P548" i="4"/>
  <c r="Q548" i="4"/>
  <c r="R548" i="4"/>
  <c r="S548" i="4"/>
  <c r="K549" i="4"/>
  <c r="L549" i="4"/>
  <c r="M549" i="4"/>
  <c r="N549" i="4"/>
  <c r="O549" i="4"/>
  <c r="P549" i="4"/>
  <c r="Q549" i="4"/>
  <c r="R549" i="4"/>
  <c r="S549" i="4"/>
  <c r="K550" i="4"/>
  <c r="L550" i="4"/>
  <c r="M550" i="4"/>
  <c r="N550" i="4"/>
  <c r="O550" i="4"/>
  <c r="P550" i="4"/>
  <c r="Q550" i="4"/>
  <c r="R550" i="4"/>
  <c r="S550" i="4"/>
  <c r="K551" i="4"/>
  <c r="L551" i="4"/>
  <c r="M551" i="4"/>
  <c r="N551" i="4"/>
  <c r="O551" i="4"/>
  <c r="P551" i="4"/>
  <c r="Q551" i="4"/>
  <c r="R551" i="4"/>
  <c r="S551" i="4"/>
  <c r="K552" i="4"/>
  <c r="L552" i="4"/>
  <c r="M552" i="4"/>
  <c r="N552" i="4"/>
  <c r="O552" i="4"/>
  <c r="P552" i="4"/>
  <c r="Q552" i="4"/>
  <c r="R552" i="4"/>
  <c r="S552" i="4"/>
  <c r="K553" i="4"/>
  <c r="L553" i="4"/>
  <c r="M553" i="4"/>
  <c r="N553" i="4"/>
  <c r="O553" i="4"/>
  <c r="P553" i="4"/>
  <c r="Q553" i="4"/>
  <c r="R553" i="4"/>
  <c r="S553" i="4"/>
  <c r="K554" i="4"/>
  <c r="L554" i="4"/>
  <c r="M554" i="4"/>
  <c r="N554" i="4"/>
  <c r="O554" i="4"/>
  <c r="P554" i="4"/>
  <c r="Q554" i="4"/>
  <c r="R554" i="4"/>
  <c r="S554" i="4"/>
  <c r="K555" i="4"/>
  <c r="L555" i="4"/>
  <c r="M555" i="4"/>
  <c r="N555" i="4"/>
  <c r="O555" i="4"/>
  <c r="P555" i="4"/>
  <c r="Q555" i="4"/>
  <c r="R555" i="4"/>
  <c r="S555" i="4"/>
  <c r="K556" i="4"/>
  <c r="L556" i="4"/>
  <c r="M556" i="4"/>
  <c r="N556" i="4"/>
  <c r="O556" i="4"/>
  <c r="P556" i="4"/>
  <c r="Q556" i="4"/>
  <c r="R556" i="4"/>
  <c r="S556" i="4"/>
  <c r="K557" i="4"/>
  <c r="L557" i="4"/>
  <c r="M557" i="4"/>
  <c r="N557" i="4"/>
  <c r="O557" i="4"/>
  <c r="P557" i="4"/>
  <c r="Q557" i="4"/>
  <c r="R557" i="4"/>
  <c r="S557" i="4"/>
  <c r="K558" i="4"/>
  <c r="L558" i="4"/>
  <c r="M558" i="4"/>
  <c r="N558" i="4"/>
  <c r="O558" i="4"/>
  <c r="P558" i="4"/>
  <c r="Q558" i="4"/>
  <c r="R558" i="4"/>
  <c r="S558" i="4"/>
  <c r="K559" i="4"/>
  <c r="L559" i="4"/>
  <c r="M559" i="4"/>
  <c r="N559" i="4"/>
  <c r="O559" i="4"/>
  <c r="P559" i="4"/>
  <c r="Q559" i="4"/>
  <c r="R559" i="4"/>
  <c r="S559" i="4"/>
  <c r="K560" i="4"/>
  <c r="L560" i="4"/>
  <c r="M560" i="4"/>
  <c r="N560" i="4"/>
  <c r="O560" i="4"/>
  <c r="P560" i="4"/>
  <c r="Q560" i="4"/>
  <c r="R560" i="4"/>
  <c r="S560" i="4"/>
  <c r="K561" i="4"/>
  <c r="L561" i="4"/>
  <c r="M561" i="4"/>
  <c r="N561" i="4"/>
  <c r="O561" i="4"/>
  <c r="P561" i="4"/>
  <c r="Q561" i="4"/>
  <c r="R561" i="4"/>
  <c r="S561" i="4"/>
  <c r="K562" i="4"/>
  <c r="L562" i="4"/>
  <c r="M562" i="4"/>
  <c r="N562" i="4"/>
  <c r="O562" i="4"/>
  <c r="P562" i="4"/>
  <c r="Q562" i="4"/>
  <c r="R562" i="4"/>
  <c r="S562" i="4"/>
  <c r="K563" i="4"/>
  <c r="L563" i="4"/>
  <c r="M563" i="4"/>
  <c r="N563" i="4"/>
  <c r="O563" i="4"/>
  <c r="P563" i="4"/>
  <c r="Q563" i="4"/>
  <c r="R563" i="4"/>
  <c r="S563" i="4"/>
  <c r="K564" i="4"/>
  <c r="L564" i="4"/>
  <c r="M564" i="4"/>
  <c r="N564" i="4"/>
  <c r="O564" i="4"/>
  <c r="P564" i="4"/>
  <c r="Q564" i="4"/>
  <c r="R564" i="4"/>
  <c r="S564" i="4"/>
  <c r="K565" i="4"/>
  <c r="L565" i="4"/>
  <c r="M565" i="4"/>
  <c r="N565" i="4"/>
  <c r="O565" i="4"/>
  <c r="P565" i="4"/>
  <c r="Q565" i="4"/>
  <c r="R565" i="4"/>
  <c r="S565" i="4"/>
  <c r="K566" i="4"/>
  <c r="L566" i="4"/>
  <c r="M566" i="4"/>
  <c r="N566" i="4"/>
  <c r="O566" i="4"/>
  <c r="P566" i="4"/>
  <c r="Q566" i="4"/>
  <c r="R566" i="4"/>
  <c r="S566" i="4"/>
  <c r="K567" i="4"/>
  <c r="L567" i="4"/>
  <c r="M567" i="4"/>
  <c r="N567" i="4"/>
  <c r="O567" i="4"/>
  <c r="P567" i="4"/>
  <c r="Q567" i="4"/>
  <c r="R567" i="4"/>
  <c r="S567" i="4"/>
  <c r="K568" i="4"/>
  <c r="L568" i="4"/>
  <c r="M568" i="4"/>
  <c r="N568" i="4"/>
  <c r="O568" i="4"/>
  <c r="P568" i="4"/>
  <c r="Q568" i="4"/>
  <c r="R568" i="4"/>
  <c r="S568" i="4"/>
  <c r="K569" i="4"/>
  <c r="L569" i="4"/>
  <c r="M569" i="4"/>
  <c r="N569" i="4"/>
  <c r="O569" i="4"/>
  <c r="P569" i="4"/>
  <c r="Q569" i="4"/>
  <c r="R569" i="4"/>
  <c r="S569" i="4"/>
  <c r="K570" i="4"/>
  <c r="L570" i="4"/>
  <c r="M570" i="4"/>
  <c r="N570" i="4"/>
  <c r="O570" i="4"/>
  <c r="P570" i="4"/>
  <c r="Q570" i="4"/>
  <c r="R570" i="4"/>
  <c r="S570" i="4"/>
  <c r="K571" i="4"/>
  <c r="L571" i="4"/>
  <c r="M571" i="4"/>
  <c r="N571" i="4"/>
  <c r="O571" i="4"/>
  <c r="P571" i="4"/>
  <c r="Q571" i="4"/>
  <c r="R571" i="4"/>
  <c r="S571" i="4"/>
  <c r="K572" i="4"/>
  <c r="L572" i="4"/>
  <c r="M572" i="4"/>
  <c r="N572" i="4"/>
  <c r="O572" i="4"/>
  <c r="P572" i="4"/>
  <c r="Q572" i="4"/>
  <c r="R572" i="4"/>
  <c r="S572" i="4"/>
  <c r="K573" i="4"/>
  <c r="L573" i="4"/>
  <c r="M573" i="4"/>
  <c r="N573" i="4"/>
  <c r="O573" i="4"/>
  <c r="P573" i="4"/>
  <c r="Q573" i="4"/>
  <c r="R573" i="4"/>
  <c r="S573" i="4"/>
  <c r="K574" i="4"/>
  <c r="L574" i="4"/>
  <c r="M574" i="4"/>
  <c r="N574" i="4"/>
  <c r="O574" i="4"/>
  <c r="P574" i="4"/>
  <c r="Q574" i="4"/>
  <c r="R574" i="4"/>
  <c r="S574" i="4"/>
  <c r="K575" i="4"/>
  <c r="L575" i="4"/>
  <c r="M575" i="4"/>
  <c r="N575" i="4"/>
  <c r="O575" i="4"/>
  <c r="P575" i="4"/>
  <c r="Q575" i="4"/>
  <c r="R575" i="4"/>
  <c r="S575" i="4"/>
  <c r="K576" i="4"/>
  <c r="L576" i="4"/>
  <c r="M576" i="4"/>
  <c r="N576" i="4"/>
  <c r="O576" i="4"/>
  <c r="P576" i="4"/>
  <c r="Q576" i="4"/>
  <c r="R576" i="4"/>
  <c r="S576" i="4"/>
  <c r="K577" i="4"/>
  <c r="L577" i="4"/>
  <c r="M577" i="4"/>
  <c r="N577" i="4"/>
  <c r="O577" i="4"/>
  <c r="P577" i="4"/>
  <c r="Q577" i="4"/>
  <c r="R577" i="4"/>
  <c r="S577" i="4"/>
  <c r="K578" i="4"/>
  <c r="L578" i="4"/>
  <c r="M578" i="4"/>
  <c r="N578" i="4"/>
  <c r="O578" i="4"/>
  <c r="P578" i="4"/>
  <c r="Q578" i="4"/>
  <c r="R578" i="4"/>
  <c r="S578" i="4"/>
  <c r="K579" i="4"/>
  <c r="L579" i="4"/>
  <c r="M579" i="4"/>
  <c r="N579" i="4"/>
  <c r="O579" i="4"/>
  <c r="P579" i="4"/>
  <c r="Q579" i="4"/>
  <c r="R579" i="4"/>
  <c r="S579" i="4"/>
  <c r="K580" i="4"/>
  <c r="L580" i="4"/>
  <c r="M580" i="4"/>
  <c r="N580" i="4"/>
  <c r="O580" i="4"/>
  <c r="P580" i="4"/>
  <c r="Q580" i="4"/>
  <c r="R580" i="4"/>
  <c r="S580" i="4"/>
  <c r="K581" i="4"/>
  <c r="L581" i="4"/>
  <c r="M581" i="4"/>
  <c r="N581" i="4"/>
  <c r="O581" i="4"/>
  <c r="P581" i="4"/>
  <c r="Q581" i="4"/>
  <c r="R581" i="4"/>
  <c r="S581" i="4"/>
  <c r="K582" i="4"/>
  <c r="L582" i="4"/>
  <c r="M582" i="4"/>
  <c r="N582" i="4"/>
  <c r="O582" i="4"/>
  <c r="P582" i="4"/>
  <c r="Q582" i="4"/>
  <c r="R582" i="4"/>
  <c r="S582" i="4"/>
  <c r="K583" i="4"/>
  <c r="L583" i="4"/>
  <c r="M583" i="4"/>
  <c r="N583" i="4"/>
  <c r="O583" i="4"/>
  <c r="P583" i="4"/>
  <c r="Q583" i="4"/>
  <c r="R583" i="4"/>
  <c r="S583" i="4"/>
  <c r="K584" i="4"/>
  <c r="L584" i="4"/>
  <c r="M584" i="4"/>
  <c r="N584" i="4"/>
  <c r="O584" i="4"/>
  <c r="P584" i="4"/>
  <c r="Q584" i="4"/>
  <c r="R584" i="4"/>
  <c r="S584" i="4"/>
  <c r="K585" i="4"/>
  <c r="L585" i="4"/>
  <c r="M585" i="4"/>
  <c r="N585" i="4"/>
  <c r="O585" i="4"/>
  <c r="P585" i="4"/>
  <c r="Q585" i="4"/>
  <c r="R585" i="4"/>
  <c r="S585" i="4"/>
  <c r="K586" i="4"/>
  <c r="L586" i="4"/>
  <c r="M586" i="4"/>
  <c r="N586" i="4"/>
  <c r="O586" i="4"/>
  <c r="P586" i="4"/>
  <c r="Q586" i="4"/>
  <c r="R586" i="4"/>
  <c r="S586" i="4"/>
  <c r="K587" i="4"/>
  <c r="L587" i="4"/>
  <c r="M587" i="4"/>
  <c r="N587" i="4"/>
  <c r="O587" i="4"/>
  <c r="P587" i="4"/>
  <c r="Q587" i="4"/>
  <c r="R587" i="4"/>
  <c r="S587" i="4"/>
  <c r="K588" i="4"/>
  <c r="L588" i="4"/>
  <c r="M588" i="4"/>
  <c r="N588" i="4"/>
  <c r="O588" i="4"/>
  <c r="P588" i="4"/>
  <c r="Q588" i="4"/>
  <c r="R588" i="4"/>
  <c r="S588" i="4"/>
  <c r="K589" i="4"/>
  <c r="L589" i="4"/>
  <c r="M589" i="4"/>
  <c r="N589" i="4"/>
  <c r="O589" i="4"/>
  <c r="P589" i="4"/>
  <c r="Q589" i="4"/>
  <c r="R589" i="4"/>
  <c r="S589" i="4"/>
  <c r="K590" i="4"/>
  <c r="L590" i="4"/>
  <c r="M590" i="4"/>
  <c r="N590" i="4"/>
  <c r="O590" i="4"/>
  <c r="P590" i="4"/>
  <c r="Q590" i="4"/>
  <c r="R590" i="4"/>
  <c r="S590" i="4"/>
  <c r="K591" i="4"/>
  <c r="L591" i="4"/>
  <c r="M591" i="4"/>
  <c r="N591" i="4"/>
  <c r="O591" i="4"/>
  <c r="P591" i="4"/>
  <c r="Q591" i="4"/>
  <c r="R591" i="4"/>
  <c r="S591" i="4"/>
  <c r="K592" i="4"/>
  <c r="L592" i="4"/>
  <c r="M592" i="4"/>
  <c r="N592" i="4"/>
  <c r="O592" i="4"/>
  <c r="P592" i="4"/>
  <c r="Q592" i="4"/>
  <c r="R592" i="4"/>
  <c r="S592" i="4"/>
  <c r="K593" i="4"/>
  <c r="L593" i="4"/>
  <c r="M593" i="4"/>
  <c r="N593" i="4"/>
  <c r="O593" i="4"/>
  <c r="P593" i="4"/>
  <c r="Q593" i="4"/>
  <c r="R593" i="4"/>
  <c r="S593" i="4"/>
  <c r="K594" i="4"/>
  <c r="L594" i="4"/>
  <c r="M594" i="4"/>
  <c r="N594" i="4"/>
  <c r="O594" i="4"/>
  <c r="P594" i="4"/>
  <c r="Q594" i="4"/>
  <c r="R594" i="4"/>
  <c r="S594" i="4"/>
  <c r="K595" i="4"/>
  <c r="L595" i="4"/>
  <c r="M595" i="4"/>
  <c r="N595" i="4"/>
  <c r="O595" i="4"/>
  <c r="P595" i="4"/>
  <c r="Q595" i="4"/>
  <c r="R595" i="4"/>
  <c r="S595" i="4"/>
  <c r="K596" i="4"/>
  <c r="L596" i="4"/>
  <c r="M596" i="4"/>
  <c r="N596" i="4"/>
  <c r="O596" i="4"/>
  <c r="P596" i="4"/>
  <c r="Q596" i="4"/>
  <c r="R596" i="4"/>
  <c r="S596" i="4"/>
  <c r="K597" i="4"/>
  <c r="L597" i="4"/>
  <c r="M597" i="4"/>
  <c r="N597" i="4"/>
  <c r="O597" i="4"/>
  <c r="P597" i="4"/>
  <c r="Q597" i="4"/>
  <c r="R597" i="4"/>
  <c r="S597" i="4"/>
  <c r="K598" i="4"/>
  <c r="L598" i="4"/>
  <c r="M598" i="4"/>
  <c r="N598" i="4"/>
  <c r="O598" i="4"/>
  <c r="P598" i="4"/>
  <c r="Q598" i="4"/>
  <c r="R598" i="4"/>
  <c r="S598" i="4"/>
  <c r="K599" i="4"/>
  <c r="L599" i="4"/>
  <c r="M599" i="4"/>
  <c r="N599" i="4"/>
  <c r="O599" i="4"/>
  <c r="P599" i="4"/>
  <c r="Q599" i="4"/>
  <c r="R599" i="4"/>
  <c r="S599" i="4"/>
  <c r="K600" i="4"/>
  <c r="L600" i="4"/>
  <c r="M600" i="4"/>
  <c r="N600" i="4"/>
  <c r="O600" i="4"/>
  <c r="P600" i="4"/>
  <c r="Q600" i="4"/>
  <c r="R600" i="4"/>
  <c r="S600" i="4"/>
  <c r="K601" i="4"/>
  <c r="L601" i="4"/>
  <c r="M601" i="4"/>
  <c r="N601" i="4"/>
  <c r="O601" i="4"/>
  <c r="P601" i="4"/>
  <c r="Q601" i="4"/>
  <c r="R601" i="4"/>
  <c r="S601" i="4"/>
  <c r="K602" i="4"/>
  <c r="L602" i="4"/>
  <c r="M602" i="4"/>
  <c r="N602" i="4"/>
  <c r="O602" i="4"/>
  <c r="P602" i="4"/>
  <c r="Q602" i="4"/>
  <c r="R602" i="4"/>
  <c r="S602" i="4"/>
  <c r="K603" i="4"/>
  <c r="L603" i="4"/>
  <c r="M603" i="4"/>
  <c r="N603" i="4"/>
  <c r="O603" i="4"/>
  <c r="P603" i="4"/>
  <c r="Q603" i="4"/>
  <c r="R603" i="4"/>
  <c r="S603" i="4"/>
  <c r="K604" i="4"/>
  <c r="L604" i="4"/>
  <c r="M604" i="4"/>
  <c r="N604" i="4"/>
  <c r="O604" i="4"/>
  <c r="P604" i="4"/>
  <c r="Q604" i="4"/>
  <c r="R604" i="4"/>
  <c r="S604" i="4"/>
  <c r="K605" i="4"/>
  <c r="L605" i="4"/>
  <c r="M605" i="4"/>
  <c r="N605" i="4"/>
  <c r="O605" i="4"/>
  <c r="P605" i="4"/>
  <c r="Q605" i="4"/>
  <c r="R605" i="4"/>
  <c r="S605" i="4"/>
  <c r="K606" i="4"/>
  <c r="L606" i="4"/>
  <c r="M606" i="4"/>
  <c r="N606" i="4"/>
  <c r="O606" i="4"/>
  <c r="P606" i="4"/>
  <c r="Q606" i="4"/>
  <c r="R606" i="4"/>
  <c r="S606" i="4"/>
  <c r="K607" i="4"/>
  <c r="L607" i="4"/>
  <c r="M607" i="4"/>
  <c r="N607" i="4"/>
  <c r="O607" i="4"/>
  <c r="P607" i="4"/>
  <c r="Q607" i="4"/>
  <c r="R607" i="4"/>
  <c r="S607" i="4"/>
  <c r="K608" i="4"/>
  <c r="L608" i="4"/>
  <c r="M608" i="4"/>
  <c r="N608" i="4"/>
  <c r="O608" i="4"/>
  <c r="P608" i="4"/>
  <c r="Q608" i="4"/>
  <c r="R608" i="4"/>
  <c r="S608" i="4"/>
  <c r="K609" i="4"/>
  <c r="L609" i="4"/>
  <c r="M609" i="4"/>
  <c r="N609" i="4"/>
  <c r="O609" i="4"/>
  <c r="P609" i="4"/>
  <c r="Q609" i="4"/>
  <c r="R609" i="4"/>
  <c r="S609" i="4"/>
  <c r="K610" i="4"/>
  <c r="L610" i="4"/>
  <c r="M610" i="4"/>
  <c r="N610" i="4"/>
  <c r="O610" i="4"/>
  <c r="P610" i="4"/>
  <c r="Q610" i="4"/>
  <c r="R610" i="4"/>
  <c r="S610" i="4"/>
  <c r="K611" i="4"/>
  <c r="L611" i="4"/>
  <c r="M611" i="4"/>
  <c r="N611" i="4"/>
  <c r="O611" i="4"/>
  <c r="P611" i="4"/>
  <c r="Q611" i="4"/>
  <c r="R611" i="4"/>
  <c r="S611" i="4"/>
  <c r="K612" i="4"/>
  <c r="L612" i="4"/>
  <c r="M612" i="4"/>
  <c r="N612" i="4"/>
  <c r="O612" i="4"/>
  <c r="P612" i="4"/>
  <c r="Q612" i="4"/>
  <c r="R612" i="4"/>
  <c r="S612" i="4"/>
  <c r="K613" i="4"/>
  <c r="L613" i="4"/>
  <c r="M613" i="4"/>
  <c r="N613" i="4"/>
  <c r="O613" i="4"/>
  <c r="P613" i="4"/>
  <c r="Q613" i="4"/>
  <c r="R613" i="4"/>
  <c r="S613" i="4"/>
  <c r="K614" i="4"/>
  <c r="L614" i="4"/>
  <c r="M614" i="4"/>
  <c r="N614" i="4"/>
  <c r="O614" i="4"/>
  <c r="P614" i="4"/>
  <c r="Q614" i="4"/>
  <c r="R614" i="4"/>
  <c r="S614" i="4"/>
  <c r="K615" i="4"/>
  <c r="L615" i="4"/>
  <c r="M615" i="4"/>
  <c r="N615" i="4"/>
  <c r="O615" i="4"/>
  <c r="P615" i="4"/>
  <c r="Q615" i="4"/>
  <c r="R615" i="4"/>
  <c r="S615" i="4"/>
  <c r="K616" i="4"/>
  <c r="L616" i="4"/>
  <c r="M616" i="4"/>
  <c r="N616" i="4"/>
  <c r="O616" i="4"/>
  <c r="P616" i="4"/>
  <c r="Q616" i="4"/>
  <c r="R616" i="4"/>
  <c r="S616" i="4"/>
  <c r="K617" i="4"/>
  <c r="L617" i="4"/>
  <c r="M617" i="4"/>
  <c r="N617" i="4"/>
  <c r="O617" i="4"/>
  <c r="P617" i="4"/>
  <c r="Q617" i="4"/>
  <c r="R617" i="4"/>
  <c r="S617" i="4"/>
  <c r="K618" i="4"/>
  <c r="L618" i="4"/>
  <c r="M618" i="4"/>
  <c r="N618" i="4"/>
  <c r="O618" i="4"/>
  <c r="P618" i="4"/>
  <c r="Q618" i="4"/>
  <c r="R618" i="4"/>
  <c r="S618" i="4"/>
  <c r="K619" i="4"/>
  <c r="L619" i="4"/>
  <c r="M619" i="4"/>
  <c r="N619" i="4"/>
  <c r="O619" i="4"/>
  <c r="P619" i="4"/>
  <c r="Q619" i="4"/>
  <c r="R619" i="4"/>
  <c r="S619" i="4"/>
  <c r="K620" i="4"/>
  <c r="L620" i="4"/>
  <c r="M620" i="4"/>
  <c r="N620" i="4"/>
  <c r="O620" i="4"/>
  <c r="P620" i="4"/>
  <c r="Q620" i="4"/>
  <c r="R620" i="4"/>
  <c r="S620" i="4"/>
  <c r="K621" i="4"/>
  <c r="L621" i="4"/>
  <c r="M621" i="4"/>
  <c r="N621" i="4"/>
  <c r="O621" i="4"/>
  <c r="P621" i="4"/>
  <c r="Q621" i="4"/>
  <c r="R621" i="4"/>
  <c r="S621" i="4"/>
  <c r="K622" i="4"/>
  <c r="L622" i="4"/>
  <c r="M622" i="4"/>
  <c r="N622" i="4"/>
  <c r="O622" i="4"/>
  <c r="P622" i="4"/>
  <c r="Q622" i="4"/>
  <c r="R622" i="4"/>
  <c r="S622" i="4"/>
  <c r="K623" i="4"/>
  <c r="L623" i="4"/>
  <c r="M623" i="4"/>
  <c r="N623" i="4"/>
  <c r="O623" i="4"/>
  <c r="P623" i="4"/>
  <c r="Q623" i="4"/>
  <c r="R623" i="4"/>
  <c r="S623" i="4"/>
  <c r="K624" i="4"/>
  <c r="L624" i="4"/>
  <c r="M624" i="4"/>
  <c r="N624" i="4"/>
  <c r="O624" i="4"/>
  <c r="P624" i="4"/>
  <c r="Q624" i="4"/>
  <c r="R624" i="4"/>
  <c r="S624" i="4"/>
  <c r="K625" i="4"/>
  <c r="L625" i="4"/>
  <c r="M625" i="4"/>
  <c r="N625" i="4"/>
  <c r="O625" i="4"/>
  <c r="P625" i="4"/>
  <c r="Q625" i="4"/>
  <c r="R625" i="4"/>
  <c r="S625" i="4"/>
  <c r="K626" i="4"/>
  <c r="L626" i="4"/>
  <c r="M626" i="4"/>
  <c r="N626" i="4"/>
  <c r="O626" i="4"/>
  <c r="P626" i="4"/>
  <c r="Q626" i="4"/>
  <c r="R626" i="4"/>
  <c r="S626" i="4"/>
  <c r="K627" i="4"/>
  <c r="L627" i="4"/>
  <c r="M627" i="4"/>
  <c r="N627" i="4"/>
  <c r="O627" i="4"/>
  <c r="P627" i="4"/>
  <c r="Q627" i="4"/>
  <c r="R627" i="4"/>
  <c r="S627" i="4"/>
  <c r="K628" i="4"/>
  <c r="L628" i="4"/>
  <c r="M628" i="4"/>
  <c r="N628" i="4"/>
  <c r="O628" i="4"/>
  <c r="P628" i="4"/>
  <c r="Q628" i="4"/>
  <c r="R628" i="4"/>
  <c r="S628" i="4"/>
  <c r="K629" i="4"/>
  <c r="L629" i="4"/>
  <c r="M629" i="4"/>
  <c r="N629" i="4"/>
  <c r="O629" i="4"/>
  <c r="P629" i="4"/>
  <c r="Q629" i="4"/>
  <c r="R629" i="4"/>
  <c r="S629" i="4"/>
  <c r="K630" i="4"/>
  <c r="L630" i="4"/>
  <c r="M630" i="4"/>
  <c r="N630" i="4"/>
  <c r="O630" i="4"/>
  <c r="P630" i="4"/>
  <c r="Q630" i="4"/>
  <c r="R630" i="4"/>
  <c r="S630" i="4"/>
  <c r="K631" i="4"/>
  <c r="L631" i="4"/>
  <c r="M631" i="4"/>
  <c r="N631" i="4"/>
  <c r="O631" i="4"/>
  <c r="P631" i="4"/>
  <c r="Q631" i="4"/>
  <c r="R631" i="4"/>
  <c r="S631" i="4"/>
  <c r="K632" i="4"/>
  <c r="L632" i="4"/>
  <c r="M632" i="4"/>
  <c r="N632" i="4"/>
  <c r="O632" i="4"/>
  <c r="P632" i="4"/>
  <c r="Q632" i="4"/>
  <c r="R632" i="4"/>
  <c r="S632" i="4"/>
  <c r="K633" i="4"/>
  <c r="L633" i="4"/>
  <c r="M633" i="4"/>
  <c r="N633" i="4"/>
  <c r="O633" i="4"/>
  <c r="P633" i="4"/>
  <c r="Q633" i="4"/>
  <c r="R633" i="4"/>
  <c r="S633" i="4"/>
  <c r="K634" i="4"/>
  <c r="L634" i="4"/>
  <c r="M634" i="4"/>
  <c r="N634" i="4"/>
  <c r="O634" i="4"/>
  <c r="P634" i="4"/>
  <c r="Q634" i="4"/>
  <c r="R634" i="4"/>
  <c r="S634" i="4"/>
  <c r="K635" i="4"/>
  <c r="L635" i="4"/>
  <c r="M635" i="4"/>
  <c r="N635" i="4"/>
  <c r="O635" i="4"/>
  <c r="P635" i="4"/>
  <c r="Q635" i="4"/>
  <c r="R635" i="4"/>
  <c r="S635" i="4"/>
  <c r="K636" i="4"/>
  <c r="L636" i="4"/>
  <c r="M636" i="4"/>
  <c r="N636" i="4"/>
  <c r="O636" i="4"/>
  <c r="P636" i="4"/>
  <c r="Q636" i="4"/>
  <c r="R636" i="4"/>
  <c r="S636" i="4"/>
  <c r="K637" i="4"/>
  <c r="L637" i="4"/>
  <c r="M637" i="4"/>
  <c r="N637" i="4"/>
  <c r="O637" i="4"/>
  <c r="P637" i="4"/>
  <c r="Q637" i="4"/>
  <c r="R637" i="4"/>
  <c r="S637" i="4"/>
  <c r="K638" i="4"/>
  <c r="L638" i="4"/>
  <c r="M638" i="4"/>
  <c r="N638" i="4"/>
  <c r="O638" i="4"/>
  <c r="P638" i="4"/>
  <c r="Q638" i="4"/>
  <c r="R638" i="4"/>
  <c r="S638" i="4"/>
  <c r="K639" i="4"/>
  <c r="L639" i="4"/>
  <c r="M639" i="4"/>
  <c r="N639" i="4"/>
  <c r="O639" i="4"/>
  <c r="P639" i="4"/>
  <c r="Q639" i="4"/>
  <c r="R639" i="4"/>
  <c r="S639" i="4"/>
  <c r="K640" i="4"/>
  <c r="L640" i="4"/>
  <c r="M640" i="4"/>
  <c r="N640" i="4"/>
  <c r="O640" i="4"/>
  <c r="P640" i="4"/>
  <c r="Q640" i="4"/>
  <c r="R640" i="4"/>
  <c r="S640" i="4"/>
  <c r="K641" i="4"/>
  <c r="L641" i="4"/>
  <c r="M641" i="4"/>
  <c r="N641" i="4"/>
  <c r="O641" i="4"/>
  <c r="P641" i="4"/>
  <c r="Q641" i="4"/>
  <c r="R641" i="4"/>
  <c r="S641" i="4"/>
  <c r="K642" i="4"/>
  <c r="L642" i="4"/>
  <c r="M642" i="4"/>
  <c r="N642" i="4"/>
  <c r="O642" i="4"/>
  <c r="P642" i="4"/>
  <c r="Q642" i="4"/>
  <c r="R642" i="4"/>
  <c r="S642" i="4"/>
  <c r="K643" i="4"/>
  <c r="L643" i="4"/>
  <c r="M643" i="4"/>
  <c r="N643" i="4"/>
  <c r="O643" i="4"/>
  <c r="P643" i="4"/>
  <c r="Q643" i="4"/>
  <c r="R643" i="4"/>
  <c r="S643" i="4"/>
  <c r="K644" i="4"/>
  <c r="L644" i="4"/>
  <c r="M644" i="4"/>
  <c r="N644" i="4"/>
  <c r="O644" i="4"/>
  <c r="P644" i="4"/>
  <c r="Q644" i="4"/>
  <c r="R644" i="4"/>
  <c r="S644" i="4"/>
  <c r="K645" i="4"/>
  <c r="L645" i="4"/>
  <c r="M645" i="4"/>
  <c r="N645" i="4"/>
  <c r="O645" i="4"/>
  <c r="P645" i="4"/>
  <c r="Q645" i="4"/>
  <c r="R645" i="4"/>
  <c r="S645" i="4"/>
  <c r="K646" i="4"/>
  <c r="L646" i="4"/>
  <c r="M646" i="4"/>
  <c r="N646" i="4"/>
  <c r="O646" i="4"/>
  <c r="P646" i="4"/>
  <c r="Q646" i="4"/>
  <c r="R646" i="4"/>
  <c r="S646" i="4"/>
  <c r="K647" i="4"/>
  <c r="L647" i="4"/>
  <c r="M647" i="4"/>
  <c r="N647" i="4"/>
  <c r="O647" i="4"/>
  <c r="P647" i="4"/>
  <c r="Q647" i="4"/>
  <c r="R647" i="4"/>
  <c r="S647" i="4"/>
  <c r="K648" i="4"/>
  <c r="L648" i="4"/>
  <c r="M648" i="4"/>
  <c r="N648" i="4"/>
  <c r="O648" i="4"/>
  <c r="P648" i="4"/>
  <c r="Q648" i="4"/>
  <c r="R648" i="4"/>
  <c r="S648" i="4"/>
  <c r="K649" i="4"/>
  <c r="L649" i="4"/>
  <c r="M649" i="4"/>
  <c r="N649" i="4"/>
  <c r="O649" i="4"/>
  <c r="P649" i="4"/>
  <c r="Q649" i="4"/>
  <c r="R649" i="4"/>
  <c r="S649" i="4"/>
  <c r="K650" i="4"/>
  <c r="L650" i="4"/>
  <c r="M650" i="4"/>
  <c r="N650" i="4"/>
  <c r="O650" i="4"/>
  <c r="P650" i="4"/>
  <c r="Q650" i="4"/>
  <c r="R650" i="4"/>
  <c r="S650" i="4"/>
  <c r="K651" i="4"/>
  <c r="L651" i="4"/>
  <c r="M651" i="4"/>
  <c r="N651" i="4"/>
  <c r="O651" i="4"/>
  <c r="P651" i="4"/>
  <c r="Q651" i="4"/>
  <c r="R651" i="4"/>
  <c r="S651" i="4"/>
  <c r="K652" i="4"/>
  <c r="L652" i="4"/>
  <c r="M652" i="4"/>
  <c r="N652" i="4"/>
  <c r="O652" i="4"/>
  <c r="P652" i="4"/>
  <c r="Q652" i="4"/>
  <c r="R652" i="4"/>
  <c r="S652" i="4"/>
  <c r="K653" i="4"/>
  <c r="L653" i="4"/>
  <c r="M653" i="4"/>
  <c r="N653" i="4"/>
  <c r="O653" i="4"/>
  <c r="P653" i="4"/>
  <c r="Q653" i="4"/>
  <c r="R653" i="4"/>
  <c r="S653" i="4"/>
  <c r="K654" i="4"/>
  <c r="L654" i="4"/>
  <c r="M654" i="4"/>
  <c r="N654" i="4"/>
  <c r="O654" i="4"/>
  <c r="P654" i="4"/>
  <c r="Q654" i="4"/>
  <c r="R654" i="4"/>
  <c r="S654" i="4"/>
  <c r="K655" i="4"/>
  <c r="L655" i="4"/>
  <c r="M655" i="4"/>
  <c r="N655" i="4"/>
  <c r="O655" i="4"/>
  <c r="P655" i="4"/>
  <c r="Q655" i="4"/>
  <c r="R655" i="4"/>
  <c r="S655" i="4"/>
  <c r="K656" i="4"/>
  <c r="L656" i="4"/>
  <c r="M656" i="4"/>
  <c r="N656" i="4"/>
  <c r="O656" i="4"/>
  <c r="P656" i="4"/>
  <c r="Q656" i="4"/>
  <c r="R656" i="4"/>
  <c r="S656" i="4"/>
  <c r="K657" i="4"/>
  <c r="L657" i="4"/>
  <c r="M657" i="4"/>
  <c r="N657" i="4"/>
  <c r="O657" i="4"/>
  <c r="P657" i="4"/>
  <c r="Q657" i="4"/>
  <c r="R657" i="4"/>
  <c r="S657" i="4"/>
  <c r="K658" i="4"/>
  <c r="L658" i="4"/>
  <c r="M658" i="4"/>
  <c r="N658" i="4"/>
  <c r="O658" i="4"/>
  <c r="P658" i="4"/>
  <c r="Q658" i="4"/>
  <c r="R658" i="4"/>
  <c r="S658" i="4"/>
  <c r="K659" i="4"/>
  <c r="L659" i="4"/>
  <c r="M659" i="4"/>
  <c r="N659" i="4"/>
  <c r="O659" i="4"/>
  <c r="P659" i="4"/>
  <c r="Q659" i="4"/>
  <c r="R659" i="4"/>
  <c r="S659" i="4"/>
  <c r="K660" i="4"/>
  <c r="L660" i="4"/>
  <c r="M660" i="4"/>
  <c r="N660" i="4"/>
  <c r="O660" i="4"/>
  <c r="P660" i="4"/>
  <c r="Q660" i="4"/>
  <c r="R660" i="4"/>
  <c r="S660" i="4"/>
  <c r="K661" i="4"/>
  <c r="L661" i="4"/>
  <c r="M661" i="4"/>
  <c r="N661" i="4"/>
  <c r="O661" i="4"/>
  <c r="P661" i="4"/>
  <c r="Q661" i="4"/>
  <c r="R661" i="4"/>
  <c r="S661" i="4"/>
  <c r="K662" i="4"/>
  <c r="L662" i="4"/>
  <c r="M662" i="4"/>
  <c r="N662" i="4"/>
  <c r="O662" i="4"/>
  <c r="P662" i="4"/>
  <c r="Q662" i="4"/>
  <c r="R662" i="4"/>
  <c r="S662" i="4"/>
  <c r="K663" i="4"/>
  <c r="L663" i="4"/>
  <c r="M663" i="4"/>
  <c r="N663" i="4"/>
  <c r="O663" i="4"/>
  <c r="P663" i="4"/>
  <c r="Q663" i="4"/>
  <c r="R663" i="4"/>
  <c r="S663" i="4"/>
  <c r="K664" i="4"/>
  <c r="L664" i="4"/>
  <c r="M664" i="4"/>
  <c r="N664" i="4"/>
  <c r="O664" i="4"/>
  <c r="P664" i="4"/>
  <c r="Q664" i="4"/>
  <c r="R664" i="4"/>
  <c r="S664" i="4"/>
  <c r="K665" i="4"/>
  <c r="L665" i="4"/>
  <c r="M665" i="4"/>
  <c r="N665" i="4"/>
  <c r="O665" i="4"/>
  <c r="P665" i="4"/>
  <c r="Q665" i="4"/>
  <c r="R665" i="4"/>
  <c r="S665" i="4"/>
  <c r="K666" i="4"/>
  <c r="L666" i="4"/>
  <c r="M666" i="4"/>
  <c r="N666" i="4"/>
  <c r="O666" i="4"/>
  <c r="P666" i="4"/>
  <c r="Q666" i="4"/>
  <c r="R666" i="4"/>
  <c r="S666" i="4"/>
  <c r="K667" i="4"/>
  <c r="L667" i="4"/>
  <c r="M667" i="4"/>
  <c r="N667" i="4"/>
  <c r="O667" i="4"/>
  <c r="P667" i="4"/>
  <c r="Q667" i="4"/>
  <c r="R667" i="4"/>
  <c r="S667" i="4"/>
  <c r="K668" i="4"/>
  <c r="L668" i="4"/>
  <c r="M668" i="4"/>
  <c r="N668" i="4"/>
  <c r="O668" i="4"/>
  <c r="P668" i="4"/>
  <c r="Q668" i="4"/>
  <c r="R668" i="4"/>
  <c r="S668" i="4"/>
  <c r="K669" i="4"/>
  <c r="L669" i="4"/>
  <c r="M669" i="4"/>
  <c r="N669" i="4"/>
  <c r="O669" i="4"/>
  <c r="P669" i="4"/>
  <c r="Q669" i="4"/>
  <c r="R669" i="4"/>
  <c r="S669" i="4"/>
  <c r="K670" i="4"/>
  <c r="L670" i="4"/>
  <c r="M670" i="4"/>
  <c r="N670" i="4"/>
  <c r="O670" i="4"/>
  <c r="P670" i="4"/>
  <c r="Q670" i="4"/>
  <c r="R670" i="4"/>
  <c r="S670" i="4"/>
  <c r="K671" i="4"/>
  <c r="L671" i="4"/>
  <c r="M671" i="4"/>
  <c r="N671" i="4"/>
  <c r="O671" i="4"/>
  <c r="P671" i="4"/>
  <c r="Q671" i="4"/>
  <c r="R671" i="4"/>
  <c r="S671" i="4"/>
  <c r="K672" i="4"/>
  <c r="L672" i="4"/>
  <c r="M672" i="4"/>
  <c r="N672" i="4"/>
  <c r="O672" i="4"/>
  <c r="P672" i="4"/>
  <c r="Q672" i="4"/>
  <c r="R672" i="4"/>
  <c r="S672" i="4"/>
  <c r="K673" i="4"/>
  <c r="L673" i="4"/>
  <c r="M673" i="4"/>
  <c r="N673" i="4"/>
  <c r="O673" i="4"/>
  <c r="P673" i="4"/>
  <c r="Q673" i="4"/>
  <c r="R673" i="4"/>
  <c r="S673" i="4"/>
  <c r="K674" i="4"/>
  <c r="L674" i="4"/>
  <c r="M674" i="4"/>
  <c r="N674" i="4"/>
  <c r="O674" i="4"/>
  <c r="P674" i="4"/>
  <c r="Q674" i="4"/>
  <c r="R674" i="4"/>
  <c r="S674" i="4"/>
  <c r="K675" i="4"/>
  <c r="L675" i="4"/>
  <c r="M675" i="4"/>
  <c r="N675" i="4"/>
  <c r="O675" i="4"/>
  <c r="P675" i="4"/>
  <c r="Q675" i="4"/>
  <c r="R675" i="4"/>
  <c r="S675" i="4"/>
  <c r="K676" i="4"/>
  <c r="L676" i="4"/>
  <c r="M676" i="4"/>
  <c r="N676" i="4"/>
  <c r="O676" i="4"/>
  <c r="P676" i="4"/>
  <c r="Q676" i="4"/>
  <c r="R676" i="4"/>
  <c r="S676" i="4"/>
  <c r="K677" i="4"/>
  <c r="L677" i="4"/>
  <c r="M677" i="4"/>
  <c r="N677" i="4"/>
  <c r="O677" i="4"/>
  <c r="P677" i="4"/>
  <c r="Q677" i="4"/>
  <c r="R677" i="4"/>
  <c r="S677" i="4"/>
  <c r="K678" i="4"/>
  <c r="L678" i="4"/>
  <c r="M678" i="4"/>
  <c r="N678" i="4"/>
  <c r="O678" i="4"/>
  <c r="P678" i="4"/>
  <c r="Q678" i="4"/>
  <c r="R678" i="4"/>
  <c r="S678" i="4"/>
  <c r="K679" i="4"/>
  <c r="L679" i="4"/>
  <c r="M679" i="4"/>
  <c r="N679" i="4"/>
  <c r="O679" i="4"/>
  <c r="P679" i="4"/>
  <c r="Q679" i="4"/>
  <c r="R679" i="4"/>
  <c r="S679" i="4"/>
  <c r="K680" i="4"/>
  <c r="L680" i="4"/>
  <c r="M680" i="4"/>
  <c r="N680" i="4"/>
  <c r="O680" i="4"/>
  <c r="P680" i="4"/>
  <c r="Q680" i="4"/>
  <c r="R680" i="4"/>
  <c r="S680" i="4"/>
  <c r="K681" i="4"/>
  <c r="L681" i="4"/>
  <c r="M681" i="4"/>
  <c r="N681" i="4"/>
  <c r="O681" i="4"/>
  <c r="P681" i="4"/>
  <c r="Q681" i="4"/>
  <c r="R681" i="4"/>
  <c r="S681" i="4"/>
  <c r="K682" i="4"/>
  <c r="L682" i="4"/>
  <c r="M682" i="4"/>
  <c r="N682" i="4"/>
  <c r="O682" i="4"/>
  <c r="P682" i="4"/>
  <c r="Q682" i="4"/>
  <c r="R682" i="4"/>
  <c r="S682" i="4"/>
  <c r="K683" i="4"/>
  <c r="L683" i="4"/>
  <c r="M683" i="4"/>
  <c r="N683" i="4"/>
  <c r="O683" i="4"/>
  <c r="P683" i="4"/>
  <c r="Q683" i="4"/>
  <c r="R683" i="4"/>
  <c r="S683" i="4"/>
  <c r="K684" i="4"/>
  <c r="L684" i="4"/>
  <c r="M684" i="4"/>
  <c r="N684" i="4"/>
  <c r="O684" i="4"/>
  <c r="P684" i="4"/>
  <c r="Q684" i="4"/>
  <c r="R684" i="4"/>
  <c r="S684" i="4"/>
  <c r="K685" i="4"/>
  <c r="L685" i="4"/>
  <c r="M685" i="4"/>
  <c r="N685" i="4"/>
  <c r="O685" i="4"/>
  <c r="P685" i="4"/>
  <c r="Q685" i="4"/>
  <c r="R685" i="4"/>
  <c r="S685" i="4"/>
  <c r="K686" i="4"/>
  <c r="L686" i="4"/>
  <c r="M686" i="4"/>
  <c r="N686" i="4"/>
  <c r="O686" i="4"/>
  <c r="P686" i="4"/>
  <c r="Q686" i="4"/>
  <c r="R686" i="4"/>
  <c r="S686" i="4"/>
  <c r="K687" i="4"/>
  <c r="L687" i="4"/>
  <c r="M687" i="4"/>
  <c r="N687" i="4"/>
  <c r="O687" i="4"/>
  <c r="P687" i="4"/>
  <c r="Q687" i="4"/>
  <c r="R687" i="4"/>
  <c r="S687" i="4"/>
  <c r="K688" i="4"/>
  <c r="L688" i="4"/>
  <c r="M688" i="4"/>
  <c r="N688" i="4"/>
  <c r="O688" i="4"/>
  <c r="P688" i="4"/>
  <c r="Q688" i="4"/>
  <c r="R688" i="4"/>
  <c r="S688" i="4"/>
  <c r="K689" i="4"/>
  <c r="L689" i="4"/>
  <c r="M689" i="4"/>
  <c r="N689" i="4"/>
  <c r="O689" i="4"/>
  <c r="P689" i="4"/>
  <c r="Q689" i="4"/>
  <c r="R689" i="4"/>
  <c r="S689" i="4"/>
  <c r="K690" i="4"/>
  <c r="L690" i="4"/>
  <c r="M690" i="4"/>
  <c r="N690" i="4"/>
  <c r="O690" i="4"/>
  <c r="P690" i="4"/>
  <c r="Q690" i="4"/>
  <c r="R690" i="4"/>
  <c r="S690" i="4"/>
  <c r="K691" i="4"/>
  <c r="L691" i="4"/>
  <c r="M691" i="4"/>
  <c r="N691" i="4"/>
  <c r="O691" i="4"/>
  <c r="P691" i="4"/>
  <c r="Q691" i="4"/>
  <c r="R691" i="4"/>
  <c r="S691" i="4"/>
  <c r="K692" i="4"/>
  <c r="L692" i="4"/>
  <c r="M692" i="4"/>
  <c r="N692" i="4"/>
  <c r="O692" i="4"/>
  <c r="P692" i="4"/>
  <c r="Q692" i="4"/>
  <c r="R692" i="4"/>
  <c r="S692" i="4"/>
  <c r="K693" i="4"/>
  <c r="L693" i="4"/>
  <c r="M693" i="4"/>
  <c r="N693" i="4"/>
  <c r="O693" i="4"/>
  <c r="P693" i="4"/>
  <c r="Q693" i="4"/>
  <c r="R693" i="4"/>
  <c r="S693" i="4"/>
  <c r="K694" i="4"/>
  <c r="L694" i="4"/>
  <c r="M694" i="4"/>
  <c r="N694" i="4"/>
  <c r="O694" i="4"/>
  <c r="P694" i="4"/>
  <c r="Q694" i="4"/>
  <c r="R694" i="4"/>
  <c r="S694" i="4"/>
  <c r="K695" i="4"/>
  <c r="L695" i="4"/>
  <c r="M695" i="4"/>
  <c r="N695" i="4"/>
  <c r="O695" i="4"/>
  <c r="P695" i="4"/>
  <c r="Q695" i="4"/>
  <c r="R695" i="4"/>
  <c r="S695" i="4"/>
  <c r="K696" i="4"/>
  <c r="L696" i="4"/>
  <c r="M696" i="4"/>
  <c r="N696" i="4"/>
  <c r="O696" i="4"/>
  <c r="P696" i="4"/>
  <c r="Q696" i="4"/>
  <c r="R696" i="4"/>
  <c r="S696" i="4"/>
  <c r="K697" i="4"/>
  <c r="L697" i="4"/>
  <c r="M697" i="4"/>
  <c r="N697" i="4"/>
  <c r="O697" i="4"/>
  <c r="P697" i="4"/>
  <c r="Q697" i="4"/>
  <c r="R697" i="4"/>
  <c r="S697" i="4"/>
  <c r="K698" i="4"/>
  <c r="L698" i="4"/>
  <c r="M698" i="4"/>
  <c r="N698" i="4"/>
  <c r="O698" i="4"/>
  <c r="P698" i="4"/>
  <c r="Q698" i="4"/>
  <c r="R698" i="4"/>
  <c r="S698" i="4"/>
  <c r="K699" i="4"/>
  <c r="L699" i="4"/>
  <c r="M699" i="4"/>
  <c r="N699" i="4"/>
  <c r="O699" i="4"/>
  <c r="P699" i="4"/>
  <c r="Q699" i="4"/>
  <c r="R699" i="4"/>
  <c r="S699" i="4"/>
  <c r="K700" i="4"/>
  <c r="L700" i="4"/>
  <c r="M700" i="4"/>
  <c r="N700" i="4"/>
  <c r="O700" i="4"/>
  <c r="P700" i="4"/>
  <c r="Q700" i="4"/>
  <c r="R700" i="4"/>
  <c r="S700" i="4"/>
  <c r="K701" i="4"/>
  <c r="L701" i="4"/>
  <c r="M701" i="4"/>
  <c r="N701" i="4"/>
  <c r="O701" i="4"/>
  <c r="P701" i="4"/>
  <c r="Q701" i="4"/>
  <c r="R701" i="4"/>
  <c r="S701" i="4"/>
  <c r="K702" i="4"/>
  <c r="L702" i="4"/>
  <c r="M702" i="4"/>
  <c r="N702" i="4"/>
  <c r="O702" i="4"/>
  <c r="P702" i="4"/>
  <c r="Q702" i="4"/>
  <c r="R702" i="4"/>
  <c r="S702" i="4"/>
  <c r="K703" i="4"/>
  <c r="L703" i="4"/>
  <c r="M703" i="4"/>
  <c r="N703" i="4"/>
  <c r="O703" i="4"/>
  <c r="P703" i="4"/>
  <c r="Q703" i="4"/>
  <c r="R703" i="4"/>
  <c r="S703" i="4"/>
  <c r="K704" i="4"/>
  <c r="L704" i="4"/>
  <c r="M704" i="4"/>
  <c r="N704" i="4"/>
  <c r="O704" i="4"/>
  <c r="P704" i="4"/>
  <c r="Q704" i="4"/>
  <c r="R704" i="4"/>
  <c r="S704" i="4"/>
  <c r="K705" i="4"/>
  <c r="L705" i="4"/>
  <c r="M705" i="4"/>
  <c r="N705" i="4"/>
  <c r="O705" i="4"/>
  <c r="P705" i="4"/>
  <c r="Q705" i="4"/>
  <c r="R705" i="4"/>
  <c r="S705" i="4"/>
  <c r="K706" i="4"/>
  <c r="L706" i="4"/>
  <c r="M706" i="4"/>
  <c r="N706" i="4"/>
  <c r="O706" i="4"/>
  <c r="P706" i="4"/>
  <c r="Q706" i="4"/>
  <c r="R706" i="4"/>
  <c r="S706" i="4"/>
  <c r="K707" i="4"/>
  <c r="L707" i="4"/>
  <c r="M707" i="4"/>
  <c r="N707" i="4"/>
  <c r="O707" i="4"/>
  <c r="P707" i="4"/>
  <c r="Q707" i="4"/>
  <c r="R707" i="4"/>
  <c r="S707" i="4"/>
  <c r="K708" i="4"/>
  <c r="L708" i="4"/>
  <c r="M708" i="4"/>
  <c r="N708" i="4"/>
  <c r="O708" i="4"/>
  <c r="P708" i="4"/>
  <c r="Q708" i="4"/>
  <c r="R708" i="4"/>
  <c r="S708" i="4"/>
  <c r="K709" i="4"/>
  <c r="L709" i="4"/>
  <c r="M709" i="4"/>
  <c r="N709" i="4"/>
  <c r="O709" i="4"/>
  <c r="P709" i="4"/>
  <c r="Q709" i="4"/>
  <c r="R709" i="4"/>
  <c r="S709" i="4"/>
  <c r="K710" i="4"/>
  <c r="L710" i="4"/>
  <c r="M710" i="4"/>
  <c r="N710" i="4"/>
  <c r="O710" i="4"/>
  <c r="P710" i="4"/>
  <c r="Q710" i="4"/>
  <c r="R710" i="4"/>
  <c r="S710" i="4"/>
  <c r="K711" i="4"/>
  <c r="L711" i="4"/>
  <c r="M711" i="4"/>
  <c r="N711" i="4"/>
  <c r="O711" i="4"/>
  <c r="P711" i="4"/>
  <c r="Q711" i="4"/>
  <c r="R711" i="4"/>
  <c r="S711" i="4"/>
  <c r="K712" i="4"/>
  <c r="L712" i="4"/>
  <c r="M712" i="4"/>
  <c r="N712" i="4"/>
  <c r="O712" i="4"/>
  <c r="P712" i="4"/>
  <c r="Q712" i="4"/>
  <c r="R712" i="4"/>
  <c r="S712" i="4"/>
  <c r="K713" i="4"/>
  <c r="L713" i="4"/>
  <c r="M713" i="4"/>
  <c r="N713" i="4"/>
  <c r="O713" i="4"/>
  <c r="P713" i="4"/>
  <c r="Q713" i="4"/>
  <c r="R713" i="4"/>
  <c r="S713" i="4"/>
  <c r="K714" i="4"/>
  <c r="L714" i="4"/>
  <c r="M714" i="4"/>
  <c r="N714" i="4"/>
  <c r="O714" i="4"/>
  <c r="P714" i="4"/>
  <c r="Q714" i="4"/>
  <c r="R714" i="4"/>
  <c r="S714" i="4"/>
  <c r="K715" i="4"/>
  <c r="L715" i="4"/>
  <c r="M715" i="4"/>
  <c r="N715" i="4"/>
  <c r="O715" i="4"/>
  <c r="P715" i="4"/>
  <c r="Q715" i="4"/>
  <c r="R715" i="4"/>
  <c r="S715" i="4"/>
  <c r="K716" i="4"/>
  <c r="L716" i="4"/>
  <c r="M716" i="4"/>
  <c r="N716" i="4"/>
  <c r="O716" i="4"/>
  <c r="P716" i="4"/>
  <c r="Q716" i="4"/>
  <c r="R716" i="4"/>
  <c r="S716" i="4"/>
  <c r="K717" i="4"/>
  <c r="L717" i="4"/>
  <c r="M717" i="4"/>
  <c r="N717" i="4"/>
  <c r="O717" i="4"/>
  <c r="P717" i="4"/>
  <c r="Q717" i="4"/>
  <c r="R717" i="4"/>
  <c r="S717" i="4"/>
  <c r="K718" i="4"/>
  <c r="L718" i="4"/>
  <c r="M718" i="4"/>
  <c r="N718" i="4"/>
  <c r="O718" i="4"/>
  <c r="P718" i="4"/>
  <c r="Q718" i="4"/>
  <c r="R718" i="4"/>
  <c r="S718" i="4"/>
  <c r="K719" i="4"/>
  <c r="L719" i="4"/>
  <c r="M719" i="4"/>
  <c r="N719" i="4"/>
  <c r="O719" i="4"/>
  <c r="P719" i="4"/>
  <c r="Q719" i="4"/>
  <c r="R719" i="4"/>
  <c r="S719" i="4"/>
  <c r="K720" i="4"/>
  <c r="L720" i="4"/>
  <c r="M720" i="4"/>
  <c r="N720" i="4"/>
  <c r="O720" i="4"/>
  <c r="P720" i="4"/>
  <c r="Q720" i="4"/>
  <c r="R720" i="4"/>
  <c r="S720" i="4"/>
  <c r="K721" i="4"/>
  <c r="L721" i="4"/>
  <c r="M721" i="4"/>
  <c r="N721" i="4"/>
  <c r="O721" i="4"/>
  <c r="P721" i="4"/>
  <c r="Q721" i="4"/>
  <c r="R721" i="4"/>
  <c r="S721" i="4"/>
  <c r="K722" i="4"/>
  <c r="L722" i="4"/>
  <c r="M722" i="4"/>
  <c r="N722" i="4"/>
  <c r="O722" i="4"/>
  <c r="P722" i="4"/>
  <c r="Q722" i="4"/>
  <c r="R722" i="4"/>
  <c r="S722" i="4"/>
  <c r="K723" i="4"/>
  <c r="L723" i="4"/>
  <c r="M723" i="4"/>
  <c r="N723" i="4"/>
  <c r="O723" i="4"/>
  <c r="P723" i="4"/>
  <c r="Q723" i="4"/>
  <c r="R723" i="4"/>
  <c r="S723" i="4"/>
  <c r="K724" i="4"/>
  <c r="L724" i="4"/>
  <c r="M724" i="4"/>
  <c r="N724" i="4"/>
  <c r="O724" i="4"/>
  <c r="P724" i="4"/>
  <c r="Q724" i="4"/>
  <c r="R724" i="4"/>
  <c r="S724" i="4"/>
  <c r="K725" i="4"/>
  <c r="L725" i="4"/>
  <c r="M725" i="4"/>
  <c r="N725" i="4"/>
  <c r="O725" i="4"/>
  <c r="P725" i="4"/>
  <c r="Q725" i="4"/>
  <c r="R725" i="4"/>
  <c r="S725" i="4"/>
  <c r="K726" i="4"/>
  <c r="L726" i="4"/>
  <c r="M726" i="4"/>
  <c r="N726" i="4"/>
  <c r="O726" i="4"/>
  <c r="P726" i="4"/>
  <c r="Q726" i="4"/>
  <c r="R726" i="4"/>
  <c r="S726" i="4"/>
  <c r="K727" i="4"/>
  <c r="L727" i="4"/>
  <c r="M727" i="4"/>
  <c r="N727" i="4"/>
  <c r="O727" i="4"/>
  <c r="P727" i="4"/>
  <c r="Q727" i="4"/>
  <c r="R727" i="4"/>
  <c r="S727" i="4"/>
  <c r="K728" i="4"/>
  <c r="L728" i="4"/>
  <c r="M728" i="4"/>
  <c r="N728" i="4"/>
  <c r="O728" i="4"/>
  <c r="P728" i="4"/>
  <c r="Q728" i="4"/>
  <c r="R728" i="4"/>
  <c r="S728" i="4"/>
  <c r="K729" i="4"/>
  <c r="L729" i="4"/>
  <c r="M729" i="4"/>
  <c r="N729" i="4"/>
  <c r="O729" i="4"/>
  <c r="P729" i="4"/>
  <c r="Q729" i="4"/>
  <c r="R729" i="4"/>
  <c r="S729" i="4"/>
  <c r="K730" i="4"/>
  <c r="L730" i="4"/>
  <c r="M730" i="4"/>
  <c r="N730" i="4"/>
  <c r="O730" i="4"/>
  <c r="P730" i="4"/>
  <c r="Q730" i="4"/>
  <c r="R730" i="4"/>
  <c r="S730" i="4"/>
  <c r="K731" i="4"/>
  <c r="L731" i="4"/>
  <c r="M731" i="4"/>
  <c r="N731" i="4"/>
  <c r="O731" i="4"/>
  <c r="P731" i="4"/>
  <c r="Q731" i="4"/>
  <c r="R731" i="4"/>
  <c r="S731" i="4"/>
  <c r="K732" i="4"/>
  <c r="L732" i="4"/>
  <c r="M732" i="4"/>
  <c r="N732" i="4"/>
  <c r="O732" i="4"/>
  <c r="P732" i="4"/>
  <c r="Q732" i="4"/>
  <c r="R732" i="4"/>
  <c r="S732" i="4"/>
  <c r="K733" i="4"/>
  <c r="L733" i="4"/>
  <c r="M733" i="4"/>
  <c r="N733" i="4"/>
  <c r="O733" i="4"/>
  <c r="P733" i="4"/>
  <c r="Q733" i="4"/>
  <c r="R733" i="4"/>
  <c r="S733" i="4"/>
  <c r="K734" i="4"/>
  <c r="L734" i="4"/>
  <c r="M734" i="4"/>
  <c r="N734" i="4"/>
  <c r="O734" i="4"/>
  <c r="P734" i="4"/>
  <c r="Q734" i="4"/>
  <c r="R734" i="4"/>
  <c r="S734" i="4"/>
  <c r="K735" i="4"/>
  <c r="L735" i="4"/>
  <c r="M735" i="4"/>
  <c r="N735" i="4"/>
  <c r="O735" i="4"/>
  <c r="P735" i="4"/>
  <c r="Q735" i="4"/>
  <c r="R735" i="4"/>
  <c r="S735" i="4"/>
  <c r="K736" i="4"/>
  <c r="L736" i="4"/>
  <c r="M736" i="4"/>
  <c r="N736" i="4"/>
  <c r="O736" i="4"/>
  <c r="P736" i="4"/>
  <c r="Q736" i="4"/>
  <c r="R736" i="4"/>
  <c r="S736" i="4"/>
  <c r="K737" i="4"/>
  <c r="L737" i="4"/>
  <c r="M737" i="4"/>
  <c r="N737" i="4"/>
  <c r="O737" i="4"/>
  <c r="P737" i="4"/>
  <c r="Q737" i="4"/>
  <c r="R737" i="4"/>
  <c r="S737" i="4"/>
  <c r="K738" i="4"/>
  <c r="L738" i="4"/>
  <c r="M738" i="4"/>
  <c r="N738" i="4"/>
  <c r="O738" i="4"/>
  <c r="P738" i="4"/>
  <c r="Q738" i="4"/>
  <c r="R738" i="4"/>
  <c r="S738" i="4"/>
  <c r="K739" i="4"/>
  <c r="L739" i="4"/>
  <c r="M739" i="4"/>
  <c r="N739" i="4"/>
  <c r="O739" i="4"/>
  <c r="P739" i="4"/>
  <c r="Q739" i="4"/>
  <c r="R739" i="4"/>
  <c r="S739" i="4"/>
  <c r="K740" i="4"/>
  <c r="L740" i="4"/>
  <c r="M740" i="4"/>
  <c r="N740" i="4"/>
  <c r="O740" i="4"/>
  <c r="P740" i="4"/>
  <c r="Q740" i="4"/>
  <c r="R740" i="4"/>
  <c r="S740" i="4"/>
  <c r="K741" i="4"/>
  <c r="L741" i="4"/>
  <c r="M741" i="4"/>
  <c r="N741" i="4"/>
  <c r="O741" i="4"/>
  <c r="P741" i="4"/>
  <c r="Q741" i="4"/>
  <c r="R741" i="4"/>
  <c r="S741" i="4"/>
  <c r="K742" i="4"/>
  <c r="L742" i="4"/>
  <c r="M742" i="4"/>
  <c r="N742" i="4"/>
  <c r="O742" i="4"/>
  <c r="P742" i="4"/>
  <c r="Q742" i="4"/>
  <c r="R742" i="4"/>
  <c r="S742" i="4"/>
  <c r="K743" i="4"/>
  <c r="L743" i="4"/>
  <c r="M743" i="4"/>
  <c r="N743" i="4"/>
  <c r="O743" i="4"/>
  <c r="P743" i="4"/>
  <c r="Q743" i="4"/>
  <c r="R743" i="4"/>
  <c r="S743" i="4"/>
  <c r="K744" i="4"/>
  <c r="L744" i="4"/>
  <c r="M744" i="4"/>
  <c r="N744" i="4"/>
  <c r="O744" i="4"/>
  <c r="P744" i="4"/>
  <c r="Q744" i="4"/>
  <c r="R744" i="4"/>
  <c r="S744" i="4"/>
  <c r="K745" i="4"/>
  <c r="L745" i="4"/>
  <c r="M745" i="4"/>
  <c r="N745" i="4"/>
  <c r="O745" i="4"/>
  <c r="P745" i="4"/>
  <c r="Q745" i="4"/>
  <c r="R745" i="4"/>
  <c r="S745" i="4"/>
  <c r="K746" i="4"/>
  <c r="L746" i="4"/>
  <c r="M746" i="4"/>
  <c r="N746" i="4"/>
  <c r="O746" i="4"/>
  <c r="P746" i="4"/>
  <c r="Q746" i="4"/>
  <c r="R746" i="4"/>
  <c r="S746" i="4"/>
  <c r="K747" i="4"/>
  <c r="L747" i="4"/>
  <c r="M747" i="4"/>
  <c r="N747" i="4"/>
  <c r="O747" i="4"/>
  <c r="P747" i="4"/>
  <c r="Q747" i="4"/>
  <c r="R747" i="4"/>
  <c r="S747" i="4"/>
  <c r="K748" i="4"/>
  <c r="L748" i="4"/>
  <c r="M748" i="4"/>
  <c r="N748" i="4"/>
  <c r="O748" i="4"/>
  <c r="P748" i="4"/>
  <c r="Q748" i="4"/>
  <c r="R748" i="4"/>
  <c r="S748" i="4"/>
  <c r="K749" i="4"/>
  <c r="L749" i="4"/>
  <c r="M749" i="4"/>
  <c r="N749" i="4"/>
  <c r="O749" i="4"/>
  <c r="P749" i="4"/>
  <c r="Q749" i="4"/>
  <c r="R749" i="4"/>
  <c r="S749" i="4"/>
  <c r="K750" i="4"/>
  <c r="L750" i="4"/>
  <c r="M750" i="4"/>
  <c r="N750" i="4"/>
  <c r="O750" i="4"/>
  <c r="P750" i="4"/>
  <c r="Q750" i="4"/>
  <c r="R750" i="4"/>
  <c r="S750" i="4"/>
  <c r="K751" i="4"/>
  <c r="L751" i="4"/>
  <c r="M751" i="4"/>
  <c r="N751" i="4"/>
  <c r="O751" i="4"/>
  <c r="P751" i="4"/>
  <c r="Q751" i="4"/>
  <c r="R751" i="4"/>
  <c r="S751" i="4"/>
  <c r="K752" i="4"/>
  <c r="L752" i="4"/>
  <c r="M752" i="4"/>
  <c r="N752" i="4"/>
  <c r="O752" i="4"/>
  <c r="P752" i="4"/>
  <c r="Q752" i="4"/>
  <c r="R752" i="4"/>
  <c r="S752" i="4"/>
  <c r="K753" i="4"/>
  <c r="L753" i="4"/>
  <c r="M753" i="4"/>
  <c r="N753" i="4"/>
  <c r="O753" i="4"/>
  <c r="P753" i="4"/>
  <c r="Q753" i="4"/>
  <c r="R753" i="4"/>
  <c r="S753" i="4"/>
  <c r="K754" i="4"/>
  <c r="L754" i="4"/>
  <c r="M754" i="4"/>
  <c r="N754" i="4"/>
  <c r="O754" i="4"/>
  <c r="P754" i="4"/>
  <c r="Q754" i="4"/>
  <c r="R754" i="4"/>
  <c r="S754" i="4"/>
  <c r="K755" i="4"/>
  <c r="L755" i="4"/>
  <c r="M755" i="4"/>
  <c r="N755" i="4"/>
  <c r="O755" i="4"/>
  <c r="P755" i="4"/>
  <c r="Q755" i="4"/>
  <c r="R755" i="4"/>
  <c r="S755" i="4"/>
  <c r="K756" i="4"/>
  <c r="L756" i="4"/>
  <c r="M756" i="4"/>
  <c r="N756" i="4"/>
  <c r="O756" i="4"/>
  <c r="P756" i="4"/>
  <c r="Q756" i="4"/>
  <c r="R756" i="4"/>
  <c r="S756" i="4"/>
  <c r="K757" i="4"/>
  <c r="L757" i="4"/>
  <c r="M757" i="4"/>
  <c r="N757" i="4"/>
  <c r="O757" i="4"/>
  <c r="P757" i="4"/>
  <c r="Q757" i="4"/>
  <c r="R757" i="4"/>
  <c r="S757" i="4"/>
  <c r="K758" i="4"/>
  <c r="L758" i="4"/>
  <c r="M758" i="4"/>
  <c r="N758" i="4"/>
  <c r="O758" i="4"/>
  <c r="P758" i="4"/>
  <c r="Q758" i="4"/>
  <c r="R758" i="4"/>
  <c r="S758" i="4"/>
  <c r="K759" i="4"/>
  <c r="L759" i="4"/>
  <c r="M759" i="4"/>
  <c r="N759" i="4"/>
  <c r="O759" i="4"/>
  <c r="P759" i="4"/>
  <c r="Q759" i="4"/>
  <c r="R759" i="4"/>
  <c r="S759" i="4"/>
  <c r="K760" i="4"/>
  <c r="L760" i="4"/>
  <c r="M760" i="4"/>
  <c r="N760" i="4"/>
  <c r="O760" i="4"/>
  <c r="P760" i="4"/>
  <c r="Q760" i="4"/>
  <c r="R760" i="4"/>
  <c r="S760" i="4"/>
  <c r="K761" i="4"/>
  <c r="L761" i="4"/>
  <c r="M761" i="4"/>
  <c r="N761" i="4"/>
  <c r="O761" i="4"/>
  <c r="P761" i="4"/>
  <c r="Q761" i="4"/>
  <c r="R761" i="4"/>
  <c r="S761" i="4"/>
  <c r="K762" i="4"/>
  <c r="L762" i="4"/>
  <c r="M762" i="4"/>
  <c r="N762" i="4"/>
  <c r="O762" i="4"/>
  <c r="P762" i="4"/>
  <c r="Q762" i="4"/>
  <c r="R762" i="4"/>
  <c r="S762" i="4"/>
  <c r="K763" i="4"/>
  <c r="L763" i="4"/>
  <c r="M763" i="4"/>
  <c r="N763" i="4"/>
  <c r="O763" i="4"/>
  <c r="P763" i="4"/>
  <c r="Q763" i="4"/>
  <c r="R763" i="4"/>
  <c r="S763" i="4"/>
  <c r="K764" i="4"/>
  <c r="L764" i="4"/>
  <c r="M764" i="4"/>
  <c r="N764" i="4"/>
  <c r="O764" i="4"/>
  <c r="P764" i="4"/>
  <c r="Q764" i="4"/>
  <c r="R764" i="4"/>
  <c r="S764" i="4"/>
  <c r="K765" i="4"/>
  <c r="L765" i="4"/>
  <c r="M765" i="4"/>
  <c r="N765" i="4"/>
  <c r="O765" i="4"/>
  <c r="P765" i="4"/>
  <c r="Q765" i="4"/>
  <c r="R765" i="4"/>
  <c r="S765" i="4"/>
  <c r="K766" i="4"/>
  <c r="L766" i="4"/>
  <c r="M766" i="4"/>
  <c r="N766" i="4"/>
  <c r="O766" i="4"/>
  <c r="P766" i="4"/>
  <c r="Q766" i="4"/>
  <c r="R766" i="4"/>
  <c r="S766" i="4"/>
  <c r="K767" i="4"/>
  <c r="L767" i="4"/>
  <c r="M767" i="4"/>
  <c r="N767" i="4"/>
  <c r="O767" i="4"/>
  <c r="P767" i="4"/>
  <c r="Q767" i="4"/>
  <c r="R767" i="4"/>
  <c r="S767" i="4"/>
  <c r="K768" i="4"/>
  <c r="L768" i="4"/>
  <c r="M768" i="4"/>
  <c r="N768" i="4"/>
  <c r="O768" i="4"/>
  <c r="P768" i="4"/>
  <c r="Q768" i="4"/>
  <c r="R768" i="4"/>
  <c r="S768" i="4"/>
  <c r="K769" i="4"/>
  <c r="L769" i="4"/>
  <c r="M769" i="4"/>
  <c r="N769" i="4"/>
  <c r="O769" i="4"/>
  <c r="P769" i="4"/>
  <c r="Q769" i="4"/>
  <c r="R769" i="4"/>
  <c r="S769" i="4"/>
  <c r="K770" i="4"/>
  <c r="L770" i="4"/>
  <c r="M770" i="4"/>
  <c r="N770" i="4"/>
  <c r="O770" i="4"/>
  <c r="P770" i="4"/>
  <c r="Q770" i="4"/>
  <c r="R770" i="4"/>
  <c r="S770" i="4"/>
  <c r="K771" i="4"/>
  <c r="L771" i="4"/>
  <c r="M771" i="4"/>
  <c r="N771" i="4"/>
  <c r="O771" i="4"/>
  <c r="P771" i="4"/>
  <c r="Q771" i="4"/>
  <c r="R771" i="4"/>
  <c r="S771" i="4"/>
  <c r="K772" i="4"/>
  <c r="L772" i="4"/>
  <c r="M772" i="4"/>
  <c r="N772" i="4"/>
  <c r="O772" i="4"/>
  <c r="P772" i="4"/>
  <c r="Q772" i="4"/>
  <c r="R772" i="4"/>
  <c r="S772" i="4"/>
  <c r="K773" i="4"/>
  <c r="L773" i="4"/>
  <c r="M773" i="4"/>
  <c r="N773" i="4"/>
  <c r="O773" i="4"/>
  <c r="P773" i="4"/>
  <c r="Q773" i="4"/>
  <c r="R773" i="4"/>
  <c r="S773" i="4"/>
  <c r="K774" i="4"/>
  <c r="L774" i="4"/>
  <c r="M774" i="4"/>
  <c r="N774" i="4"/>
  <c r="O774" i="4"/>
  <c r="P774" i="4"/>
  <c r="Q774" i="4"/>
  <c r="R774" i="4"/>
  <c r="S774" i="4"/>
  <c r="K775" i="4"/>
  <c r="L775" i="4"/>
  <c r="M775" i="4"/>
  <c r="N775" i="4"/>
  <c r="O775" i="4"/>
  <c r="P775" i="4"/>
  <c r="Q775" i="4"/>
  <c r="R775" i="4"/>
  <c r="S775" i="4"/>
  <c r="K776" i="4"/>
  <c r="L776" i="4"/>
  <c r="M776" i="4"/>
  <c r="N776" i="4"/>
  <c r="O776" i="4"/>
  <c r="P776" i="4"/>
  <c r="Q776" i="4"/>
  <c r="R776" i="4"/>
  <c r="S776" i="4"/>
  <c r="K777" i="4"/>
  <c r="L777" i="4"/>
  <c r="M777" i="4"/>
  <c r="N777" i="4"/>
  <c r="O777" i="4"/>
  <c r="P777" i="4"/>
  <c r="Q777" i="4"/>
  <c r="R777" i="4"/>
  <c r="S777" i="4"/>
  <c r="K778" i="4"/>
  <c r="L778" i="4"/>
  <c r="M778" i="4"/>
  <c r="N778" i="4"/>
  <c r="O778" i="4"/>
  <c r="P778" i="4"/>
  <c r="Q778" i="4"/>
  <c r="R778" i="4"/>
  <c r="S778" i="4"/>
  <c r="K779" i="4"/>
  <c r="L779" i="4"/>
  <c r="M779" i="4"/>
  <c r="N779" i="4"/>
  <c r="O779" i="4"/>
  <c r="P779" i="4"/>
  <c r="Q779" i="4"/>
  <c r="R779" i="4"/>
  <c r="S779" i="4"/>
  <c r="K780" i="4"/>
  <c r="L780" i="4"/>
  <c r="M780" i="4"/>
  <c r="N780" i="4"/>
  <c r="O780" i="4"/>
  <c r="P780" i="4"/>
  <c r="Q780" i="4"/>
  <c r="R780" i="4"/>
  <c r="S780" i="4"/>
  <c r="K781" i="4"/>
  <c r="L781" i="4"/>
  <c r="M781" i="4"/>
  <c r="N781" i="4"/>
  <c r="O781" i="4"/>
  <c r="P781" i="4"/>
  <c r="Q781" i="4"/>
  <c r="R781" i="4"/>
  <c r="S781" i="4"/>
  <c r="K782" i="4"/>
  <c r="L782" i="4"/>
  <c r="M782" i="4"/>
  <c r="N782" i="4"/>
  <c r="O782" i="4"/>
  <c r="P782" i="4"/>
  <c r="Q782" i="4"/>
  <c r="R782" i="4"/>
  <c r="S782" i="4"/>
  <c r="K783" i="4"/>
  <c r="L783" i="4"/>
  <c r="M783" i="4"/>
  <c r="N783" i="4"/>
  <c r="O783" i="4"/>
  <c r="P783" i="4"/>
  <c r="Q783" i="4"/>
  <c r="R783" i="4"/>
  <c r="S783" i="4"/>
  <c r="K784" i="4"/>
  <c r="L784" i="4"/>
  <c r="M784" i="4"/>
  <c r="N784" i="4"/>
  <c r="O784" i="4"/>
  <c r="P784" i="4"/>
  <c r="Q784" i="4"/>
  <c r="R784" i="4"/>
  <c r="S784" i="4"/>
  <c r="K785" i="4"/>
  <c r="L785" i="4"/>
  <c r="M785" i="4"/>
  <c r="N785" i="4"/>
  <c r="O785" i="4"/>
  <c r="P785" i="4"/>
  <c r="Q785" i="4"/>
  <c r="R785" i="4"/>
  <c r="S785" i="4"/>
  <c r="K786" i="4"/>
  <c r="L786" i="4"/>
  <c r="M786" i="4"/>
  <c r="N786" i="4"/>
  <c r="O786" i="4"/>
  <c r="P786" i="4"/>
  <c r="Q786" i="4"/>
  <c r="R786" i="4"/>
  <c r="S786" i="4"/>
  <c r="K787" i="4"/>
  <c r="L787" i="4"/>
  <c r="M787" i="4"/>
  <c r="N787" i="4"/>
  <c r="O787" i="4"/>
  <c r="P787" i="4"/>
  <c r="Q787" i="4"/>
  <c r="R787" i="4"/>
  <c r="S787" i="4"/>
  <c r="K788" i="4"/>
  <c r="L788" i="4"/>
  <c r="M788" i="4"/>
  <c r="N788" i="4"/>
  <c r="O788" i="4"/>
  <c r="P788" i="4"/>
  <c r="Q788" i="4"/>
  <c r="R788" i="4"/>
  <c r="S788" i="4"/>
  <c r="K789" i="4"/>
  <c r="L789" i="4"/>
  <c r="M789" i="4"/>
  <c r="N789" i="4"/>
  <c r="O789" i="4"/>
  <c r="P789" i="4"/>
  <c r="Q789" i="4"/>
  <c r="R789" i="4"/>
  <c r="S789" i="4"/>
  <c r="K790" i="4"/>
  <c r="L790" i="4"/>
  <c r="M790" i="4"/>
  <c r="N790" i="4"/>
  <c r="O790" i="4"/>
  <c r="P790" i="4"/>
  <c r="Q790" i="4"/>
  <c r="R790" i="4"/>
  <c r="S790" i="4"/>
  <c r="K791" i="4"/>
  <c r="L791" i="4"/>
  <c r="M791" i="4"/>
  <c r="N791" i="4"/>
  <c r="O791" i="4"/>
  <c r="P791" i="4"/>
  <c r="Q791" i="4"/>
  <c r="R791" i="4"/>
  <c r="S791" i="4"/>
  <c r="K792" i="4"/>
  <c r="L792" i="4"/>
  <c r="M792" i="4"/>
  <c r="N792" i="4"/>
  <c r="O792" i="4"/>
  <c r="P792" i="4"/>
  <c r="Q792" i="4"/>
  <c r="R792" i="4"/>
  <c r="S792" i="4"/>
  <c r="K793" i="4"/>
  <c r="L793" i="4"/>
  <c r="M793" i="4"/>
  <c r="N793" i="4"/>
  <c r="O793" i="4"/>
  <c r="P793" i="4"/>
  <c r="Q793" i="4"/>
  <c r="R793" i="4"/>
  <c r="S793" i="4"/>
  <c r="K794" i="4"/>
  <c r="L794" i="4"/>
  <c r="M794" i="4"/>
  <c r="N794" i="4"/>
  <c r="O794" i="4"/>
  <c r="P794" i="4"/>
  <c r="Q794" i="4"/>
  <c r="R794" i="4"/>
  <c r="S794" i="4"/>
  <c r="K795" i="4"/>
  <c r="L795" i="4"/>
  <c r="M795" i="4"/>
  <c r="N795" i="4"/>
  <c r="O795" i="4"/>
  <c r="P795" i="4"/>
  <c r="Q795" i="4"/>
  <c r="R795" i="4"/>
  <c r="S795" i="4"/>
  <c r="K796" i="4"/>
  <c r="L796" i="4"/>
  <c r="M796" i="4"/>
  <c r="N796" i="4"/>
  <c r="O796" i="4"/>
  <c r="P796" i="4"/>
  <c r="Q796" i="4"/>
  <c r="R796" i="4"/>
  <c r="S796" i="4"/>
  <c r="K797" i="4"/>
  <c r="L797" i="4"/>
  <c r="M797" i="4"/>
  <c r="N797" i="4"/>
  <c r="O797" i="4"/>
  <c r="P797" i="4"/>
  <c r="Q797" i="4"/>
  <c r="R797" i="4"/>
  <c r="S797" i="4"/>
  <c r="K798" i="4"/>
  <c r="L798" i="4"/>
  <c r="M798" i="4"/>
  <c r="N798" i="4"/>
  <c r="O798" i="4"/>
  <c r="P798" i="4"/>
  <c r="Q798" i="4"/>
  <c r="R798" i="4"/>
  <c r="S798" i="4"/>
  <c r="K799" i="4"/>
  <c r="L799" i="4"/>
  <c r="M799" i="4"/>
  <c r="N799" i="4"/>
  <c r="O799" i="4"/>
  <c r="P799" i="4"/>
  <c r="Q799" i="4"/>
  <c r="R799" i="4"/>
  <c r="S799" i="4"/>
  <c r="K800" i="4"/>
  <c r="L800" i="4"/>
  <c r="M800" i="4"/>
  <c r="N800" i="4"/>
  <c r="O800" i="4"/>
  <c r="P800" i="4"/>
  <c r="Q800" i="4"/>
  <c r="R800" i="4"/>
  <c r="S800" i="4"/>
  <c r="K801" i="4"/>
  <c r="L801" i="4"/>
  <c r="M801" i="4"/>
  <c r="N801" i="4"/>
  <c r="O801" i="4"/>
  <c r="P801" i="4"/>
  <c r="Q801" i="4"/>
  <c r="R801" i="4"/>
  <c r="S801" i="4"/>
  <c r="K802" i="4"/>
  <c r="L802" i="4"/>
  <c r="M802" i="4"/>
  <c r="N802" i="4"/>
  <c r="O802" i="4"/>
  <c r="P802" i="4"/>
  <c r="Q802" i="4"/>
  <c r="R802" i="4"/>
  <c r="S802" i="4"/>
  <c r="K803" i="4"/>
  <c r="L803" i="4"/>
  <c r="M803" i="4"/>
  <c r="N803" i="4"/>
  <c r="O803" i="4"/>
  <c r="P803" i="4"/>
  <c r="Q803" i="4"/>
  <c r="R803" i="4"/>
  <c r="S803" i="4"/>
  <c r="K804" i="4"/>
  <c r="L804" i="4"/>
  <c r="M804" i="4"/>
  <c r="N804" i="4"/>
  <c r="O804" i="4"/>
  <c r="P804" i="4"/>
  <c r="Q804" i="4"/>
  <c r="R804" i="4"/>
  <c r="S804" i="4"/>
  <c r="K805" i="4"/>
  <c r="L805" i="4"/>
  <c r="M805" i="4"/>
  <c r="N805" i="4"/>
  <c r="O805" i="4"/>
  <c r="P805" i="4"/>
  <c r="Q805" i="4"/>
  <c r="R805" i="4"/>
  <c r="S805" i="4"/>
  <c r="K806" i="4"/>
  <c r="L806" i="4"/>
  <c r="M806" i="4"/>
  <c r="N806" i="4"/>
  <c r="O806" i="4"/>
  <c r="P806" i="4"/>
  <c r="Q806" i="4"/>
  <c r="R806" i="4"/>
  <c r="S806" i="4"/>
  <c r="K807" i="4"/>
  <c r="L807" i="4"/>
  <c r="M807" i="4"/>
  <c r="N807" i="4"/>
  <c r="O807" i="4"/>
  <c r="P807" i="4"/>
  <c r="Q807" i="4"/>
  <c r="R807" i="4"/>
  <c r="S807" i="4"/>
  <c r="K808" i="4"/>
  <c r="L808" i="4"/>
  <c r="M808" i="4"/>
  <c r="N808" i="4"/>
  <c r="O808" i="4"/>
  <c r="P808" i="4"/>
  <c r="Q808" i="4"/>
  <c r="R808" i="4"/>
  <c r="S808" i="4"/>
  <c r="K809" i="4"/>
  <c r="L809" i="4"/>
  <c r="M809" i="4"/>
  <c r="N809" i="4"/>
  <c r="O809" i="4"/>
  <c r="P809" i="4"/>
  <c r="Q809" i="4"/>
  <c r="R809" i="4"/>
  <c r="S809" i="4"/>
  <c r="K810" i="4"/>
  <c r="L810" i="4"/>
  <c r="M810" i="4"/>
  <c r="N810" i="4"/>
  <c r="O810" i="4"/>
  <c r="P810" i="4"/>
  <c r="Q810" i="4"/>
  <c r="R810" i="4"/>
  <c r="S810" i="4"/>
  <c r="K811" i="4"/>
  <c r="L811" i="4"/>
  <c r="M811" i="4"/>
  <c r="N811" i="4"/>
  <c r="O811" i="4"/>
  <c r="P811" i="4"/>
  <c r="Q811" i="4"/>
  <c r="R811" i="4"/>
  <c r="S811" i="4"/>
  <c r="K812" i="4"/>
  <c r="L812" i="4"/>
  <c r="M812" i="4"/>
  <c r="N812" i="4"/>
  <c r="O812" i="4"/>
  <c r="P812" i="4"/>
  <c r="Q812" i="4"/>
  <c r="R812" i="4"/>
  <c r="S812" i="4"/>
  <c r="K813" i="4"/>
  <c r="L813" i="4"/>
  <c r="M813" i="4"/>
  <c r="N813" i="4"/>
  <c r="O813" i="4"/>
  <c r="P813" i="4"/>
  <c r="Q813" i="4"/>
  <c r="R813" i="4"/>
  <c r="S813" i="4"/>
  <c r="K814" i="4"/>
  <c r="L814" i="4"/>
  <c r="M814" i="4"/>
  <c r="N814" i="4"/>
  <c r="O814" i="4"/>
  <c r="P814" i="4"/>
  <c r="Q814" i="4"/>
  <c r="R814" i="4"/>
  <c r="S814" i="4"/>
  <c r="K815" i="4"/>
  <c r="L815" i="4"/>
  <c r="M815" i="4"/>
  <c r="N815" i="4"/>
  <c r="O815" i="4"/>
  <c r="P815" i="4"/>
  <c r="Q815" i="4"/>
  <c r="R815" i="4"/>
  <c r="S815" i="4"/>
  <c r="K816" i="4"/>
  <c r="L816" i="4"/>
  <c r="M816" i="4"/>
  <c r="N816" i="4"/>
  <c r="O816" i="4"/>
  <c r="P816" i="4"/>
  <c r="Q816" i="4"/>
  <c r="R816" i="4"/>
  <c r="S816" i="4"/>
  <c r="K817" i="4"/>
  <c r="L817" i="4"/>
  <c r="M817" i="4"/>
  <c r="N817" i="4"/>
  <c r="O817" i="4"/>
  <c r="P817" i="4"/>
  <c r="Q817" i="4"/>
  <c r="R817" i="4"/>
  <c r="S817" i="4"/>
  <c r="K818" i="4"/>
  <c r="L818" i="4"/>
  <c r="M818" i="4"/>
  <c r="N818" i="4"/>
  <c r="O818" i="4"/>
  <c r="P818" i="4"/>
  <c r="Q818" i="4"/>
  <c r="R818" i="4"/>
  <c r="S818" i="4"/>
  <c r="K819" i="4"/>
  <c r="L819" i="4"/>
  <c r="M819" i="4"/>
  <c r="N819" i="4"/>
  <c r="O819" i="4"/>
  <c r="P819" i="4"/>
  <c r="Q819" i="4"/>
  <c r="R819" i="4"/>
  <c r="S819" i="4"/>
  <c r="K820" i="4"/>
  <c r="L820" i="4"/>
  <c r="M820" i="4"/>
  <c r="N820" i="4"/>
  <c r="O820" i="4"/>
  <c r="P820" i="4"/>
  <c r="Q820" i="4"/>
  <c r="R820" i="4"/>
  <c r="S820" i="4"/>
  <c r="K821" i="4"/>
  <c r="L821" i="4"/>
  <c r="M821" i="4"/>
  <c r="N821" i="4"/>
  <c r="O821" i="4"/>
  <c r="P821" i="4"/>
  <c r="Q821" i="4"/>
  <c r="R821" i="4"/>
  <c r="S821" i="4"/>
  <c r="K822" i="4"/>
  <c r="L822" i="4"/>
  <c r="M822" i="4"/>
  <c r="N822" i="4"/>
  <c r="O822" i="4"/>
  <c r="P822" i="4"/>
  <c r="Q822" i="4"/>
  <c r="R822" i="4"/>
  <c r="S822" i="4"/>
  <c r="K823" i="4"/>
  <c r="L823" i="4"/>
  <c r="M823" i="4"/>
  <c r="N823" i="4"/>
  <c r="O823" i="4"/>
  <c r="P823" i="4"/>
  <c r="Q823" i="4"/>
  <c r="R823" i="4"/>
  <c r="S823" i="4"/>
  <c r="K824" i="4"/>
  <c r="L824" i="4"/>
  <c r="M824" i="4"/>
  <c r="N824" i="4"/>
  <c r="O824" i="4"/>
  <c r="P824" i="4"/>
  <c r="Q824" i="4"/>
  <c r="R824" i="4"/>
  <c r="S824" i="4"/>
  <c r="K825" i="4"/>
  <c r="L825" i="4"/>
  <c r="M825" i="4"/>
  <c r="N825" i="4"/>
  <c r="O825" i="4"/>
  <c r="P825" i="4"/>
  <c r="Q825" i="4"/>
  <c r="R825" i="4"/>
  <c r="S825" i="4"/>
  <c r="K826" i="4"/>
  <c r="L826" i="4"/>
  <c r="M826" i="4"/>
  <c r="N826" i="4"/>
  <c r="O826" i="4"/>
  <c r="P826" i="4"/>
  <c r="Q826" i="4"/>
  <c r="R826" i="4"/>
  <c r="S826" i="4"/>
  <c r="K827" i="4"/>
  <c r="L827" i="4"/>
  <c r="M827" i="4"/>
  <c r="N827" i="4"/>
  <c r="O827" i="4"/>
  <c r="P827" i="4"/>
  <c r="Q827" i="4"/>
  <c r="R827" i="4"/>
  <c r="S827" i="4"/>
  <c r="K828" i="4"/>
  <c r="L828" i="4"/>
  <c r="M828" i="4"/>
  <c r="N828" i="4"/>
  <c r="O828" i="4"/>
  <c r="P828" i="4"/>
  <c r="Q828" i="4"/>
  <c r="R828" i="4"/>
  <c r="S828" i="4"/>
  <c r="K829" i="4"/>
  <c r="L829" i="4"/>
  <c r="M829" i="4"/>
  <c r="N829" i="4"/>
  <c r="O829" i="4"/>
  <c r="P829" i="4"/>
  <c r="Q829" i="4"/>
  <c r="R829" i="4"/>
  <c r="S829" i="4"/>
  <c r="K830" i="4"/>
  <c r="L830" i="4"/>
  <c r="M830" i="4"/>
  <c r="N830" i="4"/>
  <c r="O830" i="4"/>
  <c r="P830" i="4"/>
  <c r="Q830" i="4"/>
  <c r="R830" i="4"/>
  <c r="S830" i="4"/>
  <c r="K831" i="4"/>
  <c r="L831" i="4"/>
  <c r="M831" i="4"/>
  <c r="N831" i="4"/>
  <c r="O831" i="4"/>
  <c r="P831" i="4"/>
  <c r="Q831" i="4"/>
  <c r="R831" i="4"/>
  <c r="S831" i="4"/>
  <c r="K832" i="4"/>
  <c r="L832" i="4"/>
  <c r="M832" i="4"/>
  <c r="N832" i="4"/>
  <c r="O832" i="4"/>
  <c r="P832" i="4"/>
  <c r="Q832" i="4"/>
  <c r="R832" i="4"/>
  <c r="S832" i="4"/>
  <c r="K833" i="4"/>
  <c r="L833" i="4"/>
  <c r="M833" i="4"/>
  <c r="N833" i="4"/>
  <c r="O833" i="4"/>
  <c r="P833" i="4"/>
  <c r="Q833" i="4"/>
  <c r="R833" i="4"/>
  <c r="S833" i="4"/>
  <c r="K834" i="4"/>
  <c r="L834" i="4"/>
  <c r="M834" i="4"/>
  <c r="N834" i="4"/>
  <c r="O834" i="4"/>
  <c r="P834" i="4"/>
  <c r="Q834" i="4"/>
  <c r="R834" i="4"/>
  <c r="S834" i="4"/>
  <c r="K835" i="4"/>
  <c r="L835" i="4"/>
  <c r="M835" i="4"/>
  <c r="N835" i="4"/>
  <c r="O835" i="4"/>
  <c r="P835" i="4"/>
  <c r="Q835" i="4"/>
  <c r="R835" i="4"/>
  <c r="S835" i="4"/>
  <c r="K836" i="4"/>
  <c r="L836" i="4"/>
  <c r="M836" i="4"/>
  <c r="N836" i="4"/>
  <c r="O836" i="4"/>
  <c r="P836" i="4"/>
  <c r="Q836" i="4"/>
  <c r="R836" i="4"/>
  <c r="S836" i="4"/>
  <c r="K837" i="4"/>
  <c r="L837" i="4"/>
  <c r="M837" i="4"/>
  <c r="N837" i="4"/>
  <c r="O837" i="4"/>
  <c r="P837" i="4"/>
  <c r="Q837" i="4"/>
  <c r="R837" i="4"/>
  <c r="S837" i="4"/>
  <c r="K838" i="4"/>
  <c r="L838" i="4"/>
  <c r="M838" i="4"/>
  <c r="N838" i="4"/>
  <c r="O838" i="4"/>
  <c r="P838" i="4"/>
  <c r="Q838" i="4"/>
  <c r="R838" i="4"/>
  <c r="S838" i="4"/>
  <c r="K839" i="4"/>
  <c r="L839" i="4"/>
  <c r="M839" i="4"/>
  <c r="N839" i="4"/>
  <c r="O839" i="4"/>
  <c r="P839" i="4"/>
  <c r="Q839" i="4"/>
  <c r="R839" i="4"/>
  <c r="S839" i="4"/>
  <c r="K840" i="4"/>
  <c r="L840" i="4"/>
  <c r="M840" i="4"/>
  <c r="N840" i="4"/>
  <c r="O840" i="4"/>
  <c r="P840" i="4"/>
  <c r="Q840" i="4"/>
  <c r="R840" i="4"/>
  <c r="S840" i="4"/>
  <c r="K841" i="4"/>
  <c r="L841" i="4"/>
  <c r="M841" i="4"/>
  <c r="N841" i="4"/>
  <c r="O841" i="4"/>
  <c r="P841" i="4"/>
  <c r="Q841" i="4"/>
  <c r="R841" i="4"/>
  <c r="S841" i="4"/>
  <c r="K842" i="4"/>
  <c r="L842" i="4"/>
  <c r="M842" i="4"/>
  <c r="N842" i="4"/>
  <c r="O842" i="4"/>
  <c r="P842" i="4"/>
  <c r="Q842" i="4"/>
  <c r="R842" i="4"/>
  <c r="S842" i="4"/>
  <c r="K843" i="4"/>
  <c r="L843" i="4"/>
  <c r="M843" i="4"/>
  <c r="N843" i="4"/>
  <c r="O843" i="4"/>
  <c r="P843" i="4"/>
  <c r="Q843" i="4"/>
  <c r="R843" i="4"/>
  <c r="S843" i="4"/>
  <c r="K844" i="4"/>
  <c r="L844" i="4"/>
  <c r="M844" i="4"/>
  <c r="N844" i="4"/>
  <c r="O844" i="4"/>
  <c r="P844" i="4"/>
  <c r="Q844" i="4"/>
  <c r="R844" i="4"/>
  <c r="S844" i="4"/>
  <c r="K845" i="4"/>
  <c r="L845" i="4"/>
  <c r="M845" i="4"/>
  <c r="N845" i="4"/>
  <c r="O845" i="4"/>
  <c r="P845" i="4"/>
  <c r="Q845" i="4"/>
  <c r="R845" i="4"/>
  <c r="S845" i="4"/>
  <c r="K846" i="4"/>
  <c r="L846" i="4"/>
  <c r="M846" i="4"/>
  <c r="N846" i="4"/>
  <c r="O846" i="4"/>
  <c r="P846" i="4"/>
  <c r="Q846" i="4"/>
  <c r="R846" i="4"/>
  <c r="S846" i="4"/>
  <c r="K847" i="4"/>
  <c r="L847" i="4"/>
  <c r="M847" i="4"/>
  <c r="N847" i="4"/>
  <c r="O847" i="4"/>
  <c r="P847" i="4"/>
  <c r="Q847" i="4"/>
  <c r="R847" i="4"/>
  <c r="S847" i="4"/>
  <c r="K848" i="4"/>
  <c r="L848" i="4"/>
  <c r="M848" i="4"/>
  <c r="N848" i="4"/>
  <c r="O848" i="4"/>
  <c r="P848" i="4"/>
  <c r="Q848" i="4"/>
  <c r="R848" i="4"/>
  <c r="S848" i="4"/>
  <c r="K849" i="4"/>
  <c r="L849" i="4"/>
  <c r="M849" i="4"/>
  <c r="N849" i="4"/>
  <c r="O849" i="4"/>
  <c r="P849" i="4"/>
  <c r="Q849" i="4"/>
  <c r="R849" i="4"/>
  <c r="S849" i="4"/>
  <c r="K850" i="4"/>
  <c r="L850" i="4"/>
  <c r="M850" i="4"/>
  <c r="N850" i="4"/>
  <c r="O850" i="4"/>
  <c r="P850" i="4"/>
  <c r="Q850" i="4"/>
  <c r="R850" i="4"/>
  <c r="S850" i="4"/>
  <c r="K851" i="4"/>
  <c r="L851" i="4"/>
  <c r="M851" i="4"/>
  <c r="N851" i="4"/>
  <c r="O851" i="4"/>
  <c r="P851" i="4"/>
  <c r="Q851" i="4"/>
  <c r="R851" i="4"/>
  <c r="S851" i="4"/>
  <c r="K852" i="4"/>
  <c r="L852" i="4"/>
  <c r="M852" i="4"/>
  <c r="N852" i="4"/>
  <c r="O852" i="4"/>
  <c r="P852" i="4"/>
  <c r="Q852" i="4"/>
  <c r="R852" i="4"/>
  <c r="S852" i="4"/>
  <c r="K853" i="4"/>
  <c r="L853" i="4"/>
  <c r="M853" i="4"/>
  <c r="N853" i="4"/>
  <c r="O853" i="4"/>
  <c r="P853" i="4"/>
  <c r="Q853" i="4"/>
  <c r="R853" i="4"/>
  <c r="S853" i="4"/>
  <c r="K854" i="4"/>
  <c r="L854" i="4"/>
  <c r="M854" i="4"/>
  <c r="N854" i="4"/>
  <c r="O854" i="4"/>
  <c r="P854" i="4"/>
  <c r="Q854" i="4"/>
  <c r="R854" i="4"/>
  <c r="S854" i="4"/>
  <c r="K855" i="4"/>
  <c r="L855" i="4"/>
  <c r="M855" i="4"/>
  <c r="N855" i="4"/>
  <c r="O855" i="4"/>
  <c r="P855" i="4"/>
  <c r="Q855" i="4"/>
  <c r="R855" i="4"/>
  <c r="S855" i="4"/>
  <c r="K856" i="4"/>
  <c r="L856" i="4"/>
  <c r="M856" i="4"/>
  <c r="N856" i="4"/>
  <c r="O856" i="4"/>
  <c r="P856" i="4"/>
  <c r="Q856" i="4"/>
  <c r="R856" i="4"/>
  <c r="S856" i="4"/>
  <c r="K857" i="4"/>
  <c r="L857" i="4"/>
  <c r="M857" i="4"/>
  <c r="N857" i="4"/>
  <c r="O857" i="4"/>
  <c r="P857" i="4"/>
  <c r="Q857" i="4"/>
  <c r="R857" i="4"/>
  <c r="S857" i="4"/>
  <c r="K858" i="4"/>
  <c r="L858" i="4"/>
  <c r="M858" i="4"/>
  <c r="N858" i="4"/>
  <c r="O858" i="4"/>
  <c r="P858" i="4"/>
  <c r="Q858" i="4"/>
  <c r="R858" i="4"/>
  <c r="S858" i="4"/>
  <c r="K859" i="4"/>
  <c r="L859" i="4"/>
  <c r="M859" i="4"/>
  <c r="N859" i="4"/>
  <c r="O859" i="4"/>
  <c r="P859" i="4"/>
  <c r="Q859" i="4"/>
  <c r="R859" i="4"/>
  <c r="S859" i="4"/>
  <c r="K860" i="4"/>
  <c r="L860" i="4"/>
  <c r="M860" i="4"/>
  <c r="N860" i="4"/>
  <c r="O860" i="4"/>
  <c r="P860" i="4"/>
  <c r="Q860" i="4"/>
  <c r="R860" i="4"/>
  <c r="S860" i="4"/>
  <c r="K861" i="4"/>
  <c r="L861" i="4"/>
  <c r="M861" i="4"/>
  <c r="N861" i="4"/>
  <c r="O861" i="4"/>
  <c r="P861" i="4"/>
  <c r="Q861" i="4"/>
  <c r="R861" i="4"/>
  <c r="S861" i="4"/>
  <c r="K862" i="4"/>
  <c r="L862" i="4"/>
  <c r="M862" i="4"/>
  <c r="N862" i="4"/>
  <c r="O862" i="4"/>
  <c r="P862" i="4"/>
  <c r="Q862" i="4"/>
  <c r="R862" i="4"/>
  <c r="S862" i="4"/>
  <c r="K863" i="4"/>
  <c r="L863" i="4"/>
  <c r="M863" i="4"/>
  <c r="N863" i="4"/>
  <c r="O863" i="4"/>
  <c r="P863" i="4"/>
  <c r="Q863" i="4"/>
  <c r="R863" i="4"/>
  <c r="S863" i="4"/>
  <c r="K864" i="4"/>
  <c r="L864" i="4"/>
  <c r="M864" i="4"/>
  <c r="N864" i="4"/>
  <c r="O864" i="4"/>
  <c r="P864" i="4"/>
  <c r="Q864" i="4"/>
  <c r="R864" i="4"/>
  <c r="S864" i="4"/>
  <c r="K865" i="4"/>
  <c r="L865" i="4"/>
  <c r="M865" i="4"/>
  <c r="N865" i="4"/>
  <c r="O865" i="4"/>
  <c r="P865" i="4"/>
  <c r="Q865" i="4"/>
  <c r="R865" i="4"/>
  <c r="S865" i="4"/>
  <c r="K866" i="4"/>
  <c r="L866" i="4"/>
  <c r="M866" i="4"/>
  <c r="N866" i="4"/>
  <c r="O866" i="4"/>
  <c r="P866" i="4"/>
  <c r="Q866" i="4"/>
  <c r="R866" i="4"/>
  <c r="S866" i="4"/>
  <c r="K867" i="4"/>
  <c r="L867" i="4"/>
  <c r="M867" i="4"/>
  <c r="N867" i="4"/>
  <c r="O867" i="4"/>
  <c r="P867" i="4"/>
  <c r="Q867" i="4"/>
  <c r="R867" i="4"/>
  <c r="S867" i="4"/>
  <c r="K868" i="4"/>
  <c r="L868" i="4"/>
  <c r="M868" i="4"/>
  <c r="N868" i="4"/>
  <c r="O868" i="4"/>
  <c r="P868" i="4"/>
  <c r="Q868" i="4"/>
  <c r="R868" i="4"/>
  <c r="S868" i="4"/>
  <c r="K869" i="4"/>
  <c r="L869" i="4"/>
  <c r="M869" i="4"/>
  <c r="N869" i="4"/>
  <c r="O869" i="4"/>
  <c r="P869" i="4"/>
  <c r="Q869" i="4"/>
  <c r="R869" i="4"/>
  <c r="S869" i="4"/>
  <c r="K870" i="4"/>
  <c r="L870" i="4"/>
  <c r="M870" i="4"/>
  <c r="N870" i="4"/>
  <c r="O870" i="4"/>
  <c r="P870" i="4"/>
  <c r="Q870" i="4"/>
  <c r="R870" i="4"/>
  <c r="S870" i="4"/>
  <c r="K871" i="4"/>
  <c r="L871" i="4"/>
  <c r="M871" i="4"/>
  <c r="N871" i="4"/>
  <c r="O871" i="4"/>
  <c r="P871" i="4"/>
  <c r="Q871" i="4"/>
  <c r="R871" i="4"/>
  <c r="S871" i="4"/>
  <c r="K872" i="4"/>
  <c r="L872" i="4"/>
  <c r="M872" i="4"/>
  <c r="N872" i="4"/>
  <c r="O872" i="4"/>
  <c r="P872" i="4"/>
  <c r="Q872" i="4"/>
  <c r="R872" i="4"/>
  <c r="S872" i="4"/>
  <c r="K873" i="4"/>
  <c r="L873" i="4"/>
  <c r="M873" i="4"/>
  <c r="N873" i="4"/>
  <c r="O873" i="4"/>
  <c r="P873" i="4"/>
  <c r="Q873" i="4"/>
  <c r="R873" i="4"/>
  <c r="S873" i="4"/>
  <c r="K874" i="4"/>
  <c r="L874" i="4"/>
  <c r="M874" i="4"/>
  <c r="N874" i="4"/>
  <c r="O874" i="4"/>
  <c r="P874" i="4"/>
  <c r="Q874" i="4"/>
  <c r="R874" i="4"/>
  <c r="S874" i="4"/>
  <c r="K875" i="4"/>
  <c r="L875" i="4"/>
  <c r="M875" i="4"/>
  <c r="N875" i="4"/>
  <c r="O875" i="4"/>
  <c r="P875" i="4"/>
  <c r="Q875" i="4"/>
  <c r="R875" i="4"/>
  <c r="S875" i="4"/>
  <c r="M2" i="4"/>
  <c r="N2" i="4"/>
  <c r="O2" i="4"/>
  <c r="P2" i="4"/>
  <c r="Q2" i="4"/>
  <c r="R2" i="4"/>
  <c r="S2" i="4"/>
  <c r="L2" i="4"/>
  <c r="K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F5CA0C-721D-431A-8581-17387F7E3692}" keepAlive="1" name="Consulta - Exportaciones_fruta_dolares (2)" description="Conexión a la consulta 'Exportaciones_fruta_dolares (2)' en el libro." type="5" refreshedVersion="7" background="1" saveData="1">
    <dbPr connection="Provider=Microsoft.Mashup.OleDb.1;Data Source=$Workbook$;Location=&quot;Exportaciones_fruta_dolares (2)&quot;;Extended Properties=&quot;&quot;" command="SELECT * FROM [Exportaciones_fruta_dolares (2)]"/>
  </connection>
  <connection id="2" xr16:uid="{9BD41275-F1FC-4943-BC03-AF5261B57A9A}" keepAlive="1" name="Consulta - Exportaciones_fruta_dolares (3)" description="Conexión a la consulta 'Exportaciones_fruta_dolares (3)' en el libro." type="5" refreshedVersion="7" background="1" saveData="1">
    <dbPr connection="Provider=Microsoft.Mashup.OleDb.1;Data Source=$Workbook$;Location=&quot;Exportaciones_fruta_dolares (3)&quot;;Extended Properties=&quot;&quot;" command="SELECT * FROM [Exportaciones_fruta_dolares (3)]"/>
  </connection>
  <connection id="3" xr16:uid="{E924CFBC-8FCF-4891-853E-40CBFC2DDE37}" keepAlive="1" name="Consulta - Exportaciones_fruta_tonelada (3)" description="Conexión a la consulta 'Exportaciones_fruta_tonelada (3)' en el libro." type="5" refreshedVersion="7" background="1" saveData="1">
    <dbPr connection="Provider=Microsoft.Mashup.OleDb.1;Data Source=$Workbook$;Location=&quot;Exportaciones_fruta_tonelada (3)&quot;;Extended Properties=&quot;&quot;" command="SELECT * FROM [Exportaciones_fruta_tonelada (3)]"/>
  </connection>
</connections>
</file>

<file path=xl/sharedStrings.xml><?xml version="1.0" encoding="utf-8"?>
<sst xmlns="http://schemas.openxmlformats.org/spreadsheetml/2006/main" count="37263" uniqueCount="478">
  <si>
    <t>Id_Producto</t>
  </si>
  <si>
    <t>Id_Categoría</t>
  </si>
  <si>
    <t>Categoría</t>
  </si>
  <si>
    <t>Producto Exportado</t>
  </si>
  <si>
    <t>Id_Procesamiento</t>
  </si>
  <si>
    <t>Procesamiento</t>
  </si>
  <si>
    <t>Id_auxiliar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</si>
  <si>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</si>
  <si>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</si>
  <si>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</si>
  <si>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</si>
  <si>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</si>
  <si>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</si>
  <si>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</si>
  <si>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</si>
  <si>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</si>
  <si>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ARE</t>
  </si>
  <si>
    <t>Emiratos Árabes Unidos</t>
  </si>
  <si>
    <t>Nuez</t>
  </si>
  <si>
    <t>Nueces de nogal con cáscara, frescas o secas</t>
  </si>
  <si>
    <t>Frutos secos</t>
  </si>
  <si>
    <t>ARG</t>
  </si>
  <si>
    <t>Argentina</t>
  </si>
  <si>
    <t>Frutos Oleaginosos</t>
  </si>
  <si>
    <t>Palta</t>
  </si>
  <si>
    <t>Las demás paltas (aguacates), variedad Hass, frescas o secas (desde 2012)</t>
  </si>
  <si>
    <t>Fresca</t>
  </si>
  <si>
    <t>BOL</t>
  </si>
  <si>
    <t>Bolivia</t>
  </si>
  <si>
    <t>Berries</t>
  </si>
  <si>
    <t>Frambuesa</t>
  </si>
  <si>
    <t>Las demás frambuesas, congeladas, incluso con azúcar o edulcorante (desde 2012)</t>
  </si>
  <si>
    <t>Congelados</t>
  </si>
  <si>
    <t>BRA</t>
  </si>
  <si>
    <t>Brasil</t>
  </si>
  <si>
    <t>Arándano</t>
  </si>
  <si>
    <t>Arándanos y mirtilos</t>
  </si>
  <si>
    <t>Arándanos rojos preparados o conservados, incluso con adición de azúcar u otro edulcorante o alcohol (desde 2012)</t>
  </si>
  <si>
    <t>Conservas</t>
  </si>
  <si>
    <t>Frutos de hueso (carozo)</t>
  </si>
  <si>
    <t>Cereza</t>
  </si>
  <si>
    <t>Las demás cerezas dulces frescas (desde 2012)</t>
  </si>
  <si>
    <t>Ciruela</t>
  </si>
  <si>
    <t>Las demás ciruelas frescas (desde 2012)</t>
  </si>
  <si>
    <t>Almendra</t>
  </si>
  <si>
    <t>Almendras sin cáscara, frescas o secas, enteras</t>
  </si>
  <si>
    <t>Las demás nueces de nogal sin cáscara, frescas o secas excepto enteras</t>
  </si>
  <si>
    <t>Nueces de nogal sin cáscara, frescas o seca, enteras</t>
  </si>
  <si>
    <t>Otros</t>
  </si>
  <si>
    <t>Otros frutos</t>
  </si>
  <si>
    <t>Los demás frutos y partes comestibles de plantas, preparados o conservados incluso con adición de azúcar u otro edulcorante o alcohol</t>
  </si>
  <si>
    <t>Uva</t>
  </si>
  <si>
    <t>Las demás uvas fresca, variedad Red Globe (desde 2012)</t>
  </si>
  <si>
    <t>Las demás uvas frescas, variedad Thompson Seedless (Sultanina) (desde 2012)</t>
  </si>
  <si>
    <t>CAN</t>
  </si>
  <si>
    <t>Canadá</t>
  </si>
  <si>
    <t>Los demás arándanos, congelados, incluso con azúcar o edulcorante (desde 2012)</t>
  </si>
  <si>
    <t>Frambuesas, congeladas orgánicas, incluso con azúcar o edulcorante (desde 2012)</t>
  </si>
  <si>
    <t>Uvas, congeladas, incluso con azúcar o edulcorante</t>
  </si>
  <si>
    <t>Olivo</t>
  </si>
  <si>
    <t>Aceituna</t>
  </si>
  <si>
    <t>Aceitunas, preparadas o conservadas, sin congelar</t>
  </si>
  <si>
    <t>CHN</t>
  </si>
  <si>
    <t>China</t>
  </si>
  <si>
    <t>Kiwi</t>
  </si>
  <si>
    <t>Los demás kiwis frescos (desde 2012)</t>
  </si>
  <si>
    <t>Frutos de pepita</t>
  </si>
  <si>
    <t>Manzana</t>
  </si>
  <si>
    <t>Las demás manzanas frescas, variedad Royal Gala (desde 2012)</t>
  </si>
  <si>
    <t>Las demás uvas frescas, variedad Crimson Seedless (desde 2012)</t>
  </si>
  <si>
    <t>Pasas morenas</t>
  </si>
  <si>
    <t>Deshidratados</t>
  </si>
  <si>
    <t>Uva fresca, las demás variedades (desde 2012)</t>
  </si>
  <si>
    <t>COL</t>
  </si>
  <si>
    <t>Colombia</t>
  </si>
  <si>
    <t>Cerezas marrasquino conservadas al natural o en almíbar</t>
  </si>
  <si>
    <t>Ciruelas secas orgánicas (desde 2012)</t>
  </si>
  <si>
    <t>Durazno</t>
  </si>
  <si>
    <t>Duraznos, incluidos los griñones y nectarinas, en mitades, conservados al natural o en almíbar</t>
  </si>
  <si>
    <t>Melocotones (duraznos), frescos</t>
  </si>
  <si>
    <t>Nectarín</t>
  </si>
  <si>
    <t>Nectarines frescos</t>
  </si>
  <si>
    <t>Pera</t>
  </si>
  <si>
    <t>Peras variedad  Packham's Triumph, frescas (desde 2012)</t>
  </si>
  <si>
    <t>Las demás pasas, excepto morenas</t>
  </si>
  <si>
    <t>DEU</t>
  </si>
  <si>
    <t>Alemania</t>
  </si>
  <si>
    <t>ECU</t>
  </si>
  <si>
    <t>Ecuador</t>
  </si>
  <si>
    <t>Preparaciones de pulpa de melocotón (duraznos)</t>
  </si>
  <si>
    <t>ESP</t>
  </si>
  <si>
    <t>España</t>
  </si>
  <si>
    <t>Cítricos</t>
  </si>
  <si>
    <t>Limón</t>
  </si>
  <si>
    <t>Limones ( Citrus limon, Citrus limonum), frescos o secos</t>
  </si>
  <si>
    <t>Aceite de oliva, virgen orgánico en envases de contenido neto inferior o igual a 5 litros (desde 2012)</t>
  </si>
  <si>
    <t>Aceites</t>
  </si>
  <si>
    <t>FRA</t>
  </si>
  <si>
    <t>Francia</t>
  </si>
  <si>
    <t>GBR</t>
  </si>
  <si>
    <t>Reino Unido</t>
  </si>
  <si>
    <t>Mora</t>
  </si>
  <si>
    <t>Las demás moras, congeladas, incluso con azúcar o edulcorante (desde 2012)</t>
  </si>
  <si>
    <t>HKG</t>
  </si>
  <si>
    <t>Hong Kong</t>
  </si>
  <si>
    <t>IDN</t>
  </si>
  <si>
    <t>Indonesia</t>
  </si>
  <si>
    <t>JPN</t>
  </si>
  <si>
    <t>Japón</t>
  </si>
  <si>
    <t>KOR</t>
  </si>
  <si>
    <t>Corea del Sur</t>
  </si>
  <si>
    <t>Kiwis, congelados, incluso con azúcar o edulcorante</t>
  </si>
  <si>
    <t>MEX</t>
  </si>
  <si>
    <t>México</t>
  </si>
  <si>
    <t>Las demás ciruelas secas (desde 2012)</t>
  </si>
  <si>
    <t>MYS</t>
  </si>
  <si>
    <t>Malasia</t>
  </si>
  <si>
    <t>NLD</t>
  </si>
  <si>
    <t>Países Bajos</t>
  </si>
  <si>
    <t>Los demás arándanos azules o blueberry, frescos (desde 2012)</t>
  </si>
  <si>
    <t>Las demás manzanas frescas, las demás variedades (desde 2012)</t>
  </si>
  <si>
    <t>NNN</t>
  </si>
  <si>
    <t>Otros berries</t>
  </si>
  <si>
    <t>Los demás aceites de rosa mosqueta y sus fracciones (desde 2012)</t>
  </si>
  <si>
    <t>Mermeladas y jaleas de melocotón (duraznos)</t>
  </si>
  <si>
    <t>Las demás manzanas frescas, variedad Fuji (desde 2012)</t>
  </si>
  <si>
    <t>Las demás manzanas frescas, variedad Granny Smith (desde 2012)</t>
  </si>
  <si>
    <t>Las demás preparaciones de pulpa de manzana (desde 2012)</t>
  </si>
  <si>
    <t>Manzanas frescas, variedad Richared Delicious</t>
  </si>
  <si>
    <t>Las demás frutas y otros frutos, congeladas, incluso con azúcar o edulcorante</t>
  </si>
  <si>
    <t>Los demás frutos de cáscara y semillas, incluidas las mezclas, preparados o conservados de otro modo, incluso con azúcar, edulcorante o alcohol ncop</t>
  </si>
  <si>
    <t>Aceite de oliva, virgen en envases de contenido neto inferior o igual a 5 litros (desde 2012)</t>
  </si>
  <si>
    <t>Aceitunas conservadas provisionalmente en salmuera</t>
  </si>
  <si>
    <t>Aceitunas frescas o refrigeradas (desde 2012)</t>
  </si>
  <si>
    <t>NZL</t>
  </si>
  <si>
    <t>Nueva Zelanda</t>
  </si>
  <si>
    <t>PAN</t>
  </si>
  <si>
    <t>Panamá</t>
  </si>
  <si>
    <t>PER</t>
  </si>
  <si>
    <t>Perú</t>
  </si>
  <si>
    <t>Manzanas frescas, las demás variedades orgánicas (desde 2012)</t>
  </si>
  <si>
    <t>Manzanas frescas, variedad Fuji orgánica (desde 2012)</t>
  </si>
  <si>
    <t>Manzanas frescas, variedad Granny Smith orgánica (desde 2012)</t>
  </si>
  <si>
    <t>Manzanas frescas, variedad Royal Gala orgánica (desde 2012)</t>
  </si>
  <si>
    <t>PHL</t>
  </si>
  <si>
    <t>Filipinas</t>
  </si>
  <si>
    <t>POL</t>
  </si>
  <si>
    <t>Polonia</t>
  </si>
  <si>
    <t>PRI</t>
  </si>
  <si>
    <t>Puerto Rico</t>
  </si>
  <si>
    <t>Las demás confituras, jaleas y mermeladas, puré y pastas de frutas obtenidas por cocción, incluso azucaradas o edulcoradas (desde 2012)</t>
  </si>
  <si>
    <t>PRT</t>
  </si>
  <si>
    <t>Portugal</t>
  </si>
  <si>
    <t>PRY</t>
  </si>
  <si>
    <t>Paraguay</t>
  </si>
  <si>
    <t>RUS</t>
  </si>
  <si>
    <t>Rusia</t>
  </si>
  <si>
    <t>THA</t>
  </si>
  <si>
    <t>Tailandia</t>
  </si>
  <si>
    <t>TUR</t>
  </si>
  <si>
    <t>Turquía</t>
  </si>
  <si>
    <t>TWN</t>
  </si>
  <si>
    <t>Taiwán</t>
  </si>
  <si>
    <t>Jugo de arándanos rojos sin fermentar y sin adición de alcohol, incluso con azúcar u otro edulcorante (desde 2012)</t>
  </si>
  <si>
    <t>Jugos</t>
  </si>
  <si>
    <t>Las demás uvas frescas, variedad Black Seedless (desde 2012)</t>
  </si>
  <si>
    <t>UKR</t>
  </si>
  <si>
    <t>Ucrania</t>
  </si>
  <si>
    <t>Mosqueta seca</t>
  </si>
  <si>
    <t>USA</t>
  </si>
  <si>
    <t>Estados Unidos</t>
  </si>
  <si>
    <t>Arándanos azules o blueberry, frescos orgánicos (desde 2012)</t>
  </si>
  <si>
    <t>Moras, congeladas orgánicas, incluso con azúcar o edulcorante (desde 2012)</t>
  </si>
  <si>
    <t>Frutilla</t>
  </si>
  <si>
    <t>Las demás frutillas (fresas), congeladas, incluso con azúcar o edulcorante (desde 2012)</t>
  </si>
  <si>
    <t>Mandarina</t>
  </si>
  <si>
    <t>Clementinas, frescas o secas (desde 2017)</t>
  </si>
  <si>
    <t>Naranja</t>
  </si>
  <si>
    <t>Naranjas, frescas o secas</t>
  </si>
  <si>
    <t>Melocotones ( duraznos) , congelados, incluso con azúcar o edulcorante</t>
  </si>
  <si>
    <t>Las demás manzanas frescas, variedad Braeburn (desde 2012)</t>
  </si>
  <si>
    <t>Peras variedad Beurre Bosc, frescas (desde 2012)</t>
  </si>
  <si>
    <t>Las demás uvas frescas, variedad Flame Seedless (desde 2012)</t>
  </si>
  <si>
    <t>Las demás uvas frescas, variedad Ruby Seedless (desde 2012)</t>
  </si>
  <si>
    <t>Los demás jugos de uva, sin fermentar</t>
  </si>
  <si>
    <t>Kiwis preparados o conservados, incluso con adición de azúcar u otro edulcorante o alcohol</t>
  </si>
  <si>
    <t>Mezclas de frutas o frutos preparados o conservados, incluso con adición de azúcar u otro edulcorante o alcohol (desde 2012)</t>
  </si>
  <si>
    <t>AUS</t>
  </si>
  <si>
    <t>Australia</t>
  </si>
  <si>
    <t>AUT</t>
  </si>
  <si>
    <t>Austria</t>
  </si>
  <si>
    <t>Las demás manzanas secas (desde 2012)</t>
  </si>
  <si>
    <t>CHE</t>
  </si>
  <si>
    <t>Suiza</t>
  </si>
  <si>
    <t>Las demás cerezas frescas (desde 2012)</t>
  </si>
  <si>
    <t>Preparaciones homogeneizadas, obtenidas por cocción, incluso azucaradas o edulcoradas</t>
  </si>
  <si>
    <t>CRI</t>
  </si>
  <si>
    <t>Costa Rica</t>
  </si>
  <si>
    <t>Los demás duraznos, incluidos los griñones y nectarinas, conservados al natural o en almíbar</t>
  </si>
  <si>
    <t>DNK</t>
  </si>
  <si>
    <t>Dinamarca</t>
  </si>
  <si>
    <t>Las demás variedades de peras frescas (desde 2012)</t>
  </si>
  <si>
    <t>Jugo de manzana orgánica , sin fermentar y sin adición de alcohol, de valor Brix &gt; = a 70 (desde 2012)</t>
  </si>
  <si>
    <t>Las demás jugos de manzana, sin fermentar y sin adición de alcohol, de valor Brix &gt; = a 70 (desde 2012)</t>
  </si>
  <si>
    <t>IND</t>
  </si>
  <si>
    <t>India</t>
  </si>
  <si>
    <t>ITA</t>
  </si>
  <si>
    <t>Italia</t>
  </si>
  <si>
    <t>Avellana</t>
  </si>
  <si>
    <t>Avellanas sin cáscara, frescas o secas</t>
  </si>
  <si>
    <t>Jugo de manzana, sin fermentar y sin adición de alcohol, valor Brix &gt; a 20 pero &lt; 70</t>
  </si>
  <si>
    <t>Los demás jugos de frutas y hortalizas, sin fermentar y sin adición de alcohol, incluso con azúcar u otro edulcorante (desde 2012)</t>
  </si>
  <si>
    <t>Las demás frutas u otros frutos, frescos (desde 2012)</t>
  </si>
  <si>
    <t>SAU</t>
  </si>
  <si>
    <t>Arabia Saudita</t>
  </si>
  <si>
    <t>SGP</t>
  </si>
  <si>
    <t>Singapur</t>
  </si>
  <si>
    <t>Jugo de frambuesa, sin fermentar y sin adición de alcohol, incluso con azúcar u otro edulcorante (desde 2012)</t>
  </si>
  <si>
    <t>Mandarinas (incluidas las tangerinas y satsumas), frescas o secas (desde 2017)</t>
  </si>
  <si>
    <t>Preparaciones de pulpa de manzana  orgánica (desde 2012)</t>
  </si>
  <si>
    <t>Las demás uvas frescas, variedad Sugraone (desde 2012)</t>
  </si>
  <si>
    <t>VEN</t>
  </si>
  <si>
    <t>Venezuela</t>
  </si>
  <si>
    <t>Manzanas frescas, variedad Red Starking</t>
  </si>
  <si>
    <t>Aceites de oliva y sus fracciones, incluso refinados, pero sin modificar químicamente (desde 2012)</t>
  </si>
  <si>
    <t>Los demás aceites de oliva, virgen orgánico  (desde 2012)</t>
  </si>
  <si>
    <t>Damasco</t>
  </si>
  <si>
    <t>Albaricoques (damascos, chabacanos), frescos</t>
  </si>
  <si>
    <t>Manzanas frescas, variedad Red Chief (desde 2007)</t>
  </si>
  <si>
    <t>Peras variedad Bartlett, frescas (desde 2012)</t>
  </si>
  <si>
    <t>Peras variedad D' Anjou, frescas (desde 2012)</t>
  </si>
  <si>
    <t>Peras variedades asiáticas, frescas (desde 2012)</t>
  </si>
  <si>
    <t>Los demás duraznos incluidos los griñones frescos</t>
  </si>
  <si>
    <t>Cascarilla de mosqueta, incluso cortada, quebrantada o pulverizada (desde 2012)</t>
  </si>
  <si>
    <t>Las demás partes de mosqueta, frescas o secas, incluso cortadas, quebrantadas o pulverizadas (desde 2012)</t>
  </si>
  <si>
    <t>DOM</t>
  </si>
  <si>
    <t>República Dominicana</t>
  </si>
  <si>
    <t>Pomelo</t>
  </si>
  <si>
    <t>Toronjas o pomelos, frescos o secos</t>
  </si>
  <si>
    <t>Zarzamoras y moras-frambuesas, frescas</t>
  </si>
  <si>
    <t>GRC</t>
  </si>
  <si>
    <t>Grecia</t>
  </si>
  <si>
    <t>GTM</t>
  </si>
  <si>
    <t>Guatemala</t>
  </si>
  <si>
    <t>HND</t>
  </si>
  <si>
    <t>Honduras</t>
  </si>
  <si>
    <t>IRL</t>
  </si>
  <si>
    <t>Irlanda</t>
  </si>
  <si>
    <t>Fresas (frutillas), preparadas o conservadas, incluso con adición de azúcar u otro edulcorante o alcohol</t>
  </si>
  <si>
    <t>Los demás mostos de uva, sin fermentar</t>
  </si>
  <si>
    <t>Jugo de mora, sin fermentar y sin adición de alcohol, incluso con azúcar u otro edulcorante (desde 2012)</t>
  </si>
  <si>
    <t>Los demás arándanos rojos, frescos (desde 2012)</t>
  </si>
  <si>
    <t>Mirtilos y demás frutos del género Vaccinium, frescos (desde 2012)</t>
  </si>
  <si>
    <t>Mandarinas, frescas o secas (hasta 2016)</t>
  </si>
  <si>
    <t>SLV</t>
  </si>
  <si>
    <t>El Salvador</t>
  </si>
  <si>
    <t>Maquis secos orgánicos (desde 2017)</t>
  </si>
  <si>
    <t>Chirimoya</t>
  </si>
  <si>
    <t>Chirimoyas frescas</t>
  </si>
  <si>
    <t>Higo</t>
  </si>
  <si>
    <t>Higos, frescos o secos</t>
  </si>
  <si>
    <t>Peras preparadas o conservadas (total)</t>
  </si>
  <si>
    <t>Las demás almendras sin cáscara, frescas o secas, excepto enteras</t>
  </si>
  <si>
    <t>Paltas (aguacates), variedad Hass orgánicas, frescas o secas (desde 2012)</t>
  </si>
  <si>
    <t>Aceite de rosa mosqueta orgánico y sus fracciones (desde 2012)</t>
  </si>
  <si>
    <t>Los demás aceites vegetales y sus fracciones, incluso refinados</t>
  </si>
  <si>
    <t>BEL</t>
  </si>
  <si>
    <t>Bélgica</t>
  </si>
  <si>
    <t>Pistacho</t>
  </si>
  <si>
    <t>Pistachos con cáscara, frescos o secos (desde 2012)</t>
  </si>
  <si>
    <t>Las demás guindas frescas (desde 2012)</t>
  </si>
  <si>
    <t>Avellanas con cáscara, frescas o secas</t>
  </si>
  <si>
    <t>Los demás aceites de oliva, virgen  (desde 2012)</t>
  </si>
  <si>
    <t>Kiwis frescos orgánicos (desde 2012)</t>
  </si>
  <si>
    <t>Aguacates (paltas), variedad Fuerte, frescos o secos</t>
  </si>
  <si>
    <t>Caquis (Persimonios) (desde 2012)</t>
  </si>
  <si>
    <t>Otros frutos secos</t>
  </si>
  <si>
    <t>Los demás frutos secos, excepto de partidas 0801 a 0806 (desde 2012)</t>
  </si>
  <si>
    <t>Las demás paltas (aguacates), de otras variedades, frescas o secas (desde 2012)</t>
  </si>
  <si>
    <t>ISR</t>
  </si>
  <si>
    <t>Israel</t>
  </si>
  <si>
    <t>Almendras con cáscara, frescas o secas</t>
  </si>
  <si>
    <t>Los demás frutos de cáscara, frescos o secos, incluso sin cáscara o mondados</t>
  </si>
  <si>
    <t>LTU</t>
  </si>
  <si>
    <t>Lituania</t>
  </si>
  <si>
    <t>MAR</t>
  </si>
  <si>
    <t>Marruecos</t>
  </si>
  <si>
    <t>Los demás frutas y otros frutos conservados provisionalmente, pero no aptos para el consumo inmediato</t>
  </si>
  <si>
    <t>Las demás zarzaparrillas, frescas (desde 2012)</t>
  </si>
  <si>
    <t>Las demás limas y limones, secos o frescos</t>
  </si>
  <si>
    <t>Lima agria (Citrus aurantifolia), secas o frescas</t>
  </si>
  <si>
    <t>Jugo de ciruela, sin fermentar y sin adición de alcohol, incluso con azúcar u otro edulcorante (desde 2012)</t>
  </si>
  <si>
    <t>Aceite de paltas  orgánico y sus fracciones (desde 2012)</t>
  </si>
  <si>
    <t>Jugo de uva (incluido el mosto), sin fermentar de valor Brix &lt;= a 30 (desde 2012)</t>
  </si>
  <si>
    <t>Tropicales y subtropicales</t>
  </si>
  <si>
    <t>Mangos y guayabas</t>
  </si>
  <si>
    <t>Guayabas, mangos y mangostanes, frescos o secos</t>
  </si>
  <si>
    <t>Duraznos secos</t>
  </si>
  <si>
    <t>ROU</t>
  </si>
  <si>
    <t>Rumania</t>
  </si>
  <si>
    <t>URY</t>
  </si>
  <si>
    <t>Uruguay</t>
  </si>
  <si>
    <t>Las demás frutas u otros frutos, frescos orgánicos (desde 2012)</t>
  </si>
  <si>
    <t>Uva fresca, variedad Flame Seedless orgánica (desde 2012)</t>
  </si>
  <si>
    <t>VNM</t>
  </si>
  <si>
    <t>Vietnam</t>
  </si>
  <si>
    <t>Los demás aceites de paltas y sus fracciones (desde 2012)</t>
  </si>
  <si>
    <t>Mezclas de frutos secos o de frutos de cáscara de este capítulo</t>
  </si>
  <si>
    <t>Los demás arándanos secos (desde 2012)</t>
  </si>
  <si>
    <t>Preparaciones de moras  (desde 2012)</t>
  </si>
  <si>
    <t>Fresas (frutillas), frescas</t>
  </si>
  <si>
    <t>Las demás frutillas (fresas) secas (desde 2012)</t>
  </si>
  <si>
    <t>Las demás cerezas conservadas al natural o en almíbar</t>
  </si>
  <si>
    <t>Ciruelas preparadas o conservadas, incluso con adición de azúcar u otro edulcorante o alcohol</t>
  </si>
  <si>
    <t>Albaricoques (damascos, chabacanos) , secos</t>
  </si>
  <si>
    <t>Mermeladas y jaleas de albaricoque (damasco, chabacano)</t>
  </si>
  <si>
    <t>Preparaciones de pulpa de albaricoque (damasco, chabacano)</t>
  </si>
  <si>
    <t>Dátiles, frescos o secos</t>
  </si>
  <si>
    <t>Hortalizas, frutos, cortezas de frutas y demás partes de plantas, confitadas con azúcar (almibaradas, glaseadas o escarchadas)</t>
  </si>
  <si>
    <t>Piña</t>
  </si>
  <si>
    <t>Piñas (ananás), frescas o secas</t>
  </si>
  <si>
    <t>Frutillas (fresas), congeladas orgánicas, incluso con azúcar o edulcorante (desde 2012)</t>
  </si>
  <si>
    <t>Ciruelas frescas orgánicas (desde 2012)</t>
  </si>
  <si>
    <t>Las demás preparaciones de albaricoque (damasco, chabacano)</t>
  </si>
  <si>
    <t>Zarzamoras, mora-frambuesa y grosellas, congeladas, incluso con azúcar o edulcorante</t>
  </si>
  <si>
    <t>Albaricoques (damascos, chabacanos) , congelados, incluso con azúcar o edulcorante</t>
  </si>
  <si>
    <t>Las demás cerezas preparadas o conservadas, incluso con adición de azúcar u otro edulcorante o alcohol</t>
  </si>
  <si>
    <t>Coco</t>
  </si>
  <si>
    <t>Los demás cocos, excepto secos</t>
  </si>
  <si>
    <t>Las demás preparaciones de melocotón</t>
  </si>
  <si>
    <t>Las demás piñas conservadas al natural o en almíbar</t>
  </si>
  <si>
    <t>Piñas conservadas al natural o en almíbar, en rodajas</t>
  </si>
  <si>
    <t>Las demás partes de mosqueta orgánica, frescas o secas, incluso cortadas, quebrantadas o pulverizadas (desde 2012)</t>
  </si>
  <si>
    <t>Mezclas de frutas confitadas con azúcar (almibaradas, glaseadas o escarchadas)</t>
  </si>
  <si>
    <t>Castaña</t>
  </si>
  <si>
    <t>Castañas sin cáscara, frescas o secas (desde 2012)</t>
  </si>
  <si>
    <t>Cascarilla de mosqueta orgánica, incluso cortada, quebrantada o pulverizada (desde 2012)</t>
  </si>
  <si>
    <t>Flor y hojas de mosqueta, frescas o secas, incluso cortadas, quebrantadas o pulverizadas (desde 2012)</t>
  </si>
  <si>
    <t>Cocos secos</t>
  </si>
  <si>
    <t>JOR</t>
  </si>
  <si>
    <t>Jordania</t>
  </si>
  <si>
    <t>Las demás cerezas conservadas provisionalmente, no aptas para el consumo inmediato (desde 2012)</t>
  </si>
  <si>
    <t>Las demás confituras, jaleas y mermeladas, puré y pastas de frutas orgánicas obtenidas por cocción, incluso azucaradas o edulcoradas (desde 2012)</t>
  </si>
  <si>
    <t>Los demás Wilkings o híbridos similares de agrios, frescos o secos (desde 2017)</t>
  </si>
  <si>
    <t>Uva fresca, las demás variedades orgánicas (desde 2012)</t>
  </si>
  <si>
    <t>Las demás frambuesas secas (desde 2012)</t>
  </si>
  <si>
    <t>Los demás maquis secos (desde 2017)</t>
  </si>
  <si>
    <t>Los demás duraznos, incluidos los griñones y nectarinas, preparados o conservados, incluso con adición de azúcar u otro edulcorante o alcohol</t>
  </si>
  <si>
    <t>Jugo de pera, sin fermentar y sin adición de alcohol, incluso con azúcar u otro edulcorante (desde 2012)</t>
  </si>
  <si>
    <t>Aceitunas conservadas provisionalmente, excepto en salmuera</t>
  </si>
  <si>
    <t>SWE</t>
  </si>
  <si>
    <t>Suecia</t>
  </si>
  <si>
    <t>Otros cítricos</t>
  </si>
  <si>
    <t>Jugo de cualquier otro agrio (cítrico), sin fermentar ni adición alcohol, de valor Brix &lt;= a 20</t>
  </si>
  <si>
    <t>Los demás jugos de cualquier otro agrio (cítricos), sin fermentar y sin adición de alcohol</t>
  </si>
  <si>
    <t>Arándanos, congelados orgánicos, incluso con azúcar o edulcorante (desde 2012)</t>
  </si>
  <si>
    <t>Las demás frambuesas frescas (desde 2012)</t>
  </si>
  <si>
    <t>Jugo de kiwi, sin fermentar y sin adición de alcohol, incluso con azúcar u otro edulcorante (desde 2012)</t>
  </si>
  <si>
    <t>Los demás cranberries, frescos (desde 2012)</t>
  </si>
  <si>
    <t>Wilkings o híbridos similares de agrios, frescos o secos (hasta 2016)</t>
  </si>
  <si>
    <t>Los demás agrios ( cítricos), frescos o secos</t>
  </si>
  <si>
    <t>Manzanas secas orgánicas (desde 2012)</t>
  </si>
  <si>
    <t>Grosellas, incluido el casis, frescas</t>
  </si>
  <si>
    <t>Jugo de duraznos, sin fermentar y sin adición de alcohol, incluso con azúcar u otro edulcorante (desde 2012)</t>
  </si>
  <si>
    <t>Manzanas, congeladas, incluso con azúcar o edulcorante</t>
  </si>
  <si>
    <t>Mezclas de jugos de frutas y hortalizas, sin fermentar y sin adición de alcohol, incluso con azúcar u otro edulcorante</t>
  </si>
  <si>
    <t>Jugo de manzana, sin fermentar y sin adición de alcohol, valor Brix &lt;= a 20</t>
  </si>
  <si>
    <t>Las demás preparaciones de mango (desde 2012)</t>
  </si>
  <si>
    <t>Piñas conservadas al natural o en almíbar, en cubos</t>
  </si>
  <si>
    <t>EGY</t>
  </si>
  <si>
    <t>Egipto</t>
  </si>
  <si>
    <t>Castañas con cáscara, frescas o secas (desde 2012)</t>
  </si>
  <si>
    <t>FIN</t>
  </si>
  <si>
    <t>Finlandia</t>
  </si>
  <si>
    <t>Cocos con la cáscara interna (endocarpio) (desde 2012)</t>
  </si>
  <si>
    <t>Jugo de naranja, congelado, sin fermentar y sin adición de alcohol, incluso con adición de azúcar u otro edulcorante</t>
  </si>
  <si>
    <t>Cerezas orgánicas sulfitadas, no aptas para el consumo inmediato (desde 2012)</t>
  </si>
  <si>
    <t>NCL</t>
  </si>
  <si>
    <t>Nueva Caledonia</t>
  </si>
  <si>
    <t>Los demás jugos de naranja, sin congelar, sin fermentar y sin adición de alcohol</t>
  </si>
  <si>
    <t>Cerezas confitadas con azúcar (almibaradas, glaseadas o escarchadas)</t>
  </si>
  <si>
    <t>Plátano</t>
  </si>
  <si>
    <t>Los demás plátanos o bananas frescos o secos (desde 2012</t>
  </si>
  <si>
    <t>Frambuesas frescas orgánicas (desde 2012)</t>
  </si>
  <si>
    <t>Las demás moras frescas (desde 2012)</t>
  </si>
  <si>
    <t>Arándanos secos orgánicos (desde 2012)</t>
  </si>
  <si>
    <t>Frambuesas secas orgánicas (desde 2012)</t>
  </si>
  <si>
    <t>Frutillas (fresas) secas orgánicas (desde 2012)</t>
  </si>
  <si>
    <t>Los demás frutos secos orgánicos, excepto de partidas 0801 a 0806 (desde 2012)</t>
  </si>
  <si>
    <t>Uva preparada o conservada, incluso con adición de azúcar u otro edulcorante o alcohol</t>
  </si>
  <si>
    <t>Nueces de marañón (merey, cajuil o anacardos), sin cáscara</t>
  </si>
  <si>
    <t>Confituras, jaleas y mermeladas, puré y pastas de agrios ( cítricos)</t>
  </si>
  <si>
    <t>Preparaciones de pulpa de mangos orgánicos  (desde 2012)</t>
  </si>
  <si>
    <t>Los demás maquis (Aristotelia chilensis) (desde 2017)</t>
  </si>
  <si>
    <t>CZE</t>
  </si>
  <si>
    <t>República Checa</t>
  </si>
  <si>
    <t>Jugo de piña (ananá), sin fermentar ni adición de alcohol, de valor Brix &lt;= a 20</t>
  </si>
  <si>
    <t>Jugo de naranja, sin congelar, sin fermentar ni adición alcohol, de valor Brix &lt;= a 20</t>
  </si>
  <si>
    <t>Los demás jugos de piña, sin fermentar y sin adición de alcohol</t>
  </si>
  <si>
    <t>Plátanos &lt;&lt;plantain&gt;&gt;  frescos o secos (desde 2012)</t>
  </si>
  <si>
    <t>Aceites esenciales, de limón</t>
  </si>
  <si>
    <t>Aceites esenciales, de naranja</t>
  </si>
  <si>
    <t>Los demás aceites esenciales de agrios</t>
  </si>
  <si>
    <t>Aceite de palma refinado, pero sin modificar químicamente</t>
  </si>
  <si>
    <t>Aceite de coco (copra) y sus fracciones, refinado pero sin modificar químicamente</t>
  </si>
  <si>
    <t>Las demás piñas conservadas con otro edulcorante o alcohol</t>
  </si>
  <si>
    <t>Albaricoques (damascos, chabacanos) preparados o conservados, incluso con adición de azúcar u otro edulcorante o alcohol</t>
  </si>
  <si>
    <t>Pistachos sin cáscara, frescos o secos (desde 2012)</t>
  </si>
  <si>
    <t>Aceites de oliva orgánicos y sus fracciones, incluso refinados, pero sin modificar químicamente (desde 2012)</t>
  </si>
  <si>
    <t>Los demás jugos de toronja o pomelo, sin fermentar y sin adición de alcohol</t>
  </si>
  <si>
    <t>Nueces de macadamia con cáscara, frescas o secas (desde 2012)</t>
  </si>
  <si>
    <t>HUN</t>
  </si>
  <si>
    <t>Hungría</t>
  </si>
  <si>
    <t>Agrios (cítricos), preparados o conservados, incluso con azúcar u otro edulcorante o alcohol</t>
  </si>
  <si>
    <t>LBN</t>
  </si>
  <si>
    <t>Líbano</t>
  </si>
  <si>
    <t>LKA</t>
  </si>
  <si>
    <t>Sri Lanka</t>
  </si>
  <si>
    <t>Papaya</t>
  </si>
  <si>
    <t>Papayas frescas</t>
  </si>
  <si>
    <t>Aceite de coco (copra) y sus fracciones, en bruto</t>
  </si>
  <si>
    <t>SVN</t>
  </si>
  <si>
    <t>Eslovenia</t>
  </si>
  <si>
    <t>Aceites de almendra de palma o de babasú y sus fracciones, en bruto</t>
  </si>
  <si>
    <t>Aceites de almendra de palma o de babasú y sus fracciones, refinados, pero sin modificar químicamente</t>
  </si>
  <si>
    <t>Tangerinas (2012-2016)</t>
  </si>
  <si>
    <t>Aceite de palma en bruto</t>
  </si>
  <si>
    <t>ZAF</t>
  </si>
  <si>
    <t>Sudáfrica</t>
  </si>
  <si>
    <t>Nueces de Brasil, sin cáscara</t>
  </si>
  <si>
    <t>HTI</t>
  </si>
  <si>
    <t>Haití</t>
  </si>
  <si>
    <t>Código_País</t>
  </si>
  <si>
    <t>Producto</t>
  </si>
  <si>
    <t>País de Origen</t>
  </si>
  <si>
    <t>AFG</t>
  </si>
  <si>
    <t>Afganistán</t>
  </si>
  <si>
    <t>Jugo de toronja o pomelo, sin fermentar ni adición alcohol, de valor Brix &lt;= a 20</t>
  </si>
  <si>
    <t>BGR</t>
  </si>
  <si>
    <t>Bulgaria</t>
  </si>
  <si>
    <t>BIH</t>
  </si>
  <si>
    <t>Bosnia-Herzegovina</t>
  </si>
  <si>
    <t>Las demás tortas de coco o de copra y residuos sólidos</t>
  </si>
  <si>
    <t>Nueces de macadamia sin cáscara, frescas o secas (desde 2012)</t>
  </si>
  <si>
    <t>Los demás aceites de maquis orgánicos y sus fracciones (desde 2017)</t>
  </si>
  <si>
    <t>Nueces de cola, frescas o secas (desde 2012)</t>
  </si>
  <si>
    <t>Los demás aceites exclusivos de aceituna, incluso refinados y mezclas con aceite de la partida 15.09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</si>
  <si>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</si>
  <si>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</si>
  <si>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</si>
  <si>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</si>
  <si>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</si>
  <si>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</si>
  <si>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</si>
  <si>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</si>
  <si>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</si>
  <si>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</si>
  <si>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</si>
  <si>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</si>
  <si>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</si>
  <si>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</si>
  <si>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Origen o destino no precisado</t>
  </si>
  <si>
    <t>Otros (país desconocido)</t>
  </si>
  <si>
    <t>Otros países</t>
  </si>
  <si>
    <t>Nueces de Brasil, con cáscara</t>
  </si>
  <si>
    <t>Terr. francés en Australia</t>
  </si>
  <si>
    <t>PAK</t>
  </si>
  <si>
    <t>Pakistán</t>
  </si>
  <si>
    <t>Las demás paltas orgánicas (aguacates), de otras variedades, frescas o secas (desde 2012)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</si>
  <si>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</si>
  <si>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</si>
  <si>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</si>
  <si>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</si>
  <si>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</si>
  <si>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</si>
  <si>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</si>
  <si>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</si>
  <si>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Frutos oleaginosos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</si>
</sst>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41" fontId="0" fillId="0" borderId="0" xfId="1" applyFont="1"/>
  </cellXfs>
  <cellStyles count="2">
    <cellStyle name="Millares [0]" xfId="1" builtinId="6"/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793D5F1-7AA9-4CF1-941E-29172F1BC517}" autoFormatId="16" applyNumberFormats="0" applyBorderFormats="0" applyFontFormats="0" applyPatternFormats="0" applyAlignmentFormats="0" applyWidthHeightFormats="0">
  <queryTableRefresh nextId="24">
    <queryTableFields count="19">
      <queryTableField id="1" name="Código_Región" tableColumnId="21"/>
      <queryTableField id="2" name="Región de Origen" tableColumnId="2"/>
      <queryTableField id="23" dataBound="0" tableColumnId="23"/>
      <queryTableField id="3" name="Código_País" tableColumnId="3"/>
      <queryTableField id="4" name="País de Destino" tableColumnId="4"/>
      <queryTableField id="5" name="Id_Producto" tableColumnId="5"/>
      <queryTableField id="6" name="Glosa Producto" tableColumnId="6"/>
      <queryTableField id="7" name="Id_Categoría" tableColumnId="7"/>
      <queryTableField id="22" dataBound="0" tableColumnId="22"/>
      <queryTableField id="8" name="Categoría" tableColumnId="8"/>
      <queryTableField id="12" name="2012" tableColumnId="12"/>
      <queryTableField id="13" name="2013" tableColumnId="13"/>
      <queryTableField id="14" name="2014" tableColumnId="14"/>
      <queryTableField id="15" name="2015" tableColumnId="15"/>
      <queryTableField id="16" name="2016" tableColumnId="16"/>
      <queryTableField id="17" name="2017" tableColumnId="17"/>
      <queryTableField id="18" name="2018" tableColumnId="18"/>
      <queryTableField id="19" name="2019" tableColumnId="19"/>
      <queryTableField id="20" name="2020" tableColumnId="20"/>
    </queryTableFields>
    <queryTableDeletedFields count="3">
      <deletedField name="Producto Exportado"/>
      <deletedField name="Id_Procesamiento"/>
      <deletedField name="Procesamiento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B9690E3-26D4-4DF3-B843-B3903C6D62B8}" autoFormatId="16" applyNumberFormats="0" applyBorderFormats="0" applyFontFormats="0" applyPatternFormats="0" applyAlignmentFormats="0" applyWidthHeightFormats="0">
  <queryTableRefresh nextId="24">
    <queryTableFields count="19">
      <queryTableField id="1" name="Código_Región" tableColumnId="21"/>
      <queryTableField id="2" name="Región de Origen" tableColumnId="2"/>
      <queryTableField id="23" dataBound="0" tableColumnId="23"/>
      <queryTableField id="3" name="Código_País" tableColumnId="3"/>
      <queryTableField id="4" name="País de Destino" tableColumnId="4"/>
      <queryTableField id="5" name="Id_Producto" tableColumnId="5"/>
      <queryTableField id="6" name="Glosa Producto" tableColumnId="6"/>
      <queryTableField id="7" name="Id_Categoría" tableColumnId="7"/>
      <queryTableField id="22" dataBound="0" tableColumnId="22"/>
      <queryTableField id="8" name="Categoría" tableColumnId="8"/>
      <queryTableField id="9" name="Producto Exportado" tableColumnId="9"/>
      <queryTableField id="10" name="Id_Procesamiento" tableColumnId="10"/>
      <queryTableField id="11" name="Procesamiento" tableColumnId="11"/>
      <queryTableField id="21" dataBound="0" tableColumnId="1"/>
      <queryTableField id="12" name="2012" tableColumnId="12"/>
      <queryTableField id="13" name="2013" tableColumnId="13"/>
      <queryTableField id="14" name="2014" tableColumnId="14"/>
      <queryTableField id="15" name="2015" tableColumnId="15"/>
      <queryTableField id="16" name="2016" tableColumnId="16"/>
    </queryTableFields>
    <queryTableDeletedFields count="4">
      <deletedField name="2017"/>
      <deletedField name="2018"/>
      <deletedField name="2019"/>
      <deletedField name="2020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191663B-0FA6-4665-952C-BBBDAC63C1D7}" autoFormatId="16" applyNumberFormats="0" applyBorderFormats="0" applyFontFormats="0" applyPatternFormats="0" applyAlignmentFormats="0" applyWidthHeightFormats="0">
  <queryTableRefresh nextId="22">
    <queryTableFields count="19">
      <queryTableField id="1" name="Código_Región" tableColumnId="21"/>
      <queryTableField id="2" name="Región de Origen" tableColumnId="2"/>
      <queryTableField id="3" name="Código_País" tableColumnId="3"/>
      <queryTableField id="4" name="País de Destino" tableColumnId="4"/>
      <queryTableField id="5" name="Id_Producto" tableColumnId="5"/>
      <queryTableField id="6" name="Producto" tableColumnId="6"/>
      <queryTableField id="7" name="Id_Categoría" tableColumnId="7"/>
      <queryTableField id="8" name="Categoría" tableColumnId="8"/>
      <queryTableField id="9" name="Producto Exportado" tableColumnId="9"/>
      <queryTableField id="10" name="Id_Procesamiento" tableColumnId="10"/>
      <queryTableField id="11" name="Procesamiento" tableColumnId="11"/>
      <queryTableField id="21" dataBound="0" tableColumnId="1"/>
      <queryTableField id="12" name="2012" tableColumnId="12"/>
      <queryTableField id="13" name="2013" tableColumnId="13"/>
      <queryTableField id="14" name="2014" tableColumnId="14"/>
      <queryTableField id="15" name="2015" tableColumnId="15"/>
      <queryTableField id="16" name="2016" tableColumnId="16"/>
      <queryTableField id="17" name="2017" tableColumnId="17"/>
      <queryTableField id="18" name="2018" tableColumnId="18"/>
    </queryTableFields>
    <queryTableDeletedFields count="2">
      <deletedField name="2019"/>
      <deletedField name="202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DA0D03-3714-4BA6-A428-1A5C5CC41092}" name="Exportaciones_fruta_dolares4" displayName="Exportaciones_fruta_dolares4" ref="A1:S2068" tableType="queryTable" totalsRowShown="0">
  <autoFilter ref="A1:S2068" xr:uid="{C40CABCD-A6E4-4A4C-933D-5EC433ED4413}"/>
  <tableColumns count="19">
    <tableColumn id="21" xr3:uid="{BB30A8B2-AD01-4AFC-9620-793F2EAD3426}" uniqueName="21" name="Id_auxiliar" queryTableFieldId="1"/>
    <tableColumn id="2" xr3:uid="{CBB06BE2-BFCB-456A-8CC0-745FF92E4D9A}" uniqueName="2" name="Código_País" queryTableFieldId="2" dataDxfId="24"/>
    <tableColumn id="23" xr3:uid="{5084F8F2-9DA2-46EE-B22E-9F2C7D41D603}" uniqueName="23" name="País de Origen" queryTableFieldId="23" dataDxfId="23"/>
    <tableColumn id="3" xr3:uid="{CBD81603-0443-421E-BE5F-D718C3C9D59D}" uniqueName="3" name="Id_Producto" queryTableFieldId="3" dataDxfId="22"/>
    <tableColumn id="4" xr3:uid="{D2D018F5-50C0-40A2-84A5-601642F4F735}" uniqueName="4" name="Producto" queryTableFieldId="4" dataDxfId="21"/>
    <tableColumn id="5" xr3:uid="{72C95E41-80DC-4FE3-A337-2D2FEA787058}" uniqueName="5" name="Id_Categoría" queryTableFieldId="5"/>
    <tableColumn id="6" xr3:uid="{6597F815-4E77-4889-83F3-893CB1074B01}" uniqueName="6" name="Categoría" queryTableFieldId="6" dataDxfId="20"/>
    <tableColumn id="7" xr3:uid="{63A11AD7-A0A6-4421-879D-274E7252426F}" uniqueName="7" name="Producto Exportado" queryTableFieldId="7"/>
    <tableColumn id="22" xr3:uid="{0A3873B3-ECED-47C2-9BD9-3E5B980F3301}" uniqueName="22" name="Id_Procesamiento" queryTableFieldId="22" dataDxfId="19"/>
    <tableColumn id="8" xr3:uid="{F7BB760A-F493-4DC5-B4FE-C3D459835AFF}" uniqueName="8" name="Procesamiento" queryTableFieldId="8" dataDxfId="18"/>
    <tableColumn id="12" xr3:uid="{25501F6A-33DE-4D35-85AC-404A1A4AF822}" uniqueName="12" name="2012" queryTableFieldId="12" dataCellStyle="Millares [0]"/>
    <tableColumn id="13" xr3:uid="{B5F1583F-4B6E-4744-BCBE-3F93C49AFD90}" uniqueName="13" name="2013" queryTableFieldId="13" dataCellStyle="Millares [0]"/>
    <tableColumn id="14" xr3:uid="{E23C7ACB-0126-4B2F-96C4-121669F1EFDD}" uniqueName="14" name="2014" queryTableFieldId="14" dataCellStyle="Millares [0]"/>
    <tableColumn id="15" xr3:uid="{F098EE54-1271-4FD6-9B28-8E6DE0EEA53B}" uniqueName="15" name="2015" queryTableFieldId="15" dataCellStyle="Millares [0]"/>
    <tableColumn id="16" xr3:uid="{8CFAD567-3584-45F8-8AC6-EFCE736B18EA}" uniqueName="16" name="2016" queryTableFieldId="16" dataCellStyle="Millares [0]"/>
    <tableColumn id="17" xr3:uid="{EA130926-5D9E-4626-8C43-FAF06DB62983}" uniqueName="17" name="2017" queryTableFieldId="17" dataCellStyle="Millares [0]"/>
    <tableColumn id="18" xr3:uid="{43D71753-493F-4B51-91DF-108A115E69CC}" uniqueName="18" name="2018" queryTableFieldId="18" dataCellStyle="Millares [0]"/>
    <tableColumn id="19" xr3:uid="{286E80AD-3048-41BB-A1EC-C0F356AD59B9}" uniqueName="19" name="2019" queryTableFieldId="19" dataCellStyle="Millares [0]"/>
    <tableColumn id="20" xr3:uid="{D96FF94A-3AB0-4296-9EE2-74EBD8D55CF2}" uniqueName="20" name="2020" queryTableFieldId="20" dataCellStyle="Millares [0]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CABCD-A6E4-4A4C-933D-5EC433ED4413}" name="Exportaciones_fruta_dolares" displayName="Exportaciones_fruta_dolares" ref="A1:S2068" tableType="queryTable" totalsRowShown="0">
  <autoFilter ref="A1:S2068" xr:uid="{C40CABCD-A6E4-4A4C-933D-5EC433ED4413}"/>
  <tableColumns count="19">
    <tableColumn id="21" xr3:uid="{2A6F8CA6-54CF-4E15-B520-CC55F3815F08}" uniqueName="21" name="Id_auxiliar" queryTableFieldId="1"/>
    <tableColumn id="2" xr3:uid="{4A664476-7167-485F-A56B-1C41548B5B8A}" uniqueName="2" name="Código_País" queryTableFieldId="2" dataDxfId="17"/>
    <tableColumn id="23" xr3:uid="{960E89EE-8E3B-4D95-9DDE-44CCBEBC9931}" uniqueName="23" name="País de Origen" queryTableFieldId="23" dataDxfId="16"/>
    <tableColumn id="3" xr3:uid="{13A5DEAD-3878-4014-90DB-0F1D32D056D8}" uniqueName="3" name="Id_Producto" queryTableFieldId="3" dataDxfId="15"/>
    <tableColumn id="4" xr3:uid="{0DE94CB1-43D1-4662-A8A2-0E8FD21A634D}" uniqueName="4" name="Producto" queryTableFieldId="4" dataDxfId="14"/>
    <tableColumn id="5" xr3:uid="{1786477A-C1F3-49A0-8266-8D3651878924}" uniqueName="5" name="Id_Categoría" queryTableFieldId="5"/>
    <tableColumn id="6" xr3:uid="{77CB9BD2-7502-4F34-A80D-5ED025C29475}" uniqueName="6" name="Categoría" queryTableFieldId="6" dataDxfId="13"/>
    <tableColumn id="7" xr3:uid="{70E48D52-4CED-4F8F-A792-01B40B9E523F}" uniqueName="7" name="Producto Exportado" queryTableFieldId="7"/>
    <tableColumn id="22" xr3:uid="{8069C57D-E910-4B53-A53D-37A039DF71DB}" uniqueName="22" name="Id_Procesamiento" queryTableFieldId="22" dataDxfId="12"/>
    <tableColumn id="8" xr3:uid="{97F8BFFE-B6C9-4368-AD18-766268D8E561}" uniqueName="8" name="Procesamiento" queryTableFieldId="8" dataDxfId="11"/>
    <tableColumn id="9" xr3:uid="{32F13078-DBBF-4640-92C3-736E084E83D9}" uniqueName="9" name="2013" queryTableFieldId="9" dataDxfId="10"/>
    <tableColumn id="10" xr3:uid="{38E64074-E552-4C37-83DC-A85480813C73}" uniqueName="10" name="2012" queryTableFieldId="10"/>
    <tableColumn id="11" xr3:uid="{543FBFB9-4755-44A2-A044-6E7A4F6D6928}" uniqueName="11" name="2014" queryTableFieldId="11" dataDxfId="9"/>
    <tableColumn id="1" xr3:uid="{79D402BB-F5B2-44BD-A554-C46E0C35C78A}" uniqueName="1" name="2015" queryTableFieldId="21" dataDxfId="8"/>
    <tableColumn id="12" xr3:uid="{328DBF61-4A9F-4ED3-846F-C9AAAE2CA868}" uniqueName="12" name="2016" queryTableFieldId="12"/>
    <tableColumn id="13" xr3:uid="{D37644D3-B904-4AB0-A3D0-85BCAFADA1DA}" uniqueName="13" name="2017" queryTableFieldId="13"/>
    <tableColumn id="14" xr3:uid="{D181BB05-67C8-4285-B133-B7CC59B9C5BC}" uniqueName="14" name="2018" queryTableFieldId="14"/>
    <tableColumn id="15" xr3:uid="{FABA0322-EE61-49AA-AA26-4BABCE18837A}" uniqueName="15" name="2019" queryTableFieldId="15"/>
    <tableColumn id="16" xr3:uid="{E59437BD-D2BC-4305-9CE1-29007F765EB9}" uniqueName="16" name="2020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105ED5-2CAA-4431-9F4C-EAB52161136F}" name="Exportaciones_fruta_tonelada" displayName="Exportaciones_fruta_tonelada" ref="A1:S2068" tableType="queryTable" totalsRowShown="0">
  <autoFilter ref="A1:S2068" xr:uid="{A5105ED5-2CAA-4431-9F4C-EAB52161136F}"/>
  <tableColumns count="19">
    <tableColumn id="21" xr3:uid="{0B86A238-F77B-4CC7-9564-D5C197C6341B}" uniqueName="21" name="Id_auxiliar" queryTableFieldId="1"/>
    <tableColumn id="2" xr3:uid="{4B129062-7290-453A-85C7-67AC5505A74D}" uniqueName="2" name="Código_País" queryTableFieldId="2" dataDxfId="7"/>
    <tableColumn id="3" xr3:uid="{4864B0F4-3FF8-4CA9-941C-6497780629CF}" uniqueName="3" name="País de Origen" queryTableFieldId="3" dataDxfId="6"/>
    <tableColumn id="4" xr3:uid="{6F0C27D1-1E1F-4D02-8811-12AC38410AFC}" uniqueName="4" name="Id_Producto" queryTableFieldId="4" dataDxfId="5"/>
    <tableColumn id="5" xr3:uid="{BACD9546-166D-47CF-B5C9-AF986363497F}" uniqueName="5" name="Producto" queryTableFieldId="5"/>
    <tableColumn id="6" xr3:uid="{33B78B5F-61E6-4C83-AC8E-5BF436D2CDA5}" uniqueName="6" name="Id_Categoría" queryTableFieldId="6" dataDxfId="4"/>
    <tableColumn id="7" xr3:uid="{8B7329D6-DBD2-4DC8-AEBC-BF38DA6F299F}" uniqueName="7" name="Categoría" queryTableFieldId="7"/>
    <tableColumn id="8" xr3:uid="{9ECFC273-E084-406F-9964-E6AB559C1F39}" uniqueName="8" name="Producto Exportado" queryTableFieldId="8" dataDxfId="3"/>
    <tableColumn id="9" xr3:uid="{3759C7D2-6737-4678-A81E-4C7AC2DAAE5A}" uniqueName="9" name="Id_Procesamiento" queryTableFieldId="9" dataDxfId="2"/>
    <tableColumn id="10" xr3:uid="{0F18AF81-6050-4C7E-86F3-4E33B1B802F2}" uniqueName="10" name="Procesamiento" queryTableFieldId="10"/>
    <tableColumn id="11" xr3:uid="{9250A466-0C5B-4179-A478-0E3D05DEBDFB}" uniqueName="11" name="2013" queryTableFieldId="11" dataDxfId="1"/>
    <tableColumn id="1" xr3:uid="{E2946ED1-B4B5-43A7-9D8D-909DAB4C0F8A}" uniqueName="1" name="2012" queryTableFieldId="21" dataDxfId="0"/>
    <tableColumn id="12" xr3:uid="{9B02130C-E164-4BAF-A2E9-84F0172B1114}" uniqueName="12" name="2014" queryTableFieldId="12"/>
    <tableColumn id="13" xr3:uid="{720D565B-BA5F-4A02-A268-5CC32E4AF42C}" uniqueName="13" name="2015" queryTableFieldId="13"/>
    <tableColumn id="14" xr3:uid="{06B8C51C-04B4-46FD-B0A6-C4AE2E8FD2F1}" uniqueName="14" name="2016" queryTableFieldId="14"/>
    <tableColumn id="15" xr3:uid="{B6D7617C-7455-49EB-9264-5F58AE2B6149}" uniqueName="15" name="2017" queryTableFieldId="15"/>
    <tableColumn id="16" xr3:uid="{22E9C9FC-320D-46C8-AA9F-1D87EA72D99B}" uniqueName="16" name="2018" queryTableFieldId="16"/>
    <tableColumn id="17" xr3:uid="{D2731014-4C94-43E1-B108-3D54F696B1E9}" uniqueName="17" name="2019" queryTableFieldId="17"/>
    <tableColumn id="18" xr3:uid="{37E6B5DC-8CA5-4092-89CA-4536D23FA320}" uniqueName="18" name="2020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87D7-A43E-46A6-B2F2-6A1866EE1EF4}">
  <dimension ref="A1:S2068"/>
  <sheetViews>
    <sheetView topLeftCell="H1" workbookViewId="0">
      <selection activeCell="K2" sqref="K2"/>
    </sheetView>
  </sheetViews>
  <sheetFormatPr baseColWidth="10" defaultRowHeight="14.5" x14ac:dyDescent="0.35"/>
  <cols>
    <col min="1" max="1" width="15.81640625" bestFit="1" customWidth="1"/>
    <col min="2" max="2" width="31" bestFit="1" customWidth="1"/>
    <col min="3" max="3" width="13.453125" bestFit="1" customWidth="1"/>
    <col min="4" max="4" width="14" bestFit="1" customWidth="1"/>
    <col min="5" max="5" width="24.1796875" bestFit="1" customWidth="1"/>
    <col min="6" max="6" width="14" bestFit="1" customWidth="1"/>
    <col min="7" max="7" width="24" bestFit="1" customWidth="1"/>
    <col min="8" max="8" width="14.453125" bestFit="1" customWidth="1"/>
    <col min="9" max="9" width="14.453125" customWidth="1"/>
    <col min="10" max="10" width="19.1796875" bestFit="1" customWidth="1"/>
    <col min="11" max="13" width="12.08984375" bestFit="1" customWidth="1"/>
    <col min="14" max="14" width="13.54296875" bestFit="1" customWidth="1"/>
    <col min="15" max="19" width="12.08984375" bestFit="1" customWidth="1"/>
  </cols>
  <sheetData>
    <row r="1" spans="1:19" x14ac:dyDescent="0.35">
      <c r="A1" t="s">
        <v>6</v>
      </c>
      <c r="B1" t="s">
        <v>432</v>
      </c>
      <c r="C1" s="1" t="s">
        <v>434</v>
      </c>
      <c r="D1" t="s">
        <v>0</v>
      </c>
      <c r="E1" t="s">
        <v>433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35">
      <c r="A2">
        <v>1</v>
      </c>
      <c r="B2" t="s">
        <v>435</v>
      </c>
      <c r="C2" t="s">
        <v>436</v>
      </c>
      <c r="D2">
        <v>100109</v>
      </c>
      <c r="E2" t="s">
        <v>51</v>
      </c>
      <c r="F2">
        <v>100109001</v>
      </c>
      <c r="G2" t="s">
        <v>51</v>
      </c>
      <c r="H2" t="s">
        <v>84</v>
      </c>
      <c r="I2">
        <v>4</v>
      </c>
      <c r="J2" t="s">
        <v>71</v>
      </c>
      <c r="K2" s="2">
        <f>IF(ISERROR(Exportaciones_fruta_dolares[[#This Row],[2013]]/Exportaciones_fruta_tonelada[[#This Row],[2013]]),"-",Exportaciones_fruta_dolares[[#This Row],[2013]]/Exportaciones_fruta_tonelada[[#This Row],[2013]])</f>
        <v>1728.1240321274656</v>
      </c>
      <c r="L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" spans="1:19" x14ac:dyDescent="0.35">
      <c r="A3">
        <v>55</v>
      </c>
      <c r="B3" t="s">
        <v>16</v>
      </c>
      <c r="C3" t="s">
        <v>17</v>
      </c>
      <c r="D3">
        <v>100104</v>
      </c>
      <c r="E3" t="s">
        <v>66</v>
      </c>
      <c r="F3">
        <v>100104002</v>
      </c>
      <c r="G3" t="s">
        <v>67</v>
      </c>
      <c r="H3" t="s">
        <v>127</v>
      </c>
      <c r="I3">
        <v>3</v>
      </c>
      <c r="J3" t="s">
        <v>38</v>
      </c>
      <c r="K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" s="2">
        <f>IF(ISERROR(Exportaciones_fruta_dolares[[#This Row],[2018]]/Exportaciones_fruta_tonelada[[#This Row],[2018]]),"-",Exportaciones_fruta_dolares[[#This Row],[2018]]/Exportaciones_fruta_tonelada[[#This Row],[2018]])</f>
        <v>1051815</v>
      </c>
      <c r="R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" spans="1:19" x14ac:dyDescent="0.35">
      <c r="A4">
        <v>55</v>
      </c>
      <c r="B4" t="s">
        <v>16</v>
      </c>
      <c r="C4" t="s">
        <v>17</v>
      </c>
      <c r="D4">
        <v>100105</v>
      </c>
      <c r="E4" t="s">
        <v>20</v>
      </c>
      <c r="F4">
        <v>100105006</v>
      </c>
      <c r="G4" t="s">
        <v>276</v>
      </c>
      <c r="H4" t="s">
        <v>317</v>
      </c>
      <c r="I4">
        <v>6</v>
      </c>
      <c r="J4" t="s">
        <v>20</v>
      </c>
      <c r="K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" s="2">
        <f>IF(ISERROR(Exportaciones_fruta_dolares[[#This Row],[2020]]/Exportaciones_fruta_tonelada[[#This Row],[2020]]),"-",Exportaciones_fruta_dolares[[#This Row],[2020]]/Exportaciones_fruta_tonelada[[#This Row],[2020]])</f>
        <v>1254.1251428571427</v>
      </c>
    </row>
    <row r="5" spans="1:19" x14ac:dyDescent="0.35">
      <c r="A5">
        <v>9</v>
      </c>
      <c r="B5" t="s">
        <v>21</v>
      </c>
      <c r="C5" t="s">
        <v>22</v>
      </c>
      <c r="D5">
        <v>100101</v>
      </c>
      <c r="E5" t="s">
        <v>29</v>
      </c>
      <c r="F5">
        <v>100101001</v>
      </c>
      <c r="G5" t="s">
        <v>36</v>
      </c>
      <c r="H5" t="s">
        <v>37</v>
      </c>
      <c r="I5">
        <v>3</v>
      </c>
      <c r="J5" t="s">
        <v>38</v>
      </c>
      <c r="K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" s="2">
        <f>IF(ISERROR(Exportaciones_fruta_dolares[[#This Row],[2018]]/Exportaciones_fruta_tonelada[[#This Row],[2018]]),"-",Exportaciones_fruta_dolares[[#This Row],[2018]]/Exportaciones_fruta_tonelada[[#This Row],[2018]])</f>
        <v>12840.27027027027</v>
      </c>
      <c r="R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" spans="1:19" x14ac:dyDescent="0.35">
      <c r="A6">
        <v>9</v>
      </c>
      <c r="B6" t="s">
        <v>21</v>
      </c>
      <c r="C6" t="s">
        <v>22</v>
      </c>
      <c r="D6">
        <v>100101</v>
      </c>
      <c r="E6" t="s">
        <v>29</v>
      </c>
      <c r="F6">
        <v>100101001</v>
      </c>
      <c r="G6" t="s">
        <v>36</v>
      </c>
      <c r="H6" t="s">
        <v>355</v>
      </c>
      <c r="I6">
        <v>2</v>
      </c>
      <c r="J6" t="s">
        <v>32</v>
      </c>
      <c r="K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" s="2">
        <f>IF(ISERROR(Exportaciones_fruta_dolares[[#This Row],[2012]]/Exportaciones_fruta_tonelada[[#This Row],[2012]]),"-",Exportaciones_fruta_dolares[[#This Row],[2012]]/Exportaciones_fruta_tonelada[[#This Row],[2012]])</f>
        <v>3531.2375000000002</v>
      </c>
      <c r="M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" s="2">
        <f>IF(ISERROR(Exportaciones_fruta_dolares[[#This Row],[2019]]/Exportaciones_fruta_tonelada[[#This Row],[2019]]),"-",Exportaciones_fruta_dolares[[#This Row],[2019]]/Exportaciones_fruta_tonelada[[#This Row],[2019]])</f>
        <v>1305.632571585903</v>
      </c>
      <c r="S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" spans="1:19" x14ac:dyDescent="0.35">
      <c r="A7">
        <v>9</v>
      </c>
      <c r="B7" t="s">
        <v>21</v>
      </c>
      <c r="C7" t="s">
        <v>22</v>
      </c>
      <c r="D7">
        <v>100101</v>
      </c>
      <c r="E7" t="s">
        <v>29</v>
      </c>
      <c r="F7">
        <v>100101001</v>
      </c>
      <c r="G7" t="s">
        <v>36</v>
      </c>
      <c r="H7" t="s">
        <v>163</v>
      </c>
      <c r="I7">
        <v>7</v>
      </c>
      <c r="J7" t="s">
        <v>164</v>
      </c>
      <c r="K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" s="2">
        <f>IF(ISERROR(Exportaciones_fruta_dolares[[#This Row],[2017]]/Exportaciones_fruta_tonelada[[#This Row],[2017]]),"-",Exportaciones_fruta_dolares[[#This Row],[2017]]/Exportaciones_fruta_tonelada[[#This Row],[2017]])</f>
        <v>4170.5504587155965</v>
      </c>
      <c r="Q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" spans="1:19" x14ac:dyDescent="0.35">
      <c r="A8">
        <v>9</v>
      </c>
      <c r="B8" t="s">
        <v>21</v>
      </c>
      <c r="C8" t="s">
        <v>22</v>
      </c>
      <c r="D8">
        <v>100101</v>
      </c>
      <c r="E8" t="s">
        <v>29</v>
      </c>
      <c r="F8">
        <v>100101001</v>
      </c>
      <c r="G8" t="s">
        <v>36</v>
      </c>
      <c r="H8" t="s">
        <v>56</v>
      </c>
      <c r="I8">
        <v>2</v>
      </c>
      <c r="J8" t="s">
        <v>32</v>
      </c>
      <c r="K8" s="2">
        <f>IF(ISERROR(Exportaciones_fruta_dolares[[#This Row],[2013]]/Exportaciones_fruta_tonelada[[#This Row],[2013]]),"-",Exportaciones_fruta_dolares[[#This Row],[2013]]/Exportaciones_fruta_tonelada[[#This Row],[2013]])</f>
        <v>2452.5868606701938</v>
      </c>
      <c r="L8" s="2">
        <f>IF(ISERROR(Exportaciones_fruta_dolares[[#This Row],[2012]]/Exportaciones_fruta_tonelada[[#This Row],[2012]]),"-",Exportaciones_fruta_dolares[[#This Row],[2012]]/Exportaciones_fruta_tonelada[[#This Row],[2012]])</f>
        <v>2313.9659735539767</v>
      </c>
      <c r="M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" s="2">
        <f>IF(ISERROR(Exportaciones_fruta_dolares[[#This Row],[2020]]/Exportaciones_fruta_tonelada[[#This Row],[2020]]),"-",Exportaciones_fruta_dolares[[#This Row],[2020]]/Exportaciones_fruta_tonelada[[#This Row],[2020]])</f>
        <v>17260</v>
      </c>
    </row>
    <row r="9" spans="1:19" x14ac:dyDescent="0.35">
      <c r="A9">
        <v>9</v>
      </c>
      <c r="B9" t="s">
        <v>21</v>
      </c>
      <c r="C9" t="s">
        <v>22</v>
      </c>
      <c r="D9">
        <v>100101</v>
      </c>
      <c r="E9" t="s">
        <v>29</v>
      </c>
      <c r="F9">
        <v>100101004</v>
      </c>
      <c r="G9" t="s">
        <v>30</v>
      </c>
      <c r="H9" t="s">
        <v>345</v>
      </c>
      <c r="I9">
        <v>4</v>
      </c>
      <c r="J9" t="s">
        <v>71</v>
      </c>
      <c r="K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" s="2">
        <f>IF(ISERROR(Exportaciones_fruta_dolares[[#This Row],[2017]]/Exportaciones_fruta_tonelada[[#This Row],[2017]]),"-",Exportaciones_fruta_dolares[[#This Row],[2017]]/Exportaciones_fruta_tonelada[[#This Row],[2017]])</f>
        <v>715.92869057547955</v>
      </c>
      <c r="Q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" spans="1:19" x14ac:dyDescent="0.35">
      <c r="A10">
        <v>9</v>
      </c>
      <c r="B10" t="s">
        <v>21</v>
      </c>
      <c r="C10" t="s">
        <v>22</v>
      </c>
      <c r="D10">
        <v>100101</v>
      </c>
      <c r="E10" t="s">
        <v>29</v>
      </c>
      <c r="F10">
        <v>100101007</v>
      </c>
      <c r="G10" t="s">
        <v>64</v>
      </c>
      <c r="H10" t="s">
        <v>185</v>
      </c>
      <c r="I10">
        <v>3</v>
      </c>
      <c r="J10" t="s">
        <v>38</v>
      </c>
      <c r="K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" s="2">
        <f>IF(ISERROR(Exportaciones_fruta_dolares[[#This Row],[2014]]/Exportaciones_fruta_tonelada[[#This Row],[2014]]),"-",Exportaciones_fruta_dolares[[#This Row],[2014]]/Exportaciones_fruta_tonelada[[#This Row],[2014]])</f>
        <v>5105.4639999999999</v>
      </c>
      <c r="N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" spans="1:19" x14ac:dyDescent="0.35">
      <c r="A11">
        <v>9</v>
      </c>
      <c r="B11" t="s">
        <v>21</v>
      </c>
      <c r="C11" t="s">
        <v>22</v>
      </c>
      <c r="D11">
        <v>100101</v>
      </c>
      <c r="E11" t="s">
        <v>29</v>
      </c>
      <c r="F11">
        <v>100101011</v>
      </c>
      <c r="G11" t="s">
        <v>122</v>
      </c>
      <c r="H11" t="s">
        <v>168</v>
      </c>
      <c r="I11">
        <v>4</v>
      </c>
      <c r="J11" t="s">
        <v>71</v>
      </c>
      <c r="K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" s="2">
        <f>IF(ISERROR(Exportaciones_fruta_dolares[[#This Row],[2016]]/Exportaciones_fruta_tonelada[[#This Row],[2016]]),"-",Exportaciones_fruta_dolares[[#This Row],[2016]]/Exportaciones_fruta_tonelada[[#This Row],[2016]])</f>
        <v>5320.4038461538457</v>
      </c>
      <c r="P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" spans="1:19" x14ac:dyDescent="0.35">
      <c r="A12">
        <v>9</v>
      </c>
      <c r="B12" t="s">
        <v>21</v>
      </c>
      <c r="C12" t="s">
        <v>22</v>
      </c>
      <c r="D12">
        <v>100101</v>
      </c>
      <c r="E12" t="s">
        <v>29</v>
      </c>
      <c r="F12">
        <v>100112025</v>
      </c>
      <c r="G12" t="s">
        <v>173</v>
      </c>
      <c r="H12" t="s">
        <v>248</v>
      </c>
      <c r="I12">
        <v>3</v>
      </c>
      <c r="J12" t="s">
        <v>38</v>
      </c>
      <c r="K12" s="2">
        <f>IF(ISERROR(Exportaciones_fruta_dolares[[#This Row],[2013]]/Exportaciones_fruta_tonelada[[#This Row],[2013]]),"-",Exportaciones_fruta_dolares[[#This Row],[2013]]/Exportaciones_fruta_tonelada[[#This Row],[2013]])</f>
        <v>3979.2901628012796</v>
      </c>
      <c r="L12" s="2">
        <f>IF(ISERROR(Exportaciones_fruta_dolares[[#This Row],[2012]]/Exportaciones_fruta_tonelada[[#This Row],[2012]]),"-",Exportaciones_fruta_dolares[[#This Row],[2012]]/Exportaciones_fruta_tonelada[[#This Row],[2012]])</f>
        <v>3978.9351240442825</v>
      </c>
      <c r="M12" s="2">
        <f>IF(ISERROR(Exportaciones_fruta_dolares[[#This Row],[2014]]/Exportaciones_fruta_tonelada[[#This Row],[2014]]),"-",Exportaciones_fruta_dolares[[#This Row],[2014]]/Exportaciones_fruta_tonelada[[#This Row],[2014]])</f>
        <v>3924.6474481153246</v>
      </c>
      <c r="N12" s="2">
        <f>IF(ISERROR(Exportaciones_fruta_dolares[[#This Row],[2015]]/Exportaciones_fruta_tonelada[[#This Row],[2015]]),"-",Exportaciones_fruta_dolares[[#This Row],[2015]]/Exportaciones_fruta_tonelada[[#This Row],[2015]])</f>
        <v>3274.1446786487536</v>
      </c>
      <c r="O12" s="2">
        <f>IF(ISERROR(Exportaciones_fruta_dolares[[#This Row],[2016]]/Exportaciones_fruta_tonelada[[#This Row],[2016]]),"-",Exportaciones_fruta_dolares[[#This Row],[2016]]/Exportaciones_fruta_tonelada[[#This Row],[2016]])</f>
        <v>3373.2247712214548</v>
      </c>
      <c r="P12" s="2">
        <f>IF(ISERROR(Exportaciones_fruta_dolares[[#This Row],[2017]]/Exportaciones_fruta_tonelada[[#This Row],[2017]]),"-",Exportaciones_fruta_dolares[[#This Row],[2017]]/Exportaciones_fruta_tonelada[[#This Row],[2017]])</f>
        <v>3381.3039288013247</v>
      </c>
      <c r="Q12" s="2">
        <f>IF(ISERROR(Exportaciones_fruta_dolares[[#This Row],[2018]]/Exportaciones_fruta_tonelada[[#This Row],[2018]]),"-",Exportaciones_fruta_dolares[[#This Row],[2018]]/Exportaciones_fruta_tonelada[[#This Row],[2018]])</f>
        <v>3607.9490419656881</v>
      </c>
      <c r="R12" s="2">
        <f>IF(ISERROR(Exportaciones_fruta_dolares[[#This Row],[2019]]/Exportaciones_fruta_tonelada[[#This Row],[2019]]),"-",Exportaciones_fruta_dolares[[#This Row],[2019]]/Exportaciones_fruta_tonelada[[#This Row],[2019]])</f>
        <v>3419.3467379131253</v>
      </c>
      <c r="S12" s="2">
        <f>IF(ISERROR(Exportaciones_fruta_dolares[[#This Row],[2020]]/Exportaciones_fruta_tonelada[[#This Row],[2020]]),"-",Exportaciones_fruta_dolares[[#This Row],[2020]]/Exportaciones_fruta_tonelada[[#This Row],[2020]])</f>
        <v>3259.4448886394562</v>
      </c>
    </row>
    <row r="13" spans="1:19" x14ac:dyDescent="0.35">
      <c r="A13">
        <v>9</v>
      </c>
      <c r="B13" t="s">
        <v>21</v>
      </c>
      <c r="C13" t="s">
        <v>22</v>
      </c>
      <c r="D13">
        <v>100101</v>
      </c>
      <c r="E13" t="s">
        <v>29</v>
      </c>
      <c r="F13">
        <v>100112025</v>
      </c>
      <c r="G13" t="s">
        <v>173</v>
      </c>
      <c r="H13" t="s">
        <v>321</v>
      </c>
      <c r="I13">
        <v>2</v>
      </c>
      <c r="J13" t="s">
        <v>32</v>
      </c>
      <c r="K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" s="2">
        <f>IF(ISERROR(Exportaciones_fruta_dolares[[#This Row],[2012]]/Exportaciones_fruta_tonelada[[#This Row],[2012]]),"-",Exportaciones_fruta_dolares[[#This Row],[2012]]/Exportaciones_fruta_tonelada[[#This Row],[2012]])</f>
        <v>3199.8669467787113</v>
      </c>
      <c r="M13" s="2">
        <f>IF(ISERROR(Exportaciones_fruta_dolares[[#This Row],[2014]]/Exportaciones_fruta_tonelada[[#This Row],[2014]]),"-",Exportaciones_fruta_dolares[[#This Row],[2014]]/Exportaciones_fruta_tonelada[[#This Row],[2014]])</f>
        <v>2511.3997990500548</v>
      </c>
      <c r="N13" s="2">
        <f>IF(ISERROR(Exportaciones_fruta_dolares[[#This Row],[2015]]/Exportaciones_fruta_tonelada[[#This Row],[2015]]),"-",Exportaciones_fruta_dolares[[#This Row],[2015]]/Exportaciones_fruta_tonelada[[#This Row],[2015]])</f>
        <v>1782.0000833194465</v>
      </c>
      <c r="O1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" s="2">
        <f>IF(ISERROR(Exportaciones_fruta_dolares[[#This Row],[2018]]/Exportaciones_fruta_tonelada[[#This Row],[2018]]),"-",Exportaciones_fruta_dolares[[#This Row],[2018]]/Exportaciones_fruta_tonelada[[#This Row],[2018]])</f>
        <v>2796.5631034630733</v>
      </c>
      <c r="R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" spans="1:19" x14ac:dyDescent="0.35">
      <c r="A14">
        <v>9</v>
      </c>
      <c r="B14" t="s">
        <v>21</v>
      </c>
      <c r="C14" t="s">
        <v>22</v>
      </c>
      <c r="D14">
        <v>100101</v>
      </c>
      <c r="E14" t="s">
        <v>29</v>
      </c>
      <c r="F14">
        <v>100112025</v>
      </c>
      <c r="G14" t="s">
        <v>173</v>
      </c>
      <c r="H14" t="s">
        <v>311</v>
      </c>
      <c r="I14">
        <v>4</v>
      </c>
      <c r="J14" t="s">
        <v>71</v>
      </c>
      <c r="K14" s="2">
        <f>IF(ISERROR(Exportaciones_fruta_dolares[[#This Row],[2013]]/Exportaciones_fruta_tonelada[[#This Row],[2013]]),"-",Exportaciones_fruta_dolares[[#This Row],[2013]]/Exportaciones_fruta_tonelada[[#This Row],[2013]])</f>
        <v>153616.66666666669</v>
      </c>
      <c r="L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" spans="1:19" x14ac:dyDescent="0.35">
      <c r="A15">
        <v>9</v>
      </c>
      <c r="B15" t="s">
        <v>21</v>
      </c>
      <c r="C15" t="s">
        <v>22</v>
      </c>
      <c r="D15">
        <v>100101</v>
      </c>
      <c r="E15" t="s">
        <v>29</v>
      </c>
      <c r="F15">
        <v>100112025</v>
      </c>
      <c r="G15" t="s">
        <v>173</v>
      </c>
      <c r="H15" t="s">
        <v>174</v>
      </c>
      <c r="I15">
        <v>2</v>
      </c>
      <c r="J15" t="s">
        <v>32</v>
      </c>
      <c r="K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" s="2">
        <f>IF(ISERROR(Exportaciones_fruta_dolares[[#This Row],[2012]]/Exportaciones_fruta_tonelada[[#This Row],[2012]]),"-",Exportaciones_fruta_dolares[[#This Row],[2012]]/Exportaciones_fruta_tonelada[[#This Row],[2012]])</f>
        <v>2428.2938600566836</v>
      </c>
      <c r="M15" s="2">
        <f>IF(ISERROR(Exportaciones_fruta_dolares[[#This Row],[2014]]/Exportaciones_fruta_tonelada[[#This Row],[2014]]),"-",Exportaciones_fruta_dolares[[#This Row],[2014]]/Exportaciones_fruta_tonelada[[#This Row],[2014]])</f>
        <v>2562.884835752483</v>
      </c>
      <c r="N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" s="2">
        <f>IF(ISERROR(Exportaciones_fruta_dolares[[#This Row],[2019]]/Exportaciones_fruta_tonelada[[#This Row],[2019]]),"-",Exportaciones_fruta_dolares[[#This Row],[2019]]/Exportaciones_fruta_tonelada[[#This Row],[2019]])</f>
        <v>677.65998282741555</v>
      </c>
      <c r="S15" s="2">
        <f>IF(ISERROR(Exportaciones_fruta_dolares[[#This Row],[2020]]/Exportaciones_fruta_tonelada[[#This Row],[2020]]),"-",Exportaciones_fruta_dolares[[#This Row],[2020]]/Exportaciones_fruta_tonelada[[#This Row],[2020]])</f>
        <v>1731.4533000700283</v>
      </c>
    </row>
    <row r="16" spans="1:19" x14ac:dyDescent="0.35">
      <c r="A16">
        <v>9</v>
      </c>
      <c r="B16" t="s">
        <v>21</v>
      </c>
      <c r="C16" t="s">
        <v>22</v>
      </c>
      <c r="D16">
        <v>100102</v>
      </c>
      <c r="E16" t="s">
        <v>92</v>
      </c>
      <c r="F16">
        <v>100102003</v>
      </c>
      <c r="G16" t="s">
        <v>93</v>
      </c>
      <c r="H16" t="s">
        <v>400</v>
      </c>
      <c r="I16">
        <v>1</v>
      </c>
      <c r="J16" t="s">
        <v>96</v>
      </c>
      <c r="K16" s="2">
        <f>IF(ISERROR(Exportaciones_fruta_dolares[[#This Row],[2013]]/Exportaciones_fruta_tonelada[[#This Row],[2013]]),"-",Exportaciones_fruta_dolares[[#This Row],[2013]]/Exportaciones_fruta_tonelada[[#This Row],[2013]])</f>
        <v>215156.74157303371</v>
      </c>
      <c r="L16" s="2">
        <f>IF(ISERROR(Exportaciones_fruta_dolares[[#This Row],[2012]]/Exportaciones_fruta_tonelada[[#This Row],[2012]]),"-",Exportaciones_fruta_dolares[[#This Row],[2012]]/Exportaciones_fruta_tonelada[[#This Row],[2012]])</f>
        <v>32743.586956521736</v>
      </c>
      <c r="M16" s="2">
        <f>IF(ISERROR(Exportaciones_fruta_dolares[[#This Row],[2014]]/Exportaciones_fruta_tonelada[[#This Row],[2014]]),"-",Exportaciones_fruta_dolares[[#This Row],[2014]]/Exportaciones_fruta_tonelada[[#This Row],[2014]])</f>
        <v>580154.54545454541</v>
      </c>
      <c r="N16" s="2">
        <f>IF(ISERROR(Exportaciones_fruta_dolares[[#This Row],[2015]]/Exportaciones_fruta_tonelada[[#This Row],[2015]]),"-",Exportaciones_fruta_dolares[[#This Row],[2015]]/Exportaciones_fruta_tonelada[[#This Row],[2015]])</f>
        <v>478477.67857142858</v>
      </c>
      <c r="O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" s="2">
        <f>IF(ISERROR(Exportaciones_fruta_dolares[[#This Row],[2017]]/Exportaciones_fruta_tonelada[[#This Row],[2017]]),"-",Exportaciones_fruta_dolares[[#This Row],[2017]]/Exportaciones_fruta_tonelada[[#This Row],[2017]])</f>
        <v>49173.563218390802</v>
      </c>
      <c r="Q16" s="2">
        <f>IF(ISERROR(Exportaciones_fruta_dolares[[#This Row],[2018]]/Exportaciones_fruta_tonelada[[#This Row],[2018]]),"-",Exportaciones_fruta_dolares[[#This Row],[2018]]/Exportaciones_fruta_tonelada[[#This Row],[2018]])</f>
        <v>14619.6</v>
      </c>
      <c r="R16" s="2">
        <f>IF(ISERROR(Exportaciones_fruta_dolares[[#This Row],[2019]]/Exportaciones_fruta_tonelada[[#This Row],[2019]]),"-",Exportaciones_fruta_dolares[[#This Row],[2019]]/Exportaciones_fruta_tonelada[[#This Row],[2019]])</f>
        <v>26979.310344827587</v>
      </c>
      <c r="S16" s="2">
        <f>IF(ISERROR(Exportaciones_fruta_dolares[[#This Row],[2020]]/Exportaciones_fruta_tonelada[[#This Row],[2020]]),"-",Exportaciones_fruta_dolares[[#This Row],[2020]]/Exportaciones_fruta_tonelada[[#This Row],[2020]])</f>
        <v>18545.797301971634</v>
      </c>
    </row>
    <row r="17" spans="1:19" x14ac:dyDescent="0.35">
      <c r="A17">
        <v>9</v>
      </c>
      <c r="B17" t="s">
        <v>21</v>
      </c>
      <c r="C17" t="s">
        <v>22</v>
      </c>
      <c r="D17">
        <v>100102</v>
      </c>
      <c r="E17" t="s">
        <v>92</v>
      </c>
      <c r="F17">
        <v>100102003</v>
      </c>
      <c r="G17" t="s">
        <v>93</v>
      </c>
      <c r="H17" t="s">
        <v>94</v>
      </c>
      <c r="I17">
        <v>5</v>
      </c>
      <c r="J17" t="s">
        <v>26</v>
      </c>
      <c r="K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" s="2">
        <f>IF(ISERROR(Exportaciones_fruta_dolares[[#This Row],[2020]]/Exportaciones_fruta_tonelada[[#This Row],[2020]]),"-",Exportaciones_fruta_dolares[[#This Row],[2020]]/Exportaciones_fruta_tonelada[[#This Row],[2020]])</f>
        <v>12593.827160493829</v>
      </c>
    </row>
    <row r="18" spans="1:19" x14ac:dyDescent="0.35">
      <c r="A18">
        <v>9</v>
      </c>
      <c r="B18" t="s">
        <v>21</v>
      </c>
      <c r="C18" t="s">
        <v>22</v>
      </c>
      <c r="D18">
        <v>100102</v>
      </c>
      <c r="E18" t="s">
        <v>92</v>
      </c>
      <c r="F18">
        <v>100102005</v>
      </c>
      <c r="G18" t="s">
        <v>177</v>
      </c>
      <c r="H18" t="s">
        <v>401</v>
      </c>
      <c r="I18">
        <v>1</v>
      </c>
      <c r="J18" t="s">
        <v>96</v>
      </c>
      <c r="K18" s="2">
        <f>IF(ISERROR(Exportaciones_fruta_dolares[[#This Row],[2013]]/Exportaciones_fruta_tonelada[[#This Row],[2013]]),"-",Exportaciones_fruta_dolares[[#This Row],[2013]]/Exportaciones_fruta_tonelada[[#This Row],[2013]])</f>
        <v>6345.5913978494618</v>
      </c>
      <c r="L18" s="2">
        <f>IF(ISERROR(Exportaciones_fruta_dolares[[#This Row],[2012]]/Exportaciones_fruta_tonelada[[#This Row],[2012]]),"-",Exportaciones_fruta_dolares[[#This Row],[2012]]/Exportaciones_fruta_tonelada[[#This Row],[2012]])</f>
        <v>9830.9448210761184</v>
      </c>
      <c r="M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" s="2">
        <f>IF(ISERROR(Exportaciones_fruta_dolares[[#This Row],[2015]]/Exportaciones_fruta_tonelada[[#This Row],[2015]]),"-",Exportaciones_fruta_dolares[[#This Row],[2015]]/Exportaciones_fruta_tonelada[[#This Row],[2015]])</f>
        <v>72621</v>
      </c>
      <c r="O18" s="2">
        <f>IF(ISERROR(Exportaciones_fruta_dolares[[#This Row],[2016]]/Exportaciones_fruta_tonelada[[#This Row],[2016]]),"-",Exportaciones_fruta_dolares[[#This Row],[2016]]/Exportaciones_fruta_tonelada[[#This Row],[2016]])</f>
        <v>35566.876971608828</v>
      </c>
      <c r="P18" s="2">
        <f>IF(ISERROR(Exportaciones_fruta_dolares[[#This Row],[2017]]/Exportaciones_fruta_tonelada[[#This Row],[2017]]),"-",Exportaciones_fruta_dolares[[#This Row],[2017]]/Exportaciones_fruta_tonelada[[#This Row],[2017]])</f>
        <v>3100.2211792858225</v>
      </c>
      <c r="Q18" s="2">
        <f>IF(ISERROR(Exportaciones_fruta_dolares[[#This Row],[2018]]/Exportaciones_fruta_tonelada[[#This Row],[2018]]),"-",Exportaciones_fruta_dolares[[#This Row],[2018]]/Exportaciones_fruta_tonelada[[#This Row],[2018]])</f>
        <v>20218.508856682769</v>
      </c>
      <c r="R18" s="2">
        <f>IF(ISERROR(Exportaciones_fruta_dolares[[#This Row],[2019]]/Exportaciones_fruta_tonelada[[#This Row],[2019]]),"-",Exportaciones_fruta_dolares[[#This Row],[2019]]/Exportaciones_fruta_tonelada[[#This Row],[2019]])</f>
        <v>17189.20391577392</v>
      </c>
      <c r="S18" s="2">
        <f>IF(ISERROR(Exportaciones_fruta_dolares[[#This Row],[2020]]/Exportaciones_fruta_tonelada[[#This Row],[2020]]),"-",Exportaciones_fruta_dolares[[#This Row],[2020]]/Exportaciones_fruta_tonelada[[#This Row],[2020]])</f>
        <v>248110</v>
      </c>
    </row>
    <row r="19" spans="1:19" x14ac:dyDescent="0.35">
      <c r="A19">
        <v>9</v>
      </c>
      <c r="B19" t="s">
        <v>21</v>
      </c>
      <c r="C19" t="s">
        <v>22</v>
      </c>
      <c r="D19">
        <v>100102</v>
      </c>
      <c r="E19" t="s">
        <v>92</v>
      </c>
      <c r="F19">
        <v>100102005</v>
      </c>
      <c r="G19" t="s">
        <v>177</v>
      </c>
      <c r="H19" t="s">
        <v>375</v>
      </c>
      <c r="I19">
        <v>7</v>
      </c>
      <c r="J19" t="s">
        <v>164</v>
      </c>
      <c r="K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" s="2">
        <f>IF(ISERROR(Exportaciones_fruta_dolares[[#This Row],[2012]]/Exportaciones_fruta_tonelada[[#This Row],[2012]]),"-",Exportaciones_fruta_dolares[[#This Row],[2012]]/Exportaciones_fruta_tonelada[[#This Row],[2012]])</f>
        <v>2756.7765567765564</v>
      </c>
      <c r="M19" s="2">
        <f>IF(ISERROR(Exportaciones_fruta_dolares[[#This Row],[2014]]/Exportaciones_fruta_tonelada[[#This Row],[2014]]),"-",Exportaciones_fruta_dolares[[#This Row],[2014]]/Exportaciones_fruta_tonelada[[#This Row],[2014]])</f>
        <v>2283.696625724072</v>
      </c>
      <c r="N19" s="2">
        <f>IF(ISERROR(Exportaciones_fruta_dolares[[#This Row],[2015]]/Exportaciones_fruta_tonelada[[#This Row],[2015]]),"-",Exportaciones_fruta_dolares[[#This Row],[2015]]/Exportaciones_fruta_tonelada[[#This Row],[2015]])</f>
        <v>96140</v>
      </c>
      <c r="O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" s="2">
        <f>IF(ISERROR(Exportaciones_fruta_dolares[[#This Row],[2017]]/Exportaciones_fruta_tonelada[[#This Row],[2017]]),"-",Exportaciones_fruta_dolares[[#This Row],[2017]]/Exportaciones_fruta_tonelada[[#This Row],[2017]])</f>
        <v>2779.3315477906299</v>
      </c>
      <c r="Q19" s="2">
        <f>IF(ISERROR(Exportaciones_fruta_dolares[[#This Row],[2018]]/Exportaciones_fruta_tonelada[[#This Row],[2018]]),"-",Exportaciones_fruta_dolares[[#This Row],[2018]]/Exportaciones_fruta_tonelada[[#This Row],[2018]])</f>
        <v>2331.3164220824601</v>
      </c>
      <c r="R19" s="2">
        <f>IF(ISERROR(Exportaciones_fruta_dolares[[#This Row],[2019]]/Exportaciones_fruta_tonelada[[#This Row],[2019]]),"-",Exportaciones_fruta_dolares[[#This Row],[2019]]/Exportaciones_fruta_tonelada[[#This Row],[2019]])</f>
        <v>2076.5972375690608</v>
      </c>
      <c r="S19" s="2">
        <f>IF(ISERROR(Exportaciones_fruta_dolares[[#This Row],[2020]]/Exportaciones_fruta_tonelada[[#This Row],[2020]]),"-",Exportaciones_fruta_dolares[[#This Row],[2020]]/Exportaciones_fruta_tonelada[[#This Row],[2020]])</f>
        <v>1423.0318658280921</v>
      </c>
    </row>
    <row r="20" spans="1:19" x14ac:dyDescent="0.35">
      <c r="A20">
        <v>9</v>
      </c>
      <c r="B20" t="s">
        <v>21</v>
      </c>
      <c r="C20" t="s">
        <v>22</v>
      </c>
      <c r="D20">
        <v>100102</v>
      </c>
      <c r="E20" t="s">
        <v>92</v>
      </c>
      <c r="F20">
        <v>100102005</v>
      </c>
      <c r="G20" t="s">
        <v>177</v>
      </c>
      <c r="H20" t="s">
        <v>397</v>
      </c>
      <c r="I20">
        <v>7</v>
      </c>
      <c r="J20" t="s">
        <v>164</v>
      </c>
      <c r="K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" s="2">
        <f>IF(ISERROR(Exportaciones_fruta_dolares[[#This Row],[2015]]/Exportaciones_fruta_tonelada[[#This Row],[2015]]),"-",Exportaciones_fruta_dolares[[#This Row],[2015]]/Exportaciones_fruta_tonelada[[#This Row],[2015]])</f>
        <v>1300.2994527766518</v>
      </c>
      <c r="O20" s="2">
        <f>IF(ISERROR(Exportaciones_fruta_dolares[[#This Row],[2016]]/Exportaciones_fruta_tonelada[[#This Row],[2016]]),"-",Exportaciones_fruta_dolares[[#This Row],[2016]]/Exportaciones_fruta_tonelada[[#This Row],[2016]])</f>
        <v>1344.0376920869214</v>
      </c>
      <c r="P20" s="2">
        <f>IF(ISERROR(Exportaciones_fruta_dolares[[#This Row],[2017]]/Exportaciones_fruta_tonelada[[#This Row],[2017]]),"-",Exportaciones_fruta_dolares[[#This Row],[2017]]/Exportaciones_fruta_tonelada[[#This Row],[2017]])</f>
        <v>1384.0760761819167</v>
      </c>
      <c r="Q20" s="2">
        <f>IF(ISERROR(Exportaciones_fruta_dolares[[#This Row],[2018]]/Exportaciones_fruta_tonelada[[#This Row],[2018]]),"-",Exportaciones_fruta_dolares[[#This Row],[2018]]/Exportaciones_fruta_tonelada[[#This Row],[2018]])</f>
        <v>1396.9723760450859</v>
      </c>
      <c r="R20" s="2">
        <f>IF(ISERROR(Exportaciones_fruta_dolares[[#This Row],[2019]]/Exportaciones_fruta_tonelada[[#This Row],[2019]]),"-",Exportaciones_fruta_dolares[[#This Row],[2019]]/Exportaciones_fruta_tonelada[[#This Row],[2019]])</f>
        <v>1398.2701556984275</v>
      </c>
      <c r="S20" s="2">
        <f>IF(ISERROR(Exportaciones_fruta_dolares[[#This Row],[2020]]/Exportaciones_fruta_tonelada[[#This Row],[2020]]),"-",Exportaciones_fruta_dolares[[#This Row],[2020]]/Exportaciones_fruta_tonelada[[#This Row],[2020]])</f>
        <v>1274.6993443669803</v>
      </c>
    </row>
    <row r="21" spans="1:19" x14ac:dyDescent="0.35">
      <c r="A21">
        <v>9</v>
      </c>
      <c r="B21" t="s">
        <v>21</v>
      </c>
      <c r="C21" t="s">
        <v>22</v>
      </c>
      <c r="D21">
        <v>100102</v>
      </c>
      <c r="E21" t="s">
        <v>92</v>
      </c>
      <c r="F21">
        <v>100102005</v>
      </c>
      <c r="G21" t="s">
        <v>177</v>
      </c>
      <c r="H21" t="s">
        <v>379</v>
      </c>
      <c r="I21">
        <v>7</v>
      </c>
      <c r="J21" t="s">
        <v>164</v>
      </c>
      <c r="K21" s="2">
        <f>IF(ISERROR(Exportaciones_fruta_dolares[[#This Row],[2013]]/Exportaciones_fruta_tonelada[[#This Row],[2013]]),"-",Exportaciones_fruta_dolares[[#This Row],[2013]]/Exportaciones_fruta_tonelada[[#This Row],[2013]])</f>
        <v>3160.7697818622005</v>
      </c>
      <c r="L21" s="2">
        <f>IF(ISERROR(Exportaciones_fruta_dolares[[#This Row],[2012]]/Exportaciones_fruta_tonelada[[#This Row],[2012]]),"-",Exportaciones_fruta_dolares[[#This Row],[2012]]/Exportaciones_fruta_tonelada[[#This Row],[2012]])</f>
        <v>2876.116699452637</v>
      </c>
      <c r="M21" s="2">
        <f>IF(ISERROR(Exportaciones_fruta_dolares[[#This Row],[2014]]/Exportaciones_fruta_tonelada[[#This Row],[2014]]),"-",Exportaciones_fruta_dolares[[#This Row],[2014]]/Exportaciones_fruta_tonelada[[#This Row],[2014]])</f>
        <v>9138.5245901639337</v>
      </c>
      <c r="N21" s="2">
        <f>IF(ISERROR(Exportaciones_fruta_dolares[[#This Row],[2015]]/Exportaciones_fruta_tonelada[[#This Row],[2015]]),"-",Exportaciones_fruta_dolares[[#This Row],[2015]]/Exportaciones_fruta_tonelada[[#This Row],[2015]])</f>
        <v>1854.0698113207548</v>
      </c>
      <c r="O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1" s="2">
        <f>IF(ISERROR(Exportaciones_fruta_dolares[[#This Row],[2017]]/Exportaciones_fruta_tonelada[[#This Row],[2017]]),"-",Exportaciones_fruta_dolares[[#This Row],[2017]]/Exportaciones_fruta_tonelada[[#This Row],[2017]])</f>
        <v>16870.588235294115</v>
      </c>
      <c r="Q21" s="2">
        <f>IF(ISERROR(Exportaciones_fruta_dolares[[#This Row],[2018]]/Exportaciones_fruta_tonelada[[#This Row],[2018]]),"-",Exportaciones_fruta_dolares[[#This Row],[2018]]/Exportaciones_fruta_tonelada[[#This Row],[2018]])</f>
        <v>13320.895522388058</v>
      </c>
      <c r="R21" s="2">
        <f>IF(ISERROR(Exportaciones_fruta_dolares[[#This Row],[2019]]/Exportaciones_fruta_tonelada[[#This Row],[2019]]),"-",Exportaciones_fruta_dolares[[#This Row],[2019]]/Exportaciones_fruta_tonelada[[#This Row],[2019]])</f>
        <v>174.59756359846253</v>
      </c>
      <c r="S21" s="2">
        <f>IF(ISERROR(Exportaciones_fruta_dolares[[#This Row],[2020]]/Exportaciones_fruta_tonelada[[#This Row],[2020]]),"-",Exportaciones_fruta_dolares[[#This Row],[2020]]/Exportaciones_fruta_tonelada[[#This Row],[2020]])</f>
        <v>246.72139350652091</v>
      </c>
    </row>
    <row r="22" spans="1:19" x14ac:dyDescent="0.35">
      <c r="A22">
        <v>9</v>
      </c>
      <c r="B22" t="s">
        <v>21</v>
      </c>
      <c r="C22" t="s">
        <v>22</v>
      </c>
      <c r="D22">
        <v>100102</v>
      </c>
      <c r="E22" t="s">
        <v>92</v>
      </c>
      <c r="F22">
        <v>100102005</v>
      </c>
      <c r="G22" t="s">
        <v>177</v>
      </c>
      <c r="H22" t="s">
        <v>178</v>
      </c>
      <c r="I22">
        <v>5</v>
      </c>
      <c r="J22" t="s">
        <v>26</v>
      </c>
      <c r="K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2" s="2">
        <f>IF(ISERROR(Exportaciones_fruta_dolares[[#This Row],[2014]]/Exportaciones_fruta_tonelada[[#This Row],[2014]]),"-",Exportaciones_fruta_dolares[[#This Row],[2014]]/Exportaciones_fruta_tonelada[[#This Row],[2014]])</f>
        <v>555.55555555555554</v>
      </c>
      <c r="N22" s="2">
        <f>IF(ISERROR(Exportaciones_fruta_dolares[[#This Row],[2015]]/Exportaciones_fruta_tonelada[[#This Row],[2015]]),"-",Exportaciones_fruta_dolares[[#This Row],[2015]]/Exportaciones_fruta_tonelada[[#This Row],[2015]])</f>
        <v>833.33333333333337</v>
      </c>
      <c r="O22" s="2">
        <f>IF(ISERROR(Exportaciones_fruta_dolares[[#This Row],[2016]]/Exportaciones_fruta_tonelada[[#This Row],[2016]]),"-",Exportaciones_fruta_dolares[[#This Row],[2016]]/Exportaciones_fruta_tonelada[[#This Row],[2016]])</f>
        <v>759.25925925925924</v>
      </c>
      <c r="P22" s="2">
        <f>IF(ISERROR(Exportaciones_fruta_dolares[[#This Row],[2017]]/Exportaciones_fruta_tonelada[[#This Row],[2017]]),"-",Exportaciones_fruta_dolares[[#This Row],[2017]]/Exportaciones_fruta_tonelada[[#This Row],[2017]])</f>
        <v>640.36866359447004</v>
      </c>
      <c r="Q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3" spans="1:19" x14ac:dyDescent="0.35">
      <c r="A23">
        <v>9</v>
      </c>
      <c r="B23" t="s">
        <v>21</v>
      </c>
      <c r="C23" t="s">
        <v>22</v>
      </c>
      <c r="D23">
        <v>100102</v>
      </c>
      <c r="E23" t="s">
        <v>92</v>
      </c>
      <c r="F23">
        <v>100102006</v>
      </c>
      <c r="G23" t="s">
        <v>237</v>
      </c>
      <c r="H23" t="s">
        <v>437</v>
      </c>
      <c r="I23">
        <v>7</v>
      </c>
      <c r="J23" t="s">
        <v>164</v>
      </c>
      <c r="K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3" s="2">
        <f>IF(ISERROR(Exportaciones_fruta_dolares[[#This Row],[2015]]/Exportaciones_fruta_tonelada[[#This Row],[2015]]),"-",Exportaciones_fruta_dolares[[#This Row],[2015]]/Exportaciones_fruta_tonelada[[#This Row],[2015]])</f>
        <v>1320.0204248366013</v>
      </c>
      <c r="O23" s="2">
        <f>IF(ISERROR(Exportaciones_fruta_dolares[[#This Row],[2016]]/Exportaciones_fruta_tonelada[[#This Row],[2016]]),"-",Exportaciones_fruta_dolares[[#This Row],[2016]]/Exportaciones_fruta_tonelada[[#This Row],[2016]])</f>
        <v>1286.7810457516341</v>
      </c>
      <c r="P23" s="2">
        <f>IF(ISERROR(Exportaciones_fruta_dolares[[#This Row],[2017]]/Exportaciones_fruta_tonelada[[#This Row],[2017]]),"-",Exportaciones_fruta_dolares[[#This Row],[2017]]/Exportaciones_fruta_tonelada[[#This Row],[2017]])</f>
        <v>1322.248774509804</v>
      </c>
      <c r="Q23" s="2">
        <f>IF(ISERROR(Exportaciones_fruta_dolares[[#This Row],[2018]]/Exportaciones_fruta_tonelada[[#This Row],[2018]]),"-",Exportaciones_fruta_dolares[[#This Row],[2018]]/Exportaciones_fruta_tonelada[[#This Row],[2018]])</f>
        <v>1498.357843137255</v>
      </c>
      <c r="R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4" spans="1:19" x14ac:dyDescent="0.35">
      <c r="A24">
        <v>9</v>
      </c>
      <c r="B24" t="s">
        <v>21</v>
      </c>
      <c r="C24" t="s">
        <v>22</v>
      </c>
      <c r="D24">
        <v>100102</v>
      </c>
      <c r="E24" t="s">
        <v>92</v>
      </c>
      <c r="F24">
        <v>100102006</v>
      </c>
      <c r="G24" t="s">
        <v>237</v>
      </c>
      <c r="H24" t="s">
        <v>409</v>
      </c>
      <c r="I24">
        <v>7</v>
      </c>
      <c r="J24" t="s">
        <v>164</v>
      </c>
      <c r="K24" s="2">
        <f>IF(ISERROR(Exportaciones_fruta_dolares[[#This Row],[2013]]/Exportaciones_fruta_tonelada[[#This Row],[2013]]),"-",Exportaciones_fruta_dolares[[#This Row],[2013]]/Exportaciones_fruta_tonelada[[#This Row],[2013]])</f>
        <v>3709.6461878665514</v>
      </c>
      <c r="L24" s="2">
        <f>IF(ISERROR(Exportaciones_fruta_dolares[[#This Row],[2012]]/Exportaciones_fruta_tonelada[[#This Row],[2012]]),"-",Exportaciones_fruta_dolares[[#This Row],[2012]]/Exportaciones_fruta_tonelada[[#This Row],[2012]])</f>
        <v>3159.1499558953251</v>
      </c>
      <c r="M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4" s="2">
        <f>IF(ISERROR(Exportaciones_fruta_dolares[[#This Row],[2019]]/Exportaciones_fruta_tonelada[[#This Row],[2019]]),"-",Exportaciones_fruta_dolares[[#This Row],[2019]]/Exportaciones_fruta_tonelada[[#This Row],[2019]])</f>
        <v>242.95473737238288</v>
      </c>
      <c r="S24" s="2">
        <f>IF(ISERROR(Exportaciones_fruta_dolares[[#This Row],[2020]]/Exportaciones_fruta_tonelada[[#This Row],[2020]]),"-",Exportaciones_fruta_dolares[[#This Row],[2020]]/Exportaciones_fruta_tonelada[[#This Row],[2020]])</f>
        <v>247.93848120845783</v>
      </c>
    </row>
    <row r="25" spans="1:19" x14ac:dyDescent="0.35">
      <c r="A25">
        <v>9</v>
      </c>
      <c r="B25" t="s">
        <v>21</v>
      </c>
      <c r="C25" t="s">
        <v>22</v>
      </c>
      <c r="D25">
        <v>100102</v>
      </c>
      <c r="E25" t="s">
        <v>92</v>
      </c>
      <c r="F25">
        <v>100102008</v>
      </c>
      <c r="G25" t="s">
        <v>352</v>
      </c>
      <c r="H25" t="s">
        <v>413</v>
      </c>
      <c r="I25">
        <v>3</v>
      </c>
      <c r="J25" t="s">
        <v>38</v>
      </c>
      <c r="K25" s="2">
        <f>IF(ISERROR(Exportaciones_fruta_dolares[[#This Row],[2013]]/Exportaciones_fruta_tonelada[[#This Row],[2013]]),"-",Exportaciones_fruta_dolares[[#This Row],[2013]]/Exportaciones_fruta_tonelada[[#This Row],[2013]])</f>
        <v>2239.1176470588234</v>
      </c>
      <c r="L25" s="2">
        <f>IF(ISERROR(Exportaciones_fruta_dolares[[#This Row],[2012]]/Exportaciones_fruta_tonelada[[#This Row],[2012]]),"-",Exportaciones_fruta_dolares[[#This Row],[2012]]/Exportaciones_fruta_tonelada[[#This Row],[2012]])</f>
        <v>3606.9933409212817</v>
      </c>
      <c r="M25" s="2">
        <f>IF(ISERROR(Exportaciones_fruta_dolares[[#This Row],[2014]]/Exportaciones_fruta_tonelada[[#This Row],[2014]]),"-",Exportaciones_fruta_dolares[[#This Row],[2014]]/Exportaciones_fruta_tonelada[[#This Row],[2014]])</f>
        <v>975.99019607843138</v>
      </c>
      <c r="N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5" s="2">
        <f>IF(ISERROR(Exportaciones_fruta_dolares[[#This Row],[2016]]/Exportaciones_fruta_tonelada[[#This Row],[2016]]),"-",Exportaciones_fruta_dolares[[#This Row],[2016]]/Exportaciones_fruta_tonelada[[#This Row],[2016]])</f>
        <v>1235.1533742331289</v>
      </c>
      <c r="P25" s="2">
        <f>IF(ISERROR(Exportaciones_fruta_dolares[[#This Row],[2017]]/Exportaciones_fruta_tonelada[[#This Row],[2017]]),"-",Exportaciones_fruta_dolares[[#This Row],[2017]]/Exportaciones_fruta_tonelada[[#This Row],[2017]])</f>
        <v>2205.6733304042177</v>
      </c>
      <c r="Q25" s="2">
        <f>IF(ISERROR(Exportaciones_fruta_dolares[[#This Row],[2018]]/Exportaciones_fruta_tonelada[[#This Row],[2018]]),"-",Exportaciones_fruta_dolares[[#This Row],[2018]]/Exportaciones_fruta_tonelada[[#This Row],[2018]])</f>
        <v>1623.5860830872609</v>
      </c>
      <c r="R25" s="2">
        <f>IF(ISERROR(Exportaciones_fruta_dolares[[#This Row],[2019]]/Exportaciones_fruta_tonelada[[#This Row],[2019]]),"-",Exportaciones_fruta_dolares[[#This Row],[2019]]/Exportaciones_fruta_tonelada[[#This Row],[2019]])</f>
        <v>3109.9749999999999</v>
      </c>
      <c r="S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6" spans="1:19" x14ac:dyDescent="0.35">
      <c r="A26">
        <v>9</v>
      </c>
      <c r="B26" t="s">
        <v>21</v>
      </c>
      <c r="C26" t="s">
        <v>22</v>
      </c>
      <c r="D26">
        <v>100102</v>
      </c>
      <c r="E26" t="s">
        <v>92</v>
      </c>
      <c r="F26">
        <v>100102008</v>
      </c>
      <c r="G26" t="s">
        <v>352</v>
      </c>
      <c r="H26" t="s">
        <v>391</v>
      </c>
      <c r="I26">
        <v>3</v>
      </c>
      <c r="J26" t="s">
        <v>38</v>
      </c>
      <c r="K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6" s="2">
        <f>IF(ISERROR(Exportaciones_fruta_dolares[[#This Row],[2012]]/Exportaciones_fruta_tonelada[[#This Row],[2012]]),"-",Exportaciones_fruta_dolares[[#This Row],[2012]]/Exportaciones_fruta_tonelada[[#This Row],[2012]])</f>
        <v>1815.0997150997152</v>
      </c>
      <c r="M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7" spans="1:19" x14ac:dyDescent="0.35">
      <c r="A27">
        <v>9</v>
      </c>
      <c r="B27" t="s">
        <v>21</v>
      </c>
      <c r="C27" t="s">
        <v>22</v>
      </c>
      <c r="D27">
        <v>100102</v>
      </c>
      <c r="E27" t="s">
        <v>92</v>
      </c>
      <c r="F27">
        <v>100102008</v>
      </c>
      <c r="G27" t="s">
        <v>352</v>
      </c>
      <c r="H27" t="s">
        <v>353</v>
      </c>
      <c r="I27">
        <v>7</v>
      </c>
      <c r="J27" t="s">
        <v>164</v>
      </c>
      <c r="K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7" s="2">
        <f>IF(ISERROR(Exportaciones_fruta_dolares[[#This Row],[2012]]/Exportaciones_fruta_tonelada[[#This Row],[2012]]),"-",Exportaciones_fruta_dolares[[#This Row],[2012]]/Exportaciones_fruta_tonelada[[#This Row],[2012]])</f>
        <v>20812.17391304348</v>
      </c>
      <c r="M27" s="2">
        <f>IF(ISERROR(Exportaciones_fruta_dolares[[#This Row],[2014]]/Exportaciones_fruta_tonelada[[#This Row],[2014]]),"-",Exportaciones_fruta_dolares[[#This Row],[2014]]/Exportaciones_fruta_tonelada[[#This Row],[2014]])</f>
        <v>4493.4967803863537</v>
      </c>
      <c r="N27" s="2">
        <f>IF(ISERROR(Exportaciones_fruta_dolares[[#This Row],[2015]]/Exportaciones_fruta_tonelada[[#This Row],[2015]]),"-",Exportaciones_fruta_dolares[[#This Row],[2015]]/Exportaciones_fruta_tonelada[[#This Row],[2015]])</f>
        <v>1552.7432126696831</v>
      </c>
      <c r="O27" s="2">
        <f>IF(ISERROR(Exportaciones_fruta_dolares[[#This Row],[2016]]/Exportaciones_fruta_tonelada[[#This Row],[2016]]),"-",Exportaciones_fruta_dolares[[#This Row],[2016]]/Exportaciones_fruta_tonelada[[#This Row],[2016]])</f>
        <v>3297.7360145610842</v>
      </c>
      <c r="P27" s="2">
        <f>IF(ISERROR(Exportaciones_fruta_dolares[[#This Row],[2017]]/Exportaciones_fruta_tonelada[[#This Row],[2017]]),"-",Exportaciones_fruta_dolares[[#This Row],[2017]]/Exportaciones_fruta_tonelada[[#This Row],[2017]])</f>
        <v>1272.8271713615025</v>
      </c>
      <c r="Q27" s="2">
        <f>IF(ISERROR(Exportaciones_fruta_dolares[[#This Row],[2018]]/Exportaciones_fruta_tonelada[[#This Row],[2018]]),"-",Exportaciones_fruta_dolares[[#This Row],[2018]]/Exportaciones_fruta_tonelada[[#This Row],[2018]])</f>
        <v>1155.0475126759566</v>
      </c>
      <c r="R27" s="2">
        <f>IF(ISERROR(Exportaciones_fruta_dolares[[#This Row],[2019]]/Exportaciones_fruta_tonelada[[#This Row],[2019]]),"-",Exportaciones_fruta_dolares[[#This Row],[2019]]/Exportaciones_fruta_tonelada[[#This Row],[2019]])</f>
        <v>2918.4407422186755</v>
      </c>
      <c r="S27" s="2">
        <f>IF(ISERROR(Exportaciones_fruta_dolares[[#This Row],[2020]]/Exportaciones_fruta_tonelada[[#This Row],[2020]]),"-",Exportaciones_fruta_dolares[[#This Row],[2020]]/Exportaciones_fruta_tonelada[[#This Row],[2020]])</f>
        <v>1069.334533055503</v>
      </c>
    </row>
    <row r="28" spans="1:19" x14ac:dyDescent="0.35">
      <c r="A28">
        <v>9</v>
      </c>
      <c r="B28" t="s">
        <v>21</v>
      </c>
      <c r="C28" t="s">
        <v>22</v>
      </c>
      <c r="D28">
        <v>100102</v>
      </c>
      <c r="E28" t="s">
        <v>92</v>
      </c>
      <c r="F28">
        <v>100102008</v>
      </c>
      <c r="G28" t="s">
        <v>352</v>
      </c>
      <c r="H28" t="s">
        <v>402</v>
      </c>
      <c r="I28">
        <v>1</v>
      </c>
      <c r="J28" t="s">
        <v>96</v>
      </c>
      <c r="K28" s="2">
        <f>IF(ISERROR(Exportaciones_fruta_dolares[[#This Row],[2013]]/Exportaciones_fruta_tonelada[[#This Row],[2013]]),"-",Exportaciones_fruta_dolares[[#This Row],[2013]]/Exportaciones_fruta_tonelada[[#This Row],[2013]])</f>
        <v>3980.356789996601</v>
      </c>
      <c r="L28" s="2">
        <f>IF(ISERROR(Exportaciones_fruta_dolares[[#This Row],[2012]]/Exportaciones_fruta_tonelada[[#This Row],[2012]]),"-",Exportaciones_fruta_dolares[[#This Row],[2012]]/Exportaciones_fruta_tonelada[[#This Row],[2012]])</f>
        <v>18047.01282452299</v>
      </c>
      <c r="M28" s="2">
        <f>IF(ISERROR(Exportaciones_fruta_dolares[[#This Row],[2014]]/Exportaciones_fruta_tonelada[[#This Row],[2014]]),"-",Exportaciones_fruta_dolares[[#This Row],[2014]]/Exportaciones_fruta_tonelada[[#This Row],[2014]])</f>
        <v>37420.199999999997</v>
      </c>
      <c r="N28" s="2">
        <f>IF(ISERROR(Exportaciones_fruta_dolares[[#This Row],[2015]]/Exportaciones_fruta_tonelada[[#This Row],[2015]]),"-",Exportaciones_fruta_dolares[[#This Row],[2015]]/Exportaciones_fruta_tonelada[[#This Row],[2015]])</f>
        <v>912480</v>
      </c>
      <c r="O28" s="2">
        <f>IF(ISERROR(Exportaciones_fruta_dolares[[#This Row],[2016]]/Exportaciones_fruta_tonelada[[#This Row],[2016]]),"-",Exportaciones_fruta_dolares[[#This Row],[2016]]/Exportaciones_fruta_tonelada[[#This Row],[2016]])</f>
        <v>34335.583370585606</v>
      </c>
      <c r="P28" s="2">
        <f>IF(ISERROR(Exportaciones_fruta_dolares[[#This Row],[2017]]/Exportaciones_fruta_tonelada[[#This Row],[2017]]),"-",Exportaciones_fruta_dolares[[#This Row],[2017]]/Exportaciones_fruta_tonelada[[#This Row],[2017]])</f>
        <v>51510.276008492569</v>
      </c>
      <c r="Q28" s="2">
        <f>IF(ISERROR(Exportaciones_fruta_dolares[[#This Row],[2018]]/Exportaciones_fruta_tonelada[[#This Row],[2018]]),"-",Exportaciones_fruta_dolares[[#This Row],[2018]]/Exportaciones_fruta_tonelada[[#This Row],[2018]])</f>
        <v>22282.168409466154</v>
      </c>
      <c r="R28" s="2">
        <f>IF(ISERROR(Exportaciones_fruta_dolares[[#This Row],[2019]]/Exportaciones_fruta_tonelada[[#This Row],[2019]]),"-",Exportaciones_fruta_dolares[[#This Row],[2019]]/Exportaciones_fruta_tonelada[[#This Row],[2019]])</f>
        <v>16251.055555555557</v>
      </c>
      <c r="S28" s="2">
        <f>IF(ISERROR(Exportaciones_fruta_dolares[[#This Row],[2020]]/Exportaciones_fruta_tonelada[[#This Row],[2020]]),"-",Exportaciones_fruta_dolares[[#This Row],[2020]]/Exportaciones_fruta_tonelada[[#This Row],[2020]])</f>
        <v>10780.537452731516</v>
      </c>
    </row>
    <row r="29" spans="1:19" x14ac:dyDescent="0.35">
      <c r="A29">
        <v>9</v>
      </c>
      <c r="B29" t="s">
        <v>21</v>
      </c>
      <c r="C29" t="s">
        <v>22</v>
      </c>
      <c r="D29">
        <v>100102</v>
      </c>
      <c r="E29" t="s">
        <v>92</v>
      </c>
      <c r="F29">
        <v>100102008</v>
      </c>
      <c r="G29" t="s">
        <v>352</v>
      </c>
      <c r="H29" t="s">
        <v>354</v>
      </c>
      <c r="I29">
        <v>7</v>
      </c>
      <c r="J29" t="s">
        <v>164</v>
      </c>
      <c r="K29" s="2">
        <f>IF(ISERROR(Exportaciones_fruta_dolares[[#This Row],[2013]]/Exportaciones_fruta_tonelada[[#This Row],[2013]]),"-",Exportaciones_fruta_dolares[[#This Row],[2013]]/Exportaciones_fruta_tonelada[[#This Row],[2013]])</f>
        <v>2799.1379342738628</v>
      </c>
      <c r="L29" s="2">
        <f>IF(ISERROR(Exportaciones_fruta_dolares[[#This Row],[2012]]/Exportaciones_fruta_tonelada[[#This Row],[2012]]),"-",Exportaciones_fruta_dolares[[#This Row],[2012]]/Exportaciones_fruta_tonelada[[#This Row],[2012]])</f>
        <v>3343.425169147823</v>
      </c>
      <c r="M29" s="2">
        <f>IF(ISERROR(Exportaciones_fruta_dolares[[#This Row],[2014]]/Exportaciones_fruta_tonelada[[#This Row],[2014]]),"-",Exportaciones_fruta_dolares[[#This Row],[2014]]/Exportaciones_fruta_tonelada[[#This Row],[2014]])</f>
        <v>3847.4380212054689</v>
      </c>
      <c r="N29" s="2">
        <f>IF(ISERROR(Exportaciones_fruta_dolares[[#This Row],[2015]]/Exportaciones_fruta_tonelada[[#This Row],[2015]]),"-",Exportaciones_fruta_dolares[[#This Row],[2015]]/Exportaciones_fruta_tonelada[[#This Row],[2015]])</f>
        <v>4599.5970525882585</v>
      </c>
      <c r="O29" s="2">
        <f>IF(ISERROR(Exportaciones_fruta_dolares[[#This Row],[2016]]/Exportaciones_fruta_tonelada[[#This Row],[2016]]),"-",Exportaciones_fruta_dolares[[#This Row],[2016]]/Exportaciones_fruta_tonelada[[#This Row],[2016]])</f>
        <v>3461.8040835110601</v>
      </c>
      <c r="P29" s="2">
        <f>IF(ISERROR(Exportaciones_fruta_dolares[[#This Row],[2017]]/Exportaciones_fruta_tonelada[[#This Row],[2017]]),"-",Exportaciones_fruta_dolares[[#This Row],[2017]]/Exportaciones_fruta_tonelada[[#This Row],[2017]])</f>
        <v>3315.8856046471224</v>
      </c>
      <c r="Q29" s="2">
        <f>IF(ISERROR(Exportaciones_fruta_dolares[[#This Row],[2018]]/Exportaciones_fruta_tonelada[[#This Row],[2018]]),"-",Exportaciones_fruta_dolares[[#This Row],[2018]]/Exportaciones_fruta_tonelada[[#This Row],[2018]])</f>
        <v>3510.4837182104161</v>
      </c>
      <c r="R29" s="2">
        <f>IF(ISERROR(Exportaciones_fruta_dolares[[#This Row],[2019]]/Exportaciones_fruta_tonelada[[#This Row],[2019]]),"-",Exportaciones_fruta_dolares[[#This Row],[2019]]/Exportaciones_fruta_tonelada[[#This Row],[2019]])</f>
        <v>3095.265528120638</v>
      </c>
      <c r="S29" s="2">
        <f>IF(ISERROR(Exportaciones_fruta_dolares[[#This Row],[2020]]/Exportaciones_fruta_tonelada[[#This Row],[2020]]),"-",Exportaciones_fruta_dolares[[#This Row],[2020]]/Exportaciones_fruta_tonelada[[#This Row],[2020]])</f>
        <v>2485.4006177516039</v>
      </c>
    </row>
    <row r="30" spans="1:19" x14ac:dyDescent="0.35">
      <c r="A30">
        <v>9</v>
      </c>
      <c r="B30" t="s">
        <v>21</v>
      </c>
      <c r="C30" t="s">
        <v>22</v>
      </c>
      <c r="D30">
        <v>100103</v>
      </c>
      <c r="E30" t="s">
        <v>39</v>
      </c>
      <c r="F30">
        <v>100103001</v>
      </c>
      <c r="G30" t="s">
        <v>40</v>
      </c>
      <c r="H30" t="s">
        <v>312</v>
      </c>
      <c r="I30">
        <v>3</v>
      </c>
      <c r="J30" t="s">
        <v>38</v>
      </c>
      <c r="K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0" s="2">
        <f>IF(ISERROR(Exportaciones_fruta_dolares[[#This Row],[2017]]/Exportaciones_fruta_tonelada[[#This Row],[2017]]),"-",Exportaciones_fruta_dolares[[#This Row],[2017]]/Exportaciones_fruta_tonelada[[#This Row],[2017]])</f>
        <v>3780.522849730593</v>
      </c>
      <c r="Q30" s="2">
        <f>IF(ISERROR(Exportaciones_fruta_dolares[[#This Row],[2018]]/Exportaciones_fruta_tonelada[[#This Row],[2018]]),"-",Exportaciones_fruta_dolares[[#This Row],[2018]]/Exportaciones_fruta_tonelada[[#This Row],[2018]])</f>
        <v>3857.079069767442</v>
      </c>
      <c r="R30" s="2">
        <f>IF(ISERROR(Exportaciones_fruta_dolares[[#This Row],[2019]]/Exportaciones_fruta_tonelada[[#This Row],[2019]]),"-",Exportaciones_fruta_dolares[[#This Row],[2019]]/Exportaciones_fruta_tonelada[[#This Row],[2019]])</f>
        <v>3813.1707609706355</v>
      </c>
      <c r="S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1" spans="1:19" x14ac:dyDescent="0.35">
      <c r="A31">
        <v>9</v>
      </c>
      <c r="B31" t="s">
        <v>21</v>
      </c>
      <c r="C31" t="s">
        <v>22</v>
      </c>
      <c r="D31">
        <v>100103</v>
      </c>
      <c r="E31" t="s">
        <v>39</v>
      </c>
      <c r="F31">
        <v>100103002</v>
      </c>
      <c r="G31" t="s">
        <v>42</v>
      </c>
      <c r="H31" t="s">
        <v>313</v>
      </c>
      <c r="I31">
        <v>3</v>
      </c>
      <c r="J31" t="s">
        <v>38</v>
      </c>
      <c r="K31" s="2">
        <f>IF(ISERROR(Exportaciones_fruta_dolares[[#This Row],[2013]]/Exportaciones_fruta_tonelada[[#This Row],[2013]]),"-",Exportaciones_fruta_dolares[[#This Row],[2013]]/Exportaciones_fruta_tonelada[[#This Row],[2013]])</f>
        <v>2732.9797435320934</v>
      </c>
      <c r="L31" s="2">
        <f>IF(ISERROR(Exportaciones_fruta_dolares[[#This Row],[2012]]/Exportaciones_fruta_tonelada[[#This Row],[2012]]),"-",Exportaciones_fruta_dolares[[#This Row],[2012]]/Exportaciones_fruta_tonelada[[#This Row],[2012]])</f>
        <v>2286.4117543859647</v>
      </c>
      <c r="M31" s="2">
        <f>IF(ISERROR(Exportaciones_fruta_dolares[[#This Row],[2014]]/Exportaciones_fruta_tonelada[[#This Row],[2014]]),"-",Exportaciones_fruta_dolares[[#This Row],[2014]]/Exportaciones_fruta_tonelada[[#This Row],[2014]])</f>
        <v>2768.492368421053</v>
      </c>
      <c r="N31" s="2">
        <f>IF(ISERROR(Exportaciones_fruta_dolares[[#This Row],[2015]]/Exportaciones_fruta_tonelada[[#This Row],[2015]]),"-",Exportaciones_fruta_dolares[[#This Row],[2015]]/Exportaciones_fruta_tonelada[[#This Row],[2015]])</f>
        <v>2309.1989189189189</v>
      </c>
      <c r="O31" s="2">
        <f>IF(ISERROR(Exportaciones_fruta_dolares[[#This Row],[2016]]/Exportaciones_fruta_tonelada[[#This Row],[2016]]),"-",Exportaciones_fruta_dolares[[#This Row],[2016]]/Exportaciones_fruta_tonelada[[#This Row],[2016]])</f>
        <v>2057.4933333333333</v>
      </c>
      <c r="P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2" spans="1:19" x14ac:dyDescent="0.35">
      <c r="A32">
        <v>9</v>
      </c>
      <c r="B32" t="s">
        <v>21</v>
      </c>
      <c r="C32" t="s">
        <v>22</v>
      </c>
      <c r="D32">
        <v>100103</v>
      </c>
      <c r="E32" t="s">
        <v>39</v>
      </c>
      <c r="F32">
        <v>100103002</v>
      </c>
      <c r="G32" t="s">
        <v>42</v>
      </c>
      <c r="H32" t="s">
        <v>76</v>
      </c>
      <c r="I32">
        <v>4</v>
      </c>
      <c r="J32" t="s">
        <v>71</v>
      </c>
      <c r="K32" s="2">
        <f>IF(ISERROR(Exportaciones_fruta_dolares[[#This Row],[2013]]/Exportaciones_fruta_tonelada[[#This Row],[2013]]),"-",Exportaciones_fruta_dolares[[#This Row],[2013]]/Exportaciones_fruta_tonelada[[#This Row],[2013]])</f>
        <v>1137.4425454545453</v>
      </c>
      <c r="L32" s="2">
        <f>IF(ISERROR(Exportaciones_fruta_dolares[[#This Row],[2012]]/Exportaciones_fruta_tonelada[[#This Row],[2012]]),"-",Exportaciones_fruta_dolares[[#This Row],[2012]]/Exportaciones_fruta_tonelada[[#This Row],[2012]])</f>
        <v>251.63141665155086</v>
      </c>
      <c r="M32" s="2">
        <f>IF(ISERROR(Exportaciones_fruta_dolares[[#This Row],[2014]]/Exportaciones_fruta_tonelada[[#This Row],[2014]]),"-",Exportaciones_fruta_dolares[[#This Row],[2014]]/Exportaciones_fruta_tonelada[[#This Row],[2014]])</f>
        <v>655.17207472959694</v>
      </c>
      <c r="N32" s="2">
        <f>IF(ISERROR(Exportaciones_fruta_dolares[[#This Row],[2015]]/Exportaciones_fruta_tonelada[[#This Row],[2015]]),"-",Exportaciones_fruta_dolares[[#This Row],[2015]]/Exportaciones_fruta_tonelada[[#This Row],[2015]])</f>
        <v>904.6733333333334</v>
      </c>
      <c r="O32" s="2">
        <f>IF(ISERROR(Exportaciones_fruta_dolares[[#This Row],[2016]]/Exportaciones_fruta_tonelada[[#This Row],[2016]]),"-",Exportaciones_fruta_dolares[[#This Row],[2016]]/Exportaciones_fruta_tonelada[[#This Row],[2016]])</f>
        <v>807.3434343434343</v>
      </c>
      <c r="P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2" s="2">
        <f>IF(ISERROR(Exportaciones_fruta_dolares[[#This Row],[2018]]/Exportaciones_fruta_tonelada[[#This Row],[2018]]),"-",Exportaciones_fruta_dolares[[#This Row],[2018]]/Exportaciones_fruta_tonelada[[#This Row],[2018]])</f>
        <v>3282.7624999999998</v>
      </c>
      <c r="R32" s="2">
        <f>IF(ISERROR(Exportaciones_fruta_dolares[[#This Row],[2019]]/Exportaciones_fruta_tonelada[[#This Row],[2019]]),"-",Exportaciones_fruta_dolares[[#This Row],[2019]]/Exportaciones_fruta_tonelada[[#This Row],[2019]])</f>
        <v>1998.6464169165133</v>
      </c>
      <c r="S32" s="2">
        <f>IF(ISERROR(Exportaciones_fruta_dolares[[#This Row],[2020]]/Exportaciones_fruta_tonelada[[#This Row],[2020]]),"-",Exportaciones_fruta_dolares[[#This Row],[2020]]/Exportaciones_fruta_tonelada[[#This Row],[2020]])</f>
        <v>401.14046692155142</v>
      </c>
    </row>
    <row r="33" spans="1:19" x14ac:dyDescent="0.35">
      <c r="A33">
        <v>9</v>
      </c>
      <c r="B33" t="s">
        <v>21</v>
      </c>
      <c r="C33" t="s">
        <v>22</v>
      </c>
      <c r="D33">
        <v>100103</v>
      </c>
      <c r="E33" t="s">
        <v>39</v>
      </c>
      <c r="F33">
        <v>100103002</v>
      </c>
      <c r="G33" t="s">
        <v>42</v>
      </c>
      <c r="H33" t="s">
        <v>114</v>
      </c>
      <c r="I33">
        <v>4</v>
      </c>
      <c r="J33" t="s">
        <v>71</v>
      </c>
      <c r="K33" s="2">
        <f>IF(ISERROR(Exportaciones_fruta_dolares[[#This Row],[2013]]/Exportaciones_fruta_tonelada[[#This Row],[2013]]),"-",Exportaciones_fruta_dolares[[#This Row],[2013]]/Exportaciones_fruta_tonelada[[#This Row],[2013]])</f>
        <v>1472.6797716808919</v>
      </c>
      <c r="L33" s="2">
        <f>IF(ISERROR(Exportaciones_fruta_dolares[[#This Row],[2012]]/Exportaciones_fruta_tonelada[[#This Row],[2012]]),"-",Exportaciones_fruta_dolares[[#This Row],[2012]]/Exportaciones_fruta_tonelada[[#This Row],[2012]])</f>
        <v>607.51712877387547</v>
      </c>
      <c r="M33" s="2">
        <f>IF(ISERROR(Exportaciones_fruta_dolares[[#This Row],[2014]]/Exportaciones_fruta_tonelada[[#This Row],[2014]]),"-",Exportaciones_fruta_dolares[[#This Row],[2014]]/Exportaciones_fruta_tonelada[[#This Row],[2014]])</f>
        <v>822.38304628194226</v>
      </c>
      <c r="N33" s="2">
        <f>IF(ISERROR(Exportaciones_fruta_dolares[[#This Row],[2015]]/Exportaciones_fruta_tonelada[[#This Row],[2015]]),"-",Exportaciones_fruta_dolares[[#This Row],[2015]]/Exportaciones_fruta_tonelada[[#This Row],[2015]])</f>
        <v>1178.2215510358096</v>
      </c>
      <c r="O33" s="2">
        <f>IF(ISERROR(Exportaciones_fruta_dolares[[#This Row],[2016]]/Exportaciones_fruta_tonelada[[#This Row],[2016]]),"-",Exportaciones_fruta_dolares[[#This Row],[2016]]/Exportaciones_fruta_tonelada[[#This Row],[2016]])</f>
        <v>1113.8891995009969</v>
      </c>
      <c r="P33" s="2">
        <f>IF(ISERROR(Exportaciones_fruta_dolares[[#This Row],[2017]]/Exportaciones_fruta_tonelada[[#This Row],[2017]]),"-",Exportaciones_fruta_dolares[[#This Row],[2017]]/Exportaciones_fruta_tonelada[[#This Row],[2017]])</f>
        <v>1079.4197887323942</v>
      </c>
      <c r="Q33" s="2">
        <f>IF(ISERROR(Exportaciones_fruta_dolares[[#This Row],[2018]]/Exportaciones_fruta_tonelada[[#This Row],[2018]]),"-",Exportaciones_fruta_dolares[[#This Row],[2018]]/Exportaciones_fruta_tonelada[[#This Row],[2018]])</f>
        <v>1118.7749309779933</v>
      </c>
      <c r="R33" s="2">
        <f>IF(ISERROR(Exportaciones_fruta_dolares[[#This Row],[2019]]/Exportaciones_fruta_tonelada[[#This Row],[2019]]),"-",Exportaciones_fruta_dolares[[#This Row],[2019]]/Exportaciones_fruta_tonelada[[#This Row],[2019]])</f>
        <v>972.61357344730584</v>
      </c>
      <c r="S33" s="2">
        <f>IF(ISERROR(Exportaciones_fruta_dolares[[#This Row],[2020]]/Exportaciones_fruta_tonelada[[#This Row],[2020]]),"-",Exportaciones_fruta_dolares[[#This Row],[2020]]/Exportaciones_fruta_tonelada[[#This Row],[2020]])</f>
        <v>1166.3327482135458</v>
      </c>
    </row>
    <row r="34" spans="1:19" x14ac:dyDescent="0.35">
      <c r="A34">
        <v>9</v>
      </c>
      <c r="B34" t="s">
        <v>21</v>
      </c>
      <c r="C34" t="s">
        <v>22</v>
      </c>
      <c r="D34">
        <v>100103</v>
      </c>
      <c r="E34" t="s">
        <v>39</v>
      </c>
      <c r="F34">
        <v>100103003</v>
      </c>
      <c r="G34" t="s">
        <v>226</v>
      </c>
      <c r="H34" t="s">
        <v>325</v>
      </c>
      <c r="I34">
        <v>2</v>
      </c>
      <c r="J34" t="s">
        <v>32</v>
      </c>
      <c r="K34" s="2">
        <f>IF(ISERROR(Exportaciones_fruta_dolares[[#This Row],[2013]]/Exportaciones_fruta_tonelada[[#This Row],[2013]]),"-",Exportaciones_fruta_dolares[[#This Row],[2013]]/Exportaciones_fruta_tonelada[[#This Row],[2013]])</f>
        <v>11190</v>
      </c>
      <c r="L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5" spans="1:19" x14ac:dyDescent="0.35">
      <c r="A35">
        <v>9</v>
      </c>
      <c r="B35" t="s">
        <v>21</v>
      </c>
      <c r="C35" t="s">
        <v>22</v>
      </c>
      <c r="D35">
        <v>100103</v>
      </c>
      <c r="E35" t="s">
        <v>39</v>
      </c>
      <c r="F35">
        <v>100103003</v>
      </c>
      <c r="G35" t="s">
        <v>226</v>
      </c>
      <c r="H35" t="s">
        <v>314</v>
      </c>
      <c r="I35">
        <v>4</v>
      </c>
      <c r="J35" t="s">
        <v>71</v>
      </c>
      <c r="K35" s="2">
        <f>IF(ISERROR(Exportaciones_fruta_dolares[[#This Row],[2013]]/Exportaciones_fruta_tonelada[[#This Row],[2013]]),"-",Exportaciones_fruta_dolares[[#This Row],[2013]]/Exportaciones_fruta_tonelada[[#This Row],[2013]])</f>
        <v>556.08782608695651</v>
      </c>
      <c r="L35" s="2">
        <f>IF(ISERROR(Exportaciones_fruta_dolares[[#This Row],[2012]]/Exportaciones_fruta_tonelada[[#This Row],[2012]]),"-",Exportaciones_fruta_dolares[[#This Row],[2012]]/Exportaciones_fruta_tonelada[[#This Row],[2012]])</f>
        <v>1094.6803969833454</v>
      </c>
      <c r="M35" s="2">
        <f>IF(ISERROR(Exportaciones_fruta_dolares[[#This Row],[2014]]/Exportaciones_fruta_tonelada[[#This Row],[2014]]),"-",Exportaciones_fruta_dolares[[#This Row],[2014]]/Exportaciones_fruta_tonelada[[#This Row],[2014]])</f>
        <v>1341.6424543946932</v>
      </c>
      <c r="N35" s="2">
        <f>IF(ISERROR(Exportaciones_fruta_dolares[[#This Row],[2015]]/Exportaciones_fruta_tonelada[[#This Row],[2015]]),"-",Exportaciones_fruta_dolares[[#This Row],[2015]]/Exportaciones_fruta_tonelada[[#This Row],[2015]])</f>
        <v>1743.1801539533137</v>
      </c>
      <c r="O35" s="2">
        <f>IF(ISERROR(Exportaciones_fruta_dolares[[#This Row],[2016]]/Exportaciones_fruta_tonelada[[#This Row],[2016]]),"-",Exportaciones_fruta_dolares[[#This Row],[2016]]/Exportaciones_fruta_tonelada[[#This Row],[2016]])</f>
        <v>737.20330112721422</v>
      </c>
      <c r="P35" s="2">
        <f>IF(ISERROR(Exportaciones_fruta_dolares[[#This Row],[2017]]/Exportaciones_fruta_tonelada[[#This Row],[2017]]),"-",Exportaciones_fruta_dolares[[#This Row],[2017]]/Exportaciones_fruta_tonelada[[#This Row],[2017]])</f>
        <v>1534.4388379204893</v>
      </c>
      <c r="Q35" s="2">
        <f>IF(ISERROR(Exportaciones_fruta_dolares[[#This Row],[2018]]/Exportaciones_fruta_tonelada[[#This Row],[2018]]),"-",Exportaciones_fruta_dolares[[#This Row],[2018]]/Exportaciones_fruta_tonelada[[#This Row],[2018]])</f>
        <v>549.0669249394673</v>
      </c>
      <c r="R35" s="2">
        <f>IF(ISERROR(Exportaciones_fruta_dolares[[#This Row],[2019]]/Exportaciones_fruta_tonelada[[#This Row],[2019]]),"-",Exportaciones_fruta_dolares[[#This Row],[2019]]/Exportaciones_fruta_tonelada[[#This Row],[2019]])</f>
        <v>476.55105011436888</v>
      </c>
      <c r="S35" s="2">
        <f>IF(ISERROR(Exportaciones_fruta_dolares[[#This Row],[2020]]/Exportaciones_fruta_tonelada[[#This Row],[2020]]),"-",Exportaciones_fruta_dolares[[#This Row],[2020]]/Exportaciones_fruta_tonelada[[#This Row],[2020]])</f>
        <v>414.68058207794047</v>
      </c>
    </row>
    <row r="36" spans="1:19" x14ac:dyDescent="0.35">
      <c r="A36">
        <v>9</v>
      </c>
      <c r="B36" t="s">
        <v>21</v>
      </c>
      <c r="C36" t="s">
        <v>22</v>
      </c>
      <c r="D36">
        <v>100103</v>
      </c>
      <c r="E36" t="s">
        <v>39</v>
      </c>
      <c r="F36">
        <v>100103003</v>
      </c>
      <c r="G36" t="s">
        <v>226</v>
      </c>
      <c r="H36" t="s">
        <v>406</v>
      </c>
      <c r="I36">
        <v>3</v>
      </c>
      <c r="J36" t="s">
        <v>38</v>
      </c>
      <c r="K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6" s="2">
        <f>IF(ISERROR(Exportaciones_fruta_dolares[[#This Row],[2012]]/Exportaciones_fruta_tonelada[[#This Row],[2012]]),"-",Exportaciones_fruta_dolares[[#This Row],[2012]]/Exportaciones_fruta_tonelada[[#This Row],[2012]])</f>
        <v>3686.7183333333337</v>
      </c>
      <c r="M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7" spans="1:19" x14ac:dyDescent="0.35">
      <c r="A37">
        <v>9</v>
      </c>
      <c r="B37" t="s">
        <v>21</v>
      </c>
      <c r="C37" t="s">
        <v>22</v>
      </c>
      <c r="D37">
        <v>100103</v>
      </c>
      <c r="E37" t="s">
        <v>39</v>
      </c>
      <c r="F37">
        <v>100103003</v>
      </c>
      <c r="G37" t="s">
        <v>226</v>
      </c>
      <c r="H37" t="s">
        <v>227</v>
      </c>
      <c r="I37">
        <v>5</v>
      </c>
      <c r="J37" t="s">
        <v>26</v>
      </c>
      <c r="K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7" s="2">
        <f>IF(ISERROR(Exportaciones_fruta_dolares[[#This Row],[2016]]/Exportaciones_fruta_tonelada[[#This Row],[2016]]),"-",Exportaciones_fruta_dolares[[#This Row],[2016]]/Exportaciones_fruta_tonelada[[#This Row],[2016]])</f>
        <v>668.60333333333335</v>
      </c>
      <c r="P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8" spans="1:19" x14ac:dyDescent="0.35">
      <c r="A38">
        <v>9</v>
      </c>
      <c r="B38" t="s">
        <v>21</v>
      </c>
      <c r="C38" t="s">
        <v>22</v>
      </c>
      <c r="D38">
        <v>100103</v>
      </c>
      <c r="E38" t="s">
        <v>39</v>
      </c>
      <c r="F38">
        <v>100103003</v>
      </c>
      <c r="G38" t="s">
        <v>226</v>
      </c>
      <c r="H38" t="s">
        <v>323</v>
      </c>
      <c r="I38">
        <v>3</v>
      </c>
      <c r="J38" t="s">
        <v>38</v>
      </c>
      <c r="K38" s="2">
        <f>IF(ISERROR(Exportaciones_fruta_dolares[[#This Row],[2013]]/Exportaciones_fruta_tonelada[[#This Row],[2013]]),"-",Exportaciones_fruta_dolares[[#This Row],[2013]]/Exportaciones_fruta_tonelada[[#This Row],[2013]])</f>
        <v>1218.3666151184932</v>
      </c>
      <c r="L38" s="2">
        <f>IF(ISERROR(Exportaciones_fruta_dolares[[#This Row],[2012]]/Exportaciones_fruta_tonelada[[#This Row],[2012]]),"-",Exportaciones_fruta_dolares[[#This Row],[2012]]/Exportaciones_fruta_tonelada[[#This Row],[2012]])</f>
        <v>1278.4949179415069</v>
      </c>
      <c r="M38" s="2">
        <f>IF(ISERROR(Exportaciones_fruta_dolares[[#This Row],[2014]]/Exportaciones_fruta_tonelada[[#This Row],[2014]]),"-",Exportaciones_fruta_dolares[[#This Row],[2014]]/Exportaciones_fruta_tonelada[[#This Row],[2014]])</f>
        <v>1000.9307555675356</v>
      </c>
      <c r="N38" s="2">
        <f>IF(ISERROR(Exportaciones_fruta_dolares[[#This Row],[2015]]/Exportaciones_fruta_tonelada[[#This Row],[2015]]),"-",Exportaciones_fruta_dolares[[#This Row],[2015]]/Exportaciones_fruta_tonelada[[#This Row],[2015]])</f>
        <v>1251.1420573582709</v>
      </c>
      <c r="O38" s="2">
        <f>IF(ISERROR(Exportaciones_fruta_dolares[[#This Row],[2016]]/Exportaciones_fruta_tonelada[[#This Row],[2016]]),"-",Exportaciones_fruta_dolares[[#This Row],[2016]]/Exportaciones_fruta_tonelada[[#This Row],[2016]])</f>
        <v>1324.2162283056005</v>
      </c>
      <c r="P38" s="2">
        <f>IF(ISERROR(Exportaciones_fruta_dolares[[#This Row],[2017]]/Exportaciones_fruta_tonelada[[#This Row],[2017]]),"-",Exportaciones_fruta_dolares[[#This Row],[2017]]/Exportaciones_fruta_tonelada[[#This Row],[2017]])</f>
        <v>989.97777777777787</v>
      </c>
      <c r="Q38" s="2">
        <f>IF(ISERROR(Exportaciones_fruta_dolares[[#This Row],[2018]]/Exportaciones_fruta_tonelada[[#This Row],[2018]]),"-",Exportaciones_fruta_dolares[[#This Row],[2018]]/Exportaciones_fruta_tonelada[[#This Row],[2018]])</f>
        <v>998.02898004497536</v>
      </c>
      <c r="R38" s="2">
        <f>IF(ISERROR(Exportaciones_fruta_dolares[[#This Row],[2019]]/Exportaciones_fruta_tonelada[[#This Row],[2019]]),"-",Exportaciones_fruta_dolares[[#This Row],[2019]]/Exportaciones_fruta_tonelada[[#This Row],[2019]])</f>
        <v>923.11393195630308</v>
      </c>
      <c r="S38" s="2">
        <f>IF(ISERROR(Exportaciones_fruta_dolares[[#This Row],[2020]]/Exportaciones_fruta_tonelada[[#This Row],[2020]]),"-",Exportaciones_fruta_dolares[[#This Row],[2020]]/Exportaciones_fruta_tonelada[[#This Row],[2020]])</f>
        <v>1218.6158140279385</v>
      </c>
    </row>
    <row r="39" spans="1:19" x14ac:dyDescent="0.35">
      <c r="A39">
        <v>9</v>
      </c>
      <c r="B39" t="s">
        <v>21</v>
      </c>
      <c r="C39" t="s">
        <v>22</v>
      </c>
      <c r="D39">
        <v>100103</v>
      </c>
      <c r="E39" t="s">
        <v>39</v>
      </c>
      <c r="F39">
        <v>100103003</v>
      </c>
      <c r="G39" t="s">
        <v>226</v>
      </c>
      <c r="H39" t="s">
        <v>315</v>
      </c>
      <c r="I39">
        <v>3</v>
      </c>
      <c r="J39" t="s">
        <v>38</v>
      </c>
      <c r="K39" s="2">
        <f>IF(ISERROR(Exportaciones_fruta_dolares[[#This Row],[2013]]/Exportaciones_fruta_tonelada[[#This Row],[2013]]),"-",Exportaciones_fruta_dolares[[#This Row],[2013]]/Exportaciones_fruta_tonelada[[#This Row],[2013]])</f>
        <v>1078.3770807755884</v>
      </c>
      <c r="L39" s="2">
        <f>IF(ISERROR(Exportaciones_fruta_dolares[[#This Row],[2012]]/Exportaciones_fruta_tonelada[[#This Row],[2012]]),"-",Exportaciones_fruta_dolares[[#This Row],[2012]]/Exportaciones_fruta_tonelada[[#This Row],[2012]])</f>
        <v>1923.9652173913043</v>
      </c>
      <c r="M39" s="2">
        <f>IF(ISERROR(Exportaciones_fruta_dolares[[#This Row],[2014]]/Exportaciones_fruta_tonelada[[#This Row],[2014]]),"-",Exportaciones_fruta_dolares[[#This Row],[2014]]/Exportaciones_fruta_tonelada[[#This Row],[2014]])</f>
        <v>978.11316502907653</v>
      </c>
      <c r="N39" s="2">
        <f>IF(ISERROR(Exportaciones_fruta_dolares[[#This Row],[2015]]/Exportaciones_fruta_tonelada[[#This Row],[2015]]),"-",Exportaciones_fruta_dolares[[#This Row],[2015]]/Exportaciones_fruta_tonelada[[#This Row],[2015]])</f>
        <v>1028.2481235987914</v>
      </c>
      <c r="O39" s="2">
        <f>IF(ISERROR(Exportaciones_fruta_dolares[[#This Row],[2016]]/Exportaciones_fruta_tonelada[[#This Row],[2016]]),"-",Exportaciones_fruta_dolares[[#This Row],[2016]]/Exportaciones_fruta_tonelada[[#This Row],[2016]])</f>
        <v>895.75839127661038</v>
      </c>
      <c r="P39" s="2">
        <f>IF(ISERROR(Exportaciones_fruta_dolares[[#This Row],[2017]]/Exportaciones_fruta_tonelada[[#This Row],[2017]]),"-",Exportaciones_fruta_dolares[[#This Row],[2017]]/Exportaciones_fruta_tonelada[[#This Row],[2017]])</f>
        <v>1152.183908045977</v>
      </c>
      <c r="Q39" s="2">
        <f>IF(ISERROR(Exportaciones_fruta_dolares[[#This Row],[2018]]/Exportaciones_fruta_tonelada[[#This Row],[2018]]),"-",Exportaciones_fruta_dolares[[#This Row],[2018]]/Exportaciones_fruta_tonelada[[#This Row],[2018]])</f>
        <v>1106.5693238621416</v>
      </c>
      <c r="R39" s="2">
        <f>IF(ISERROR(Exportaciones_fruta_dolares[[#This Row],[2019]]/Exportaciones_fruta_tonelada[[#This Row],[2019]]),"-",Exportaciones_fruta_dolares[[#This Row],[2019]]/Exportaciones_fruta_tonelada[[#This Row],[2019]])</f>
        <v>946.11366997675896</v>
      </c>
      <c r="S39" s="2">
        <f>IF(ISERROR(Exportaciones_fruta_dolares[[#This Row],[2020]]/Exportaciones_fruta_tonelada[[#This Row],[2020]]),"-",Exportaciones_fruta_dolares[[#This Row],[2020]]/Exportaciones_fruta_tonelada[[#This Row],[2020]])</f>
        <v>979.16096754945613</v>
      </c>
    </row>
    <row r="40" spans="1:19" x14ac:dyDescent="0.35">
      <c r="A40">
        <v>9</v>
      </c>
      <c r="B40" t="s">
        <v>21</v>
      </c>
      <c r="C40" t="s">
        <v>22</v>
      </c>
      <c r="D40">
        <v>100103</v>
      </c>
      <c r="E40" t="s">
        <v>39</v>
      </c>
      <c r="F40">
        <v>100103003</v>
      </c>
      <c r="G40" t="s">
        <v>226</v>
      </c>
      <c r="H40" t="s">
        <v>316</v>
      </c>
      <c r="I40">
        <v>3</v>
      </c>
      <c r="J40" t="s">
        <v>38</v>
      </c>
      <c r="K40" s="2">
        <f>IF(ISERROR(Exportaciones_fruta_dolares[[#This Row],[2013]]/Exportaciones_fruta_tonelada[[#This Row],[2013]]),"-",Exportaciones_fruta_dolares[[#This Row],[2013]]/Exportaciones_fruta_tonelada[[#This Row],[2013]])</f>
        <v>1149.1466905330242</v>
      </c>
      <c r="L40" s="2">
        <f>IF(ISERROR(Exportaciones_fruta_dolares[[#This Row],[2012]]/Exportaciones_fruta_tonelada[[#This Row],[2012]]),"-",Exportaciones_fruta_dolares[[#This Row],[2012]]/Exportaciones_fruta_tonelada[[#This Row],[2012]])</f>
        <v>1208.227770977127</v>
      </c>
      <c r="M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0" s="2">
        <f>IF(ISERROR(Exportaciones_fruta_dolares[[#This Row],[2015]]/Exportaciones_fruta_tonelada[[#This Row],[2015]]),"-",Exportaciones_fruta_dolares[[#This Row],[2015]]/Exportaciones_fruta_tonelada[[#This Row],[2015]])</f>
        <v>1136.5324697772612</v>
      </c>
      <c r="O40" s="2">
        <f>IF(ISERROR(Exportaciones_fruta_dolares[[#This Row],[2016]]/Exportaciones_fruta_tonelada[[#This Row],[2016]]),"-",Exportaciones_fruta_dolares[[#This Row],[2016]]/Exportaciones_fruta_tonelada[[#This Row],[2016]])</f>
        <v>1394.9089976097105</v>
      </c>
      <c r="P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0" s="2">
        <f>IF(ISERROR(Exportaciones_fruta_dolares[[#This Row],[2018]]/Exportaciones_fruta_tonelada[[#This Row],[2018]]),"-",Exportaciones_fruta_dolares[[#This Row],[2018]]/Exportaciones_fruta_tonelada[[#This Row],[2018]])</f>
        <v>744.34825950773063</v>
      </c>
      <c r="R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0" s="2">
        <f>IF(ISERROR(Exportaciones_fruta_dolares[[#This Row],[2020]]/Exportaciones_fruta_tonelada[[#This Row],[2020]]),"-",Exportaciones_fruta_dolares[[#This Row],[2020]]/Exportaciones_fruta_tonelada[[#This Row],[2020]])</f>
        <v>1037.3988715277778</v>
      </c>
    </row>
    <row r="41" spans="1:19" x14ac:dyDescent="0.35">
      <c r="A41">
        <v>9</v>
      </c>
      <c r="B41" t="s">
        <v>21</v>
      </c>
      <c r="C41" t="s">
        <v>22</v>
      </c>
      <c r="D41">
        <v>100103</v>
      </c>
      <c r="E41" t="s">
        <v>39</v>
      </c>
      <c r="F41">
        <v>100103004</v>
      </c>
      <c r="G41" t="s">
        <v>77</v>
      </c>
      <c r="H41" t="s">
        <v>297</v>
      </c>
      <c r="I41">
        <v>4</v>
      </c>
      <c r="J41" t="s">
        <v>71</v>
      </c>
      <c r="K41" s="2">
        <f>IF(ISERROR(Exportaciones_fruta_dolares[[#This Row],[2013]]/Exportaciones_fruta_tonelada[[#This Row],[2013]]),"-",Exportaciones_fruta_dolares[[#This Row],[2013]]/Exportaciones_fruta_tonelada[[#This Row],[2013]])</f>
        <v>5391.7092595278673</v>
      </c>
      <c r="L41" s="2">
        <f>IF(ISERROR(Exportaciones_fruta_dolares[[#This Row],[2012]]/Exportaciones_fruta_tonelada[[#This Row],[2012]]),"-",Exportaciones_fruta_dolares[[#This Row],[2012]]/Exportaciones_fruta_tonelada[[#This Row],[2012]])</f>
        <v>5611.9543981951074</v>
      </c>
      <c r="M41" s="2">
        <f>IF(ISERROR(Exportaciones_fruta_dolares[[#This Row],[2014]]/Exportaciones_fruta_tonelada[[#This Row],[2014]]),"-",Exportaciones_fruta_dolares[[#This Row],[2014]]/Exportaciones_fruta_tonelada[[#This Row],[2014]])</f>
        <v>7593.8659104130302</v>
      </c>
      <c r="N41" s="2">
        <f>IF(ISERROR(Exportaciones_fruta_dolares[[#This Row],[2015]]/Exportaciones_fruta_tonelada[[#This Row],[2015]]),"-",Exportaciones_fruta_dolares[[#This Row],[2015]]/Exportaciones_fruta_tonelada[[#This Row],[2015]])</f>
        <v>5044.3602104399088</v>
      </c>
      <c r="O41" s="2">
        <f>IF(ISERROR(Exportaciones_fruta_dolares[[#This Row],[2016]]/Exportaciones_fruta_tonelada[[#This Row],[2016]]),"-",Exportaciones_fruta_dolares[[#This Row],[2016]]/Exportaciones_fruta_tonelada[[#This Row],[2016]])</f>
        <v>594.19703389830511</v>
      </c>
      <c r="P41" s="2">
        <f>IF(ISERROR(Exportaciones_fruta_dolares[[#This Row],[2017]]/Exportaciones_fruta_tonelada[[#This Row],[2017]]),"-",Exportaciones_fruta_dolares[[#This Row],[2017]]/Exportaciones_fruta_tonelada[[#This Row],[2017]])</f>
        <v>8729.2900000000009</v>
      </c>
      <c r="Q41" s="2">
        <f>IF(ISERROR(Exportaciones_fruta_dolares[[#This Row],[2018]]/Exportaciones_fruta_tonelada[[#This Row],[2018]]),"-",Exportaciones_fruta_dolares[[#This Row],[2018]]/Exportaciones_fruta_tonelada[[#This Row],[2018]])</f>
        <v>2238.4379194304497</v>
      </c>
      <c r="R41" s="2">
        <f>IF(ISERROR(Exportaciones_fruta_dolares[[#This Row],[2019]]/Exportaciones_fruta_tonelada[[#This Row],[2019]]),"-",Exportaciones_fruta_dolares[[#This Row],[2019]]/Exportaciones_fruta_tonelada[[#This Row],[2019]])</f>
        <v>1617.5490041553228</v>
      </c>
      <c r="S41" s="2">
        <f>IF(ISERROR(Exportaciones_fruta_dolares[[#This Row],[2020]]/Exportaciones_fruta_tonelada[[#This Row],[2020]]),"-",Exportaciones_fruta_dolares[[#This Row],[2020]]/Exportaciones_fruta_tonelada[[#This Row],[2020]])</f>
        <v>796.53244405544694</v>
      </c>
    </row>
    <row r="42" spans="1:19" x14ac:dyDescent="0.35">
      <c r="A42">
        <v>9</v>
      </c>
      <c r="B42" t="s">
        <v>21</v>
      </c>
      <c r="C42" t="s">
        <v>22</v>
      </c>
      <c r="D42">
        <v>100103</v>
      </c>
      <c r="E42" t="s">
        <v>39</v>
      </c>
      <c r="F42">
        <v>100103004</v>
      </c>
      <c r="G42" t="s">
        <v>77</v>
      </c>
      <c r="H42" t="s">
        <v>78</v>
      </c>
      <c r="I42">
        <v>3</v>
      </c>
      <c r="J42" t="s">
        <v>38</v>
      </c>
      <c r="K42" s="2">
        <f>IF(ISERROR(Exportaciones_fruta_dolares[[#This Row],[2013]]/Exportaciones_fruta_tonelada[[#This Row],[2013]]),"-",Exportaciones_fruta_dolares[[#This Row],[2013]]/Exportaciones_fruta_tonelada[[#This Row],[2013]])</f>
        <v>1345.6377687963995</v>
      </c>
      <c r="L42" s="2">
        <f>IF(ISERROR(Exportaciones_fruta_dolares[[#This Row],[2012]]/Exportaciones_fruta_tonelada[[#This Row],[2012]]),"-",Exportaciones_fruta_dolares[[#This Row],[2012]]/Exportaciones_fruta_tonelada[[#This Row],[2012]])</f>
        <v>1483.3333333333335</v>
      </c>
      <c r="M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2" s="2">
        <f>IF(ISERROR(Exportaciones_fruta_dolares[[#This Row],[2015]]/Exportaciones_fruta_tonelada[[#This Row],[2015]]),"-",Exportaciones_fruta_dolares[[#This Row],[2015]]/Exportaciones_fruta_tonelada[[#This Row],[2015]])</f>
        <v>1261.5917174796748</v>
      </c>
      <c r="O42" s="2">
        <f>IF(ISERROR(Exportaciones_fruta_dolares[[#This Row],[2016]]/Exportaciones_fruta_tonelada[[#This Row],[2016]]),"-",Exportaciones_fruta_dolares[[#This Row],[2016]]/Exportaciones_fruta_tonelada[[#This Row],[2016]])</f>
        <v>1247.5500871080139</v>
      </c>
      <c r="P42" s="2">
        <f>IF(ISERROR(Exportaciones_fruta_dolares[[#This Row],[2017]]/Exportaciones_fruta_tonelada[[#This Row],[2017]]),"-",Exportaciones_fruta_dolares[[#This Row],[2017]]/Exportaciones_fruta_tonelada[[#This Row],[2017]])</f>
        <v>8654.2857142857138</v>
      </c>
      <c r="Q42" s="2">
        <f>IF(ISERROR(Exportaciones_fruta_dolares[[#This Row],[2018]]/Exportaciones_fruta_tonelada[[#This Row],[2018]]),"-",Exportaciones_fruta_dolares[[#This Row],[2018]]/Exportaciones_fruta_tonelada[[#This Row],[2018]])</f>
        <v>1134.9280800500312</v>
      </c>
      <c r="R42" s="2">
        <f>IF(ISERROR(Exportaciones_fruta_dolares[[#This Row],[2019]]/Exportaciones_fruta_tonelada[[#This Row],[2019]]),"-",Exportaciones_fruta_dolares[[#This Row],[2019]]/Exportaciones_fruta_tonelada[[#This Row],[2019]])</f>
        <v>3622.9585446481733</v>
      </c>
      <c r="S42" s="2">
        <f>IF(ISERROR(Exportaciones_fruta_dolares[[#This Row],[2020]]/Exportaciones_fruta_tonelada[[#This Row],[2020]]),"-",Exportaciones_fruta_dolares[[#This Row],[2020]]/Exportaciones_fruta_tonelada[[#This Row],[2020]])</f>
        <v>1400.7936507936508</v>
      </c>
    </row>
    <row r="43" spans="1:19" x14ac:dyDescent="0.35">
      <c r="A43">
        <v>9</v>
      </c>
      <c r="B43" t="s">
        <v>21</v>
      </c>
      <c r="C43" t="s">
        <v>22</v>
      </c>
      <c r="D43">
        <v>100103</v>
      </c>
      <c r="E43" t="s">
        <v>39</v>
      </c>
      <c r="F43">
        <v>100103004</v>
      </c>
      <c r="G43" t="s">
        <v>77</v>
      </c>
      <c r="H43" t="s">
        <v>363</v>
      </c>
      <c r="I43">
        <v>7</v>
      </c>
      <c r="J43" t="s">
        <v>164</v>
      </c>
      <c r="K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3" s="2">
        <f>IF(ISERROR(Exportaciones_fruta_dolares[[#This Row],[2012]]/Exportaciones_fruta_tonelada[[#This Row],[2012]]),"-",Exportaciones_fruta_dolares[[#This Row],[2012]]/Exportaciones_fruta_tonelada[[#This Row],[2012]])</f>
        <v>13550.340136054421</v>
      </c>
      <c r="M43" s="2">
        <f>IF(ISERROR(Exportaciones_fruta_dolares[[#This Row],[2014]]/Exportaciones_fruta_tonelada[[#This Row],[2014]]),"-",Exportaciones_fruta_dolares[[#This Row],[2014]]/Exportaciones_fruta_tonelada[[#This Row],[2014]])</f>
        <v>9962.8571428571413</v>
      </c>
      <c r="N43" s="2">
        <f>IF(ISERROR(Exportaciones_fruta_dolares[[#This Row],[2015]]/Exportaciones_fruta_tonelada[[#This Row],[2015]]),"-",Exportaciones_fruta_dolares[[#This Row],[2015]]/Exportaciones_fruta_tonelada[[#This Row],[2015]])</f>
        <v>1369.4817927170868</v>
      </c>
      <c r="O43" s="2">
        <f>IF(ISERROR(Exportaciones_fruta_dolares[[#This Row],[2016]]/Exportaciones_fruta_tonelada[[#This Row],[2016]]),"-",Exportaciones_fruta_dolares[[#This Row],[2016]]/Exportaciones_fruta_tonelada[[#This Row],[2016]])</f>
        <v>1396.3547237076648</v>
      </c>
      <c r="P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3" s="2">
        <f>IF(ISERROR(Exportaciones_fruta_dolares[[#This Row],[2018]]/Exportaciones_fruta_tonelada[[#This Row],[2018]]),"-",Exportaciones_fruta_dolares[[#This Row],[2018]]/Exportaciones_fruta_tonelada[[#This Row],[2018]])</f>
        <v>3393.584905660377</v>
      </c>
      <c r="R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4" spans="1:19" x14ac:dyDescent="0.35">
      <c r="A44">
        <v>9</v>
      </c>
      <c r="B44" t="s">
        <v>21</v>
      </c>
      <c r="C44" t="s">
        <v>22</v>
      </c>
      <c r="D44">
        <v>100103</v>
      </c>
      <c r="E44" t="s">
        <v>39</v>
      </c>
      <c r="F44">
        <v>100103004</v>
      </c>
      <c r="G44" t="s">
        <v>77</v>
      </c>
      <c r="H44" t="s">
        <v>329</v>
      </c>
      <c r="I44">
        <v>3</v>
      </c>
      <c r="J44" t="s">
        <v>38</v>
      </c>
      <c r="K44" s="2">
        <f>IF(ISERROR(Exportaciones_fruta_dolares[[#This Row],[2013]]/Exportaciones_fruta_tonelada[[#This Row],[2013]]),"-",Exportaciones_fruta_dolares[[#This Row],[2013]]/Exportaciones_fruta_tonelada[[#This Row],[2013]])</f>
        <v>1331.2906571519611</v>
      </c>
      <c r="L44" s="2">
        <f>IF(ISERROR(Exportaciones_fruta_dolares[[#This Row],[2012]]/Exportaciones_fruta_tonelada[[#This Row],[2012]]),"-",Exportaciones_fruta_dolares[[#This Row],[2012]]/Exportaciones_fruta_tonelada[[#This Row],[2012]])</f>
        <v>1874.5592841985356</v>
      </c>
      <c r="M44" s="2">
        <f>IF(ISERROR(Exportaciones_fruta_dolares[[#This Row],[2014]]/Exportaciones_fruta_tonelada[[#This Row],[2014]]),"-",Exportaciones_fruta_dolares[[#This Row],[2014]]/Exportaciones_fruta_tonelada[[#This Row],[2014]])</f>
        <v>1005.7332451499118</v>
      </c>
      <c r="N44" s="2">
        <f>IF(ISERROR(Exportaciones_fruta_dolares[[#This Row],[2015]]/Exportaciones_fruta_tonelada[[#This Row],[2015]]),"-",Exportaciones_fruta_dolares[[#This Row],[2015]]/Exportaciones_fruta_tonelada[[#This Row],[2015]])</f>
        <v>1271.8225946808318</v>
      </c>
      <c r="O44" s="2">
        <f>IF(ISERROR(Exportaciones_fruta_dolares[[#This Row],[2016]]/Exportaciones_fruta_tonelada[[#This Row],[2016]]),"-",Exportaciones_fruta_dolares[[#This Row],[2016]]/Exportaciones_fruta_tonelada[[#This Row],[2016]])</f>
        <v>1257.7701596717491</v>
      </c>
      <c r="P44" s="2">
        <f>IF(ISERROR(Exportaciones_fruta_dolares[[#This Row],[2017]]/Exportaciones_fruta_tonelada[[#This Row],[2017]]),"-",Exportaciones_fruta_dolares[[#This Row],[2017]]/Exportaciones_fruta_tonelada[[#This Row],[2017]])</f>
        <v>4917</v>
      </c>
      <c r="Q44" s="2">
        <f>IF(ISERROR(Exportaciones_fruta_dolares[[#This Row],[2018]]/Exportaciones_fruta_tonelada[[#This Row],[2018]]),"-",Exportaciones_fruta_dolares[[#This Row],[2018]]/Exportaciones_fruta_tonelada[[#This Row],[2018]])</f>
        <v>1139.7524759760422</v>
      </c>
      <c r="R44" s="2">
        <f>IF(ISERROR(Exportaciones_fruta_dolares[[#This Row],[2019]]/Exportaciones_fruta_tonelada[[#This Row],[2019]]),"-",Exportaciones_fruta_dolares[[#This Row],[2019]]/Exportaciones_fruta_tonelada[[#This Row],[2019]])</f>
        <v>908.63144966948596</v>
      </c>
      <c r="S44" s="2">
        <f>IF(ISERROR(Exportaciones_fruta_dolares[[#This Row],[2020]]/Exportaciones_fruta_tonelada[[#This Row],[2020]]),"-",Exportaciones_fruta_dolares[[#This Row],[2020]]/Exportaciones_fruta_tonelada[[#This Row],[2020]])</f>
        <v>807.43717142562616</v>
      </c>
    </row>
    <row r="45" spans="1:19" x14ac:dyDescent="0.35">
      <c r="A45">
        <v>9</v>
      </c>
      <c r="B45" t="s">
        <v>21</v>
      </c>
      <c r="C45" t="s">
        <v>22</v>
      </c>
      <c r="D45">
        <v>100103</v>
      </c>
      <c r="E45" t="s">
        <v>39</v>
      </c>
      <c r="F45">
        <v>100103004</v>
      </c>
      <c r="G45" t="s">
        <v>77</v>
      </c>
      <c r="H45" t="s">
        <v>198</v>
      </c>
      <c r="I45">
        <v>3</v>
      </c>
      <c r="J45" t="s">
        <v>38</v>
      </c>
      <c r="K45" s="2">
        <f>IF(ISERROR(Exportaciones_fruta_dolares[[#This Row],[2013]]/Exportaciones_fruta_tonelada[[#This Row],[2013]]),"-",Exportaciones_fruta_dolares[[#This Row],[2013]]/Exportaciones_fruta_tonelada[[#This Row],[2013]])</f>
        <v>1390.7176971730992</v>
      </c>
      <c r="L45" s="2">
        <f>IF(ISERROR(Exportaciones_fruta_dolares[[#This Row],[2012]]/Exportaciones_fruta_tonelada[[#This Row],[2012]]),"-",Exportaciones_fruta_dolares[[#This Row],[2012]]/Exportaciones_fruta_tonelada[[#This Row],[2012]])</f>
        <v>3032.3963133640555</v>
      </c>
      <c r="M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5" s="2">
        <f>IF(ISERROR(Exportaciones_fruta_dolares[[#This Row],[2017]]/Exportaciones_fruta_tonelada[[#This Row],[2017]]),"-",Exportaciones_fruta_dolares[[#This Row],[2017]]/Exportaciones_fruta_tonelada[[#This Row],[2017]])</f>
        <v>2006.8561011118697</v>
      </c>
      <c r="Q45" s="2">
        <f>IF(ISERROR(Exportaciones_fruta_dolares[[#This Row],[2018]]/Exportaciones_fruta_tonelada[[#This Row],[2018]]),"-",Exportaciones_fruta_dolares[[#This Row],[2018]]/Exportaciones_fruta_tonelada[[#This Row],[2018]])</f>
        <v>1235.7415069686413</v>
      </c>
      <c r="R45" s="2">
        <f>IF(ISERROR(Exportaciones_fruta_dolares[[#This Row],[2019]]/Exportaciones_fruta_tonelada[[#This Row],[2019]]),"-",Exportaciones_fruta_dolares[[#This Row],[2019]]/Exportaciones_fruta_tonelada[[#This Row],[2019]])</f>
        <v>1046.1540904471544</v>
      </c>
      <c r="S45" s="2">
        <f>IF(ISERROR(Exportaciones_fruta_dolares[[#This Row],[2020]]/Exportaciones_fruta_tonelada[[#This Row],[2020]]),"-",Exportaciones_fruta_dolares[[#This Row],[2020]]/Exportaciones_fruta_tonelada[[#This Row],[2020]])</f>
        <v>962.4454148471616</v>
      </c>
    </row>
    <row r="46" spans="1:19" x14ac:dyDescent="0.35">
      <c r="A46">
        <v>9</v>
      </c>
      <c r="B46" t="s">
        <v>21</v>
      </c>
      <c r="C46" t="s">
        <v>22</v>
      </c>
      <c r="D46">
        <v>100103</v>
      </c>
      <c r="E46" t="s">
        <v>39</v>
      </c>
      <c r="F46">
        <v>100103004</v>
      </c>
      <c r="G46" t="s">
        <v>77</v>
      </c>
      <c r="H46" t="s">
        <v>347</v>
      </c>
      <c r="I46">
        <v>3</v>
      </c>
      <c r="J46" t="s">
        <v>38</v>
      </c>
      <c r="K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6" s="2">
        <f>IF(ISERROR(Exportaciones_fruta_dolares[[#This Row],[2017]]/Exportaciones_fruta_tonelada[[#This Row],[2017]]),"-",Exportaciones_fruta_dolares[[#This Row],[2017]]/Exportaciones_fruta_tonelada[[#This Row],[2017]])</f>
        <v>2818.3201533668826</v>
      </c>
      <c r="Q46" s="2">
        <f>IF(ISERROR(Exportaciones_fruta_dolares[[#This Row],[2018]]/Exportaciones_fruta_tonelada[[#This Row],[2018]]),"-",Exportaciones_fruta_dolares[[#This Row],[2018]]/Exportaciones_fruta_tonelada[[#This Row],[2018]])</f>
        <v>3015.3472439737961</v>
      </c>
      <c r="R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6" s="2">
        <f>IF(ISERROR(Exportaciones_fruta_dolares[[#This Row],[2020]]/Exportaciones_fruta_tonelada[[#This Row],[2020]]),"-",Exportaciones_fruta_dolares[[#This Row],[2020]]/Exportaciones_fruta_tonelada[[#This Row],[2020]])</f>
        <v>2867.5266427355073</v>
      </c>
    </row>
    <row r="47" spans="1:19" x14ac:dyDescent="0.35">
      <c r="A47">
        <v>9</v>
      </c>
      <c r="B47" t="s">
        <v>21</v>
      </c>
      <c r="C47" t="s">
        <v>22</v>
      </c>
      <c r="D47">
        <v>100103</v>
      </c>
      <c r="E47" t="s">
        <v>39</v>
      </c>
      <c r="F47">
        <v>100103004</v>
      </c>
      <c r="G47" t="s">
        <v>77</v>
      </c>
      <c r="H47" t="s">
        <v>179</v>
      </c>
      <c r="I47">
        <v>2</v>
      </c>
      <c r="J47" t="s">
        <v>32</v>
      </c>
      <c r="K47" s="2">
        <f>IF(ISERROR(Exportaciones_fruta_dolares[[#This Row],[2013]]/Exportaciones_fruta_tonelada[[#This Row],[2013]]),"-",Exportaciones_fruta_dolares[[#This Row],[2013]]/Exportaciones_fruta_tonelada[[#This Row],[2013]])</f>
        <v>1310.7352490029655</v>
      </c>
      <c r="L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7" s="2">
        <f>IF(ISERROR(Exportaciones_fruta_dolares[[#This Row],[2014]]/Exportaciones_fruta_tonelada[[#This Row],[2014]]),"-",Exportaciones_fruta_dolares[[#This Row],[2014]]/Exportaciones_fruta_tonelada[[#This Row],[2014]])</f>
        <v>2355.2015674748959</v>
      </c>
      <c r="N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7" s="2">
        <f>IF(ISERROR(Exportaciones_fruta_dolares[[#This Row],[2016]]/Exportaciones_fruta_tonelada[[#This Row],[2016]]),"-",Exportaciones_fruta_dolares[[#This Row],[2016]]/Exportaciones_fruta_tonelada[[#This Row],[2016]])</f>
        <v>2313.0367793794662</v>
      </c>
      <c r="P4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8" spans="1:19" x14ac:dyDescent="0.35">
      <c r="A48">
        <v>9</v>
      </c>
      <c r="B48" t="s">
        <v>21</v>
      </c>
      <c r="C48" t="s">
        <v>22</v>
      </c>
      <c r="D48">
        <v>100103</v>
      </c>
      <c r="E48" t="s">
        <v>39</v>
      </c>
      <c r="F48">
        <v>100103004</v>
      </c>
      <c r="G48" t="s">
        <v>77</v>
      </c>
      <c r="H48" t="s">
        <v>124</v>
      </c>
      <c r="I48">
        <v>3</v>
      </c>
      <c r="J48" t="s">
        <v>38</v>
      </c>
      <c r="K48" s="2">
        <f>IF(ISERROR(Exportaciones_fruta_dolares[[#This Row],[2013]]/Exportaciones_fruta_tonelada[[#This Row],[2013]]),"-",Exportaciones_fruta_dolares[[#This Row],[2013]]/Exportaciones_fruta_tonelada[[#This Row],[2013]])</f>
        <v>1832.0551486428262</v>
      </c>
      <c r="L48" s="2">
        <f>IF(ISERROR(Exportaciones_fruta_dolares[[#This Row],[2012]]/Exportaciones_fruta_tonelada[[#This Row],[2012]]),"-",Exportaciones_fruta_dolares[[#This Row],[2012]]/Exportaciones_fruta_tonelada[[#This Row],[2012]])</f>
        <v>2008.7775735294119</v>
      </c>
      <c r="M48" s="2">
        <f>IF(ISERROR(Exportaciones_fruta_dolares[[#This Row],[2014]]/Exportaciones_fruta_tonelada[[#This Row],[2014]]),"-",Exportaciones_fruta_dolares[[#This Row],[2014]]/Exportaciones_fruta_tonelada[[#This Row],[2014]])</f>
        <v>1860.0037841360604</v>
      </c>
      <c r="N48" s="2">
        <f>IF(ISERROR(Exportaciones_fruta_dolares[[#This Row],[2015]]/Exportaciones_fruta_tonelada[[#This Row],[2015]]),"-",Exportaciones_fruta_dolares[[#This Row],[2015]]/Exportaciones_fruta_tonelada[[#This Row],[2015]])</f>
        <v>1885.0754433149471</v>
      </c>
      <c r="O48" s="2">
        <f>IF(ISERROR(Exportaciones_fruta_dolares[[#This Row],[2016]]/Exportaciones_fruta_tonelada[[#This Row],[2016]]),"-",Exportaciones_fruta_dolares[[#This Row],[2016]]/Exportaciones_fruta_tonelada[[#This Row],[2016]])</f>
        <v>1994.2020531964538</v>
      </c>
      <c r="P48" s="2">
        <f>IF(ISERROR(Exportaciones_fruta_dolares[[#This Row],[2017]]/Exportaciones_fruta_tonelada[[#This Row],[2017]]),"-",Exportaciones_fruta_dolares[[#This Row],[2017]]/Exportaciones_fruta_tonelada[[#This Row],[2017]])</f>
        <v>909.89862631308313</v>
      </c>
      <c r="Q48" s="2">
        <f>IF(ISERROR(Exportaciones_fruta_dolares[[#This Row],[2018]]/Exportaciones_fruta_tonelada[[#This Row],[2018]]),"-",Exportaciones_fruta_dolares[[#This Row],[2018]]/Exportaciones_fruta_tonelada[[#This Row],[2018]])</f>
        <v>1772.9399735354264</v>
      </c>
      <c r="R48" s="2">
        <f>IF(ISERROR(Exportaciones_fruta_dolares[[#This Row],[2019]]/Exportaciones_fruta_tonelada[[#This Row],[2019]]),"-",Exportaciones_fruta_dolares[[#This Row],[2019]]/Exportaciones_fruta_tonelada[[#This Row],[2019]])</f>
        <v>2218.8303249097471</v>
      </c>
      <c r="S48" s="2">
        <f>IF(ISERROR(Exportaciones_fruta_dolares[[#This Row],[2020]]/Exportaciones_fruta_tonelada[[#This Row],[2020]]),"-",Exportaciones_fruta_dolares[[#This Row],[2020]]/Exportaciones_fruta_tonelada[[#This Row],[2020]])</f>
        <v>1690.2087912087911</v>
      </c>
    </row>
    <row r="49" spans="1:19" x14ac:dyDescent="0.35">
      <c r="A49">
        <v>9</v>
      </c>
      <c r="B49" t="s">
        <v>21</v>
      </c>
      <c r="C49" t="s">
        <v>22</v>
      </c>
      <c r="D49">
        <v>100103</v>
      </c>
      <c r="E49" t="s">
        <v>39</v>
      </c>
      <c r="F49">
        <v>100103004</v>
      </c>
      <c r="G49" t="s">
        <v>77</v>
      </c>
      <c r="H49" t="s">
        <v>89</v>
      </c>
      <c r="I49">
        <v>3</v>
      </c>
      <c r="J49" t="s">
        <v>38</v>
      </c>
      <c r="K49" s="2">
        <f>IF(ISERROR(Exportaciones_fruta_dolares[[#This Row],[2013]]/Exportaciones_fruta_tonelada[[#This Row],[2013]]),"-",Exportaciones_fruta_dolares[[#This Row],[2013]]/Exportaciones_fruta_tonelada[[#This Row],[2013]])</f>
        <v>1421.5073853862345</v>
      </c>
      <c r="L49" s="2">
        <f>IF(ISERROR(Exportaciones_fruta_dolares[[#This Row],[2012]]/Exportaciones_fruta_tonelada[[#This Row],[2012]]),"-",Exportaciones_fruta_dolares[[#This Row],[2012]]/Exportaciones_fruta_tonelada[[#This Row],[2012]])</f>
        <v>1400.5949600435495</v>
      </c>
      <c r="M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9" s="2">
        <f>IF(ISERROR(Exportaciones_fruta_dolares[[#This Row],[2015]]/Exportaciones_fruta_tonelada[[#This Row],[2015]]),"-",Exportaciones_fruta_dolares[[#This Row],[2015]]/Exportaciones_fruta_tonelada[[#This Row],[2015]])</f>
        <v>1192.5704388271965</v>
      </c>
      <c r="O49" s="2">
        <f>IF(ISERROR(Exportaciones_fruta_dolares[[#This Row],[2016]]/Exportaciones_fruta_tonelada[[#This Row],[2016]]),"-",Exportaciones_fruta_dolares[[#This Row],[2016]]/Exportaciones_fruta_tonelada[[#This Row],[2016]])</f>
        <v>1427.2083333333333</v>
      </c>
      <c r="P4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9" s="2">
        <f>IF(ISERROR(Exportaciones_fruta_dolares[[#This Row],[2019]]/Exportaciones_fruta_tonelada[[#This Row],[2019]]),"-",Exportaciones_fruta_dolares[[#This Row],[2019]]/Exportaciones_fruta_tonelada[[#This Row],[2019]])</f>
        <v>41818.181818181816</v>
      </c>
      <c r="S4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0" spans="1:19" x14ac:dyDescent="0.35">
      <c r="A50">
        <v>9</v>
      </c>
      <c r="B50" t="s">
        <v>21</v>
      </c>
      <c r="C50" t="s">
        <v>22</v>
      </c>
      <c r="D50">
        <v>100104</v>
      </c>
      <c r="E50" t="s">
        <v>66</v>
      </c>
      <c r="F50">
        <v>100104002</v>
      </c>
      <c r="G50" t="s">
        <v>67</v>
      </c>
      <c r="H50" t="s">
        <v>202</v>
      </c>
      <c r="I50">
        <v>7</v>
      </c>
      <c r="J50" t="s">
        <v>164</v>
      </c>
      <c r="K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0" s="2">
        <f>IF(ISERROR(Exportaciones_fruta_dolares[[#This Row],[2012]]/Exportaciones_fruta_tonelada[[#This Row],[2012]]),"-",Exportaciones_fruta_dolares[[#This Row],[2012]]/Exportaciones_fruta_tonelada[[#This Row],[2012]])</f>
        <v>2321.9343137254905</v>
      </c>
      <c r="M50" s="2">
        <f>IF(ISERROR(Exportaciones_fruta_dolares[[#This Row],[2014]]/Exportaciones_fruta_tonelada[[#This Row],[2014]]),"-",Exportaciones_fruta_dolares[[#This Row],[2014]]/Exportaciones_fruta_tonelada[[#This Row],[2014]])</f>
        <v>4220.5675146771036</v>
      </c>
      <c r="N50" s="2">
        <f>IF(ISERROR(Exportaciones_fruta_dolares[[#This Row],[2015]]/Exportaciones_fruta_tonelada[[#This Row],[2015]]),"-",Exportaciones_fruta_dolares[[#This Row],[2015]]/Exportaciones_fruta_tonelada[[#This Row],[2015]])</f>
        <v>2708.548189823875</v>
      </c>
      <c r="O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1" spans="1:19" x14ac:dyDescent="0.35">
      <c r="A51">
        <v>9</v>
      </c>
      <c r="B51" t="s">
        <v>21</v>
      </c>
      <c r="C51" t="s">
        <v>22</v>
      </c>
      <c r="D51">
        <v>100104</v>
      </c>
      <c r="E51" t="s">
        <v>66</v>
      </c>
      <c r="F51">
        <v>100104002</v>
      </c>
      <c r="G51" t="s">
        <v>67</v>
      </c>
      <c r="H51" t="s">
        <v>366</v>
      </c>
      <c r="I51">
        <v>7</v>
      </c>
      <c r="J51" t="s">
        <v>164</v>
      </c>
      <c r="K51" s="2">
        <f>IF(ISERROR(Exportaciones_fruta_dolares[[#This Row],[2013]]/Exportaciones_fruta_tonelada[[#This Row],[2013]]),"-",Exportaciones_fruta_dolares[[#This Row],[2013]]/Exportaciones_fruta_tonelada[[#This Row],[2013]])</f>
        <v>8627.4109263657956</v>
      </c>
      <c r="L51" s="2">
        <f>IF(ISERROR(Exportaciones_fruta_dolares[[#This Row],[2012]]/Exportaciones_fruta_tonelada[[#This Row],[2012]]),"-",Exportaciones_fruta_dolares[[#This Row],[2012]]/Exportaciones_fruta_tonelada[[#This Row],[2012]])</f>
        <v>54710.526315789473</v>
      </c>
      <c r="M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1" s="2">
        <f>IF(ISERROR(Exportaciones_fruta_dolares[[#This Row],[2016]]/Exportaciones_fruta_tonelada[[#This Row],[2016]]),"-",Exportaciones_fruta_dolares[[#This Row],[2016]]/Exportaciones_fruta_tonelada[[#This Row],[2016]])</f>
        <v>36155</v>
      </c>
      <c r="P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1" s="2">
        <f>IF(ISERROR(Exportaciones_fruta_dolares[[#This Row],[2018]]/Exportaciones_fruta_tonelada[[#This Row],[2018]]),"-",Exportaciones_fruta_dolares[[#This Row],[2018]]/Exportaciones_fruta_tonelada[[#This Row],[2018]])</f>
        <v>1568.2898045051054</v>
      </c>
      <c r="R51" s="2">
        <f>IF(ISERROR(Exportaciones_fruta_dolares[[#This Row],[2019]]/Exportaciones_fruta_tonelada[[#This Row],[2019]]),"-",Exportaciones_fruta_dolares[[#This Row],[2019]]/Exportaciones_fruta_tonelada[[#This Row],[2019]])</f>
        <v>1534.6972348250679</v>
      </c>
      <c r="S51" s="2">
        <f>IF(ISERROR(Exportaciones_fruta_dolares[[#This Row],[2020]]/Exportaciones_fruta_tonelada[[#This Row],[2020]]),"-",Exportaciones_fruta_dolares[[#This Row],[2020]]/Exportaciones_fruta_tonelada[[#This Row],[2020]])</f>
        <v>1390.0368548854294</v>
      </c>
    </row>
    <row r="52" spans="1:19" x14ac:dyDescent="0.35">
      <c r="A52">
        <v>9</v>
      </c>
      <c r="B52" t="s">
        <v>21</v>
      </c>
      <c r="C52" t="s">
        <v>22</v>
      </c>
      <c r="D52">
        <v>100104</v>
      </c>
      <c r="E52" t="s">
        <v>66</v>
      </c>
      <c r="F52">
        <v>100104002</v>
      </c>
      <c r="G52" t="s">
        <v>67</v>
      </c>
      <c r="H52" t="s">
        <v>203</v>
      </c>
      <c r="I52">
        <v>7</v>
      </c>
      <c r="J52" t="s">
        <v>164</v>
      </c>
      <c r="K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2" s="2">
        <f>IF(ISERROR(Exportaciones_fruta_dolares[[#This Row],[2012]]/Exportaciones_fruta_tonelada[[#This Row],[2012]]),"-",Exportaciones_fruta_dolares[[#This Row],[2012]]/Exportaciones_fruta_tonelada[[#This Row],[2012]])</f>
        <v>1860.7271727172717</v>
      </c>
      <c r="M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2" s="2">
        <f>IF(ISERROR(Exportaciones_fruta_dolares[[#This Row],[2015]]/Exportaciones_fruta_tonelada[[#This Row],[2015]]),"-",Exportaciones_fruta_dolares[[#This Row],[2015]]/Exportaciones_fruta_tonelada[[#This Row],[2015]])</f>
        <v>1372.2587914368735</v>
      </c>
      <c r="O52" s="2">
        <f>IF(ISERROR(Exportaciones_fruta_dolares[[#This Row],[2016]]/Exportaciones_fruta_tonelada[[#This Row],[2016]]),"-",Exportaciones_fruta_dolares[[#This Row],[2016]]/Exportaciones_fruta_tonelada[[#This Row],[2016]])</f>
        <v>1407.8412314108739</v>
      </c>
      <c r="P52" s="2">
        <f>IF(ISERROR(Exportaciones_fruta_dolares[[#This Row],[2017]]/Exportaciones_fruta_tonelada[[#This Row],[2017]]),"-",Exportaciones_fruta_dolares[[#This Row],[2017]]/Exportaciones_fruta_tonelada[[#This Row],[2017]])</f>
        <v>1747.1259484327256</v>
      </c>
      <c r="Q52" s="2">
        <f>IF(ISERROR(Exportaciones_fruta_dolares[[#This Row],[2018]]/Exportaciones_fruta_tonelada[[#This Row],[2018]]),"-",Exportaciones_fruta_dolares[[#This Row],[2018]]/Exportaciones_fruta_tonelada[[#This Row],[2018]])</f>
        <v>1658.0888888888887</v>
      </c>
      <c r="R52" s="2">
        <f>IF(ISERROR(Exportaciones_fruta_dolares[[#This Row],[2019]]/Exportaciones_fruta_tonelada[[#This Row],[2019]]),"-",Exportaciones_fruta_dolares[[#This Row],[2019]]/Exportaciones_fruta_tonelada[[#This Row],[2019]])</f>
        <v>611.44689729681966</v>
      </c>
      <c r="S52" s="2">
        <f>IF(ISERROR(Exportaciones_fruta_dolares[[#This Row],[2020]]/Exportaciones_fruta_tonelada[[#This Row],[2020]]),"-",Exportaciones_fruta_dolares[[#This Row],[2020]]/Exportaciones_fruta_tonelada[[#This Row],[2020]])</f>
        <v>935.93238164864613</v>
      </c>
    </row>
    <row r="53" spans="1:19" x14ac:dyDescent="0.35">
      <c r="A53">
        <v>9</v>
      </c>
      <c r="B53" t="s">
        <v>21</v>
      </c>
      <c r="C53" t="s">
        <v>22</v>
      </c>
      <c r="D53">
        <v>100104</v>
      </c>
      <c r="E53" t="s">
        <v>66</v>
      </c>
      <c r="F53">
        <v>100104002</v>
      </c>
      <c r="G53" t="s">
        <v>67</v>
      </c>
      <c r="H53" t="s">
        <v>120</v>
      </c>
      <c r="I53">
        <v>5</v>
      </c>
      <c r="J53" t="s">
        <v>26</v>
      </c>
      <c r="K5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3" s="2">
        <f>IF(ISERROR(Exportaciones_fruta_dolares[[#This Row],[2015]]/Exportaciones_fruta_tonelada[[#This Row],[2015]]),"-",Exportaciones_fruta_dolares[[#This Row],[2015]]/Exportaciones_fruta_tonelada[[#This Row],[2015]])</f>
        <v>1108.6790002017756</v>
      </c>
      <c r="O5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3" s="2">
        <f>IF(ISERROR(Exportaciones_fruta_dolares[[#This Row],[2017]]/Exportaciones_fruta_tonelada[[#This Row],[2017]]),"-",Exportaciones_fruta_dolares[[#This Row],[2017]]/Exportaciones_fruta_tonelada[[#This Row],[2017]])</f>
        <v>1001.1349306431273</v>
      </c>
      <c r="Q5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4" spans="1:19" x14ac:dyDescent="0.35">
      <c r="A54">
        <v>9</v>
      </c>
      <c r="B54" t="s">
        <v>21</v>
      </c>
      <c r="C54" t="s">
        <v>22</v>
      </c>
      <c r="D54">
        <v>100104</v>
      </c>
      <c r="E54" t="s">
        <v>66</v>
      </c>
      <c r="F54">
        <v>100104002</v>
      </c>
      <c r="G54" t="s">
        <v>67</v>
      </c>
      <c r="H54" t="s">
        <v>126</v>
      </c>
      <c r="I54">
        <v>5</v>
      </c>
      <c r="J54" t="s">
        <v>26</v>
      </c>
      <c r="K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4" s="2">
        <f>IF(ISERROR(Exportaciones_fruta_dolares[[#This Row],[2014]]/Exportaciones_fruta_tonelada[[#This Row],[2014]]),"-",Exportaciones_fruta_dolares[[#This Row],[2014]]/Exportaciones_fruta_tonelada[[#This Row],[2014]])</f>
        <v>1503.8308550185873</v>
      </c>
      <c r="N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4" s="2">
        <f>IF(ISERROR(Exportaciones_fruta_dolares[[#This Row],[2017]]/Exportaciones_fruta_tonelada[[#This Row],[2017]]),"-",Exportaciones_fruta_dolares[[#This Row],[2017]]/Exportaciones_fruta_tonelada[[#This Row],[2017]])</f>
        <v>2040.565406490465</v>
      </c>
      <c r="Q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4" s="2">
        <f>IF(ISERROR(Exportaciones_fruta_dolares[[#This Row],[2019]]/Exportaciones_fruta_tonelada[[#This Row],[2019]]),"-",Exportaciones_fruta_dolares[[#This Row],[2019]]/Exportaciones_fruta_tonelada[[#This Row],[2019]])</f>
        <v>1317.4693922697766</v>
      </c>
      <c r="S54" s="2">
        <f>IF(ISERROR(Exportaciones_fruta_dolares[[#This Row],[2020]]/Exportaciones_fruta_tonelada[[#This Row],[2020]]),"-",Exportaciones_fruta_dolares[[#This Row],[2020]]/Exportaciones_fruta_tonelada[[#This Row],[2020]])</f>
        <v>1174.8633879781421</v>
      </c>
    </row>
    <row r="55" spans="1:19" x14ac:dyDescent="0.35">
      <c r="A55">
        <v>9</v>
      </c>
      <c r="B55" t="s">
        <v>21</v>
      </c>
      <c r="C55" t="s">
        <v>22</v>
      </c>
      <c r="D55">
        <v>100104</v>
      </c>
      <c r="E55" t="s">
        <v>66</v>
      </c>
      <c r="F55">
        <v>100104002</v>
      </c>
      <c r="G55" t="s">
        <v>67</v>
      </c>
      <c r="H55" t="s">
        <v>127</v>
      </c>
      <c r="I55">
        <v>3</v>
      </c>
      <c r="J55" t="s">
        <v>38</v>
      </c>
      <c r="K55" s="2">
        <f>IF(ISERROR(Exportaciones_fruta_dolares[[#This Row],[2013]]/Exportaciones_fruta_tonelada[[#This Row],[2013]]),"-",Exportaciones_fruta_dolares[[#This Row],[2013]]/Exportaciones_fruta_tonelada[[#This Row],[2013]])</f>
        <v>1083.8255886392949</v>
      </c>
      <c r="L55" s="2">
        <f>IF(ISERROR(Exportaciones_fruta_dolares[[#This Row],[2012]]/Exportaciones_fruta_tonelada[[#This Row],[2012]]),"-",Exportaciones_fruta_dolares[[#This Row],[2012]]/Exportaciones_fruta_tonelada[[#This Row],[2012]])</f>
        <v>997.56566301252053</v>
      </c>
      <c r="M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5" s="2">
        <f>IF(ISERROR(Exportaciones_fruta_dolares[[#This Row],[2015]]/Exportaciones_fruta_tonelada[[#This Row],[2015]]),"-",Exportaciones_fruta_dolares[[#This Row],[2015]]/Exportaciones_fruta_tonelada[[#This Row],[2015]])</f>
        <v>993.82584517839052</v>
      </c>
      <c r="O55" s="2">
        <f>IF(ISERROR(Exportaciones_fruta_dolares[[#This Row],[2016]]/Exportaciones_fruta_tonelada[[#This Row],[2016]]),"-",Exportaciones_fruta_dolares[[#This Row],[2016]]/Exportaciones_fruta_tonelada[[#This Row],[2016]])</f>
        <v>1059.6910160100615</v>
      </c>
      <c r="P55" s="2">
        <f>IF(ISERROR(Exportaciones_fruta_dolares[[#This Row],[2017]]/Exportaciones_fruta_tonelada[[#This Row],[2017]]),"-",Exportaciones_fruta_dolares[[#This Row],[2017]]/Exportaciones_fruta_tonelada[[#This Row],[2017]])</f>
        <v>831.23282828282822</v>
      </c>
      <c r="Q55" s="2">
        <f>IF(ISERROR(Exportaciones_fruta_dolares[[#This Row],[2018]]/Exportaciones_fruta_tonelada[[#This Row],[2018]]),"-",Exportaciones_fruta_dolares[[#This Row],[2018]]/Exportaciones_fruta_tonelada[[#This Row],[2018]])</f>
        <v>883.65940328704846</v>
      </c>
      <c r="R55" s="2">
        <f>IF(ISERROR(Exportaciones_fruta_dolares[[#This Row],[2019]]/Exportaciones_fruta_tonelada[[#This Row],[2019]]),"-",Exportaciones_fruta_dolares[[#This Row],[2019]]/Exportaciones_fruta_tonelada[[#This Row],[2019]])</f>
        <v>832.09316956889506</v>
      </c>
      <c r="S55" s="2">
        <f>IF(ISERROR(Exportaciones_fruta_dolares[[#This Row],[2020]]/Exportaciones_fruta_tonelada[[#This Row],[2020]]),"-",Exportaciones_fruta_dolares[[#This Row],[2020]]/Exportaciones_fruta_tonelada[[#This Row],[2020]])</f>
        <v>828.97916666666663</v>
      </c>
    </row>
    <row r="56" spans="1:19" x14ac:dyDescent="0.35">
      <c r="A56">
        <v>9</v>
      </c>
      <c r="B56" t="s">
        <v>21</v>
      </c>
      <c r="C56" t="s">
        <v>22</v>
      </c>
      <c r="D56">
        <v>100104</v>
      </c>
      <c r="E56" t="s">
        <v>66</v>
      </c>
      <c r="F56">
        <v>100104002</v>
      </c>
      <c r="G56" t="s">
        <v>67</v>
      </c>
      <c r="H56" t="s">
        <v>128</v>
      </c>
      <c r="I56">
        <v>5</v>
      </c>
      <c r="J56" t="s">
        <v>26</v>
      </c>
      <c r="K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6" s="2">
        <f>IF(ISERROR(Exportaciones_fruta_dolares[[#This Row],[2015]]/Exportaciones_fruta_tonelada[[#This Row],[2015]]),"-",Exportaciones_fruta_dolares[[#This Row],[2015]]/Exportaciones_fruta_tonelada[[#This Row],[2015]])</f>
        <v>1408.2339293056627</v>
      </c>
      <c r="O56" s="2">
        <f>IF(ISERROR(Exportaciones_fruta_dolares[[#This Row],[2016]]/Exportaciones_fruta_tonelada[[#This Row],[2016]]),"-",Exportaciones_fruta_dolares[[#This Row],[2016]]/Exportaciones_fruta_tonelada[[#This Row],[2016]])</f>
        <v>1355.1268969126113</v>
      </c>
      <c r="P5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6" s="2">
        <f>IF(ISERROR(Exportaciones_fruta_dolares[[#This Row],[2019]]/Exportaciones_fruta_tonelada[[#This Row],[2019]]),"-",Exportaciones_fruta_dolares[[#This Row],[2019]]/Exportaciones_fruta_tonelada[[#This Row],[2019]])</f>
        <v>575.38230767732261</v>
      </c>
      <c r="S5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7" spans="1:19" x14ac:dyDescent="0.35">
      <c r="A57">
        <v>9</v>
      </c>
      <c r="B57" t="s">
        <v>21</v>
      </c>
      <c r="C57" t="s">
        <v>22</v>
      </c>
      <c r="D57">
        <v>100104</v>
      </c>
      <c r="E57" t="s">
        <v>66</v>
      </c>
      <c r="F57">
        <v>100104002</v>
      </c>
      <c r="G57" t="s">
        <v>67</v>
      </c>
      <c r="H57" t="s">
        <v>219</v>
      </c>
      <c r="I57">
        <v>3</v>
      </c>
      <c r="J57" t="s">
        <v>38</v>
      </c>
      <c r="K57" s="2">
        <f>IF(ISERROR(Exportaciones_fruta_dolares[[#This Row],[2013]]/Exportaciones_fruta_tonelada[[#This Row],[2013]]),"-",Exportaciones_fruta_dolares[[#This Row],[2013]]/Exportaciones_fruta_tonelada[[#This Row],[2013]])</f>
        <v>1796.329271233283</v>
      </c>
      <c r="L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7" s="2">
        <f>IF(ISERROR(Exportaciones_fruta_dolares[[#This Row],[2015]]/Exportaciones_fruta_tonelada[[#This Row],[2015]]),"-",Exportaciones_fruta_dolares[[#This Row],[2015]]/Exportaciones_fruta_tonelada[[#This Row],[2015]])</f>
        <v>969.77458406755602</v>
      </c>
      <c r="O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7" s="2">
        <f>IF(ISERROR(Exportaciones_fruta_dolares[[#This Row],[2020]]/Exportaciones_fruta_tonelada[[#This Row],[2020]]),"-",Exportaciones_fruta_dolares[[#This Row],[2020]]/Exportaciones_fruta_tonelada[[#This Row],[2020]])</f>
        <v>829.21481481481476</v>
      </c>
    </row>
    <row r="58" spans="1:19" x14ac:dyDescent="0.35">
      <c r="A58">
        <v>9</v>
      </c>
      <c r="B58" t="s">
        <v>21</v>
      </c>
      <c r="C58" t="s">
        <v>22</v>
      </c>
      <c r="D58">
        <v>100104</v>
      </c>
      <c r="E58" t="s">
        <v>66</v>
      </c>
      <c r="F58">
        <v>100104005</v>
      </c>
      <c r="G58" t="s">
        <v>82</v>
      </c>
      <c r="H58" t="s">
        <v>348</v>
      </c>
      <c r="I58">
        <v>7</v>
      </c>
      <c r="J58" t="s">
        <v>164</v>
      </c>
      <c r="K58" s="2">
        <f>IF(ISERROR(Exportaciones_fruta_dolares[[#This Row],[2013]]/Exportaciones_fruta_tonelada[[#This Row],[2013]]),"-",Exportaciones_fruta_dolares[[#This Row],[2013]]/Exportaciones_fruta_tonelada[[#This Row],[2013]])</f>
        <v>1660.757521323028</v>
      </c>
      <c r="L58" s="2">
        <f>IF(ISERROR(Exportaciones_fruta_dolares[[#This Row],[2012]]/Exportaciones_fruta_tonelada[[#This Row],[2012]]),"-",Exportaciones_fruta_dolares[[#This Row],[2012]]/Exportaciones_fruta_tonelada[[#This Row],[2012]])</f>
        <v>1856.3928691494436</v>
      </c>
      <c r="M58" s="2">
        <f>IF(ISERROR(Exportaciones_fruta_dolares[[#This Row],[2014]]/Exportaciones_fruta_tonelada[[#This Row],[2014]]),"-",Exportaciones_fruta_dolares[[#This Row],[2014]]/Exportaciones_fruta_tonelada[[#This Row],[2014]])</f>
        <v>1520.340561966641</v>
      </c>
      <c r="N58" s="2">
        <f>IF(ISERROR(Exportaciones_fruta_dolares[[#This Row],[2015]]/Exportaciones_fruta_tonelada[[#This Row],[2015]]),"-",Exportaciones_fruta_dolares[[#This Row],[2015]]/Exportaciones_fruta_tonelada[[#This Row],[2015]])</f>
        <v>1524.8485925363718</v>
      </c>
      <c r="O58" s="2">
        <f>IF(ISERROR(Exportaciones_fruta_dolares[[#This Row],[2016]]/Exportaciones_fruta_tonelada[[#This Row],[2016]]),"-",Exportaciones_fruta_dolares[[#This Row],[2016]]/Exportaciones_fruta_tonelada[[#This Row],[2016]])</f>
        <v>1151.5818311119197</v>
      </c>
      <c r="P58" s="2">
        <f>IF(ISERROR(Exportaciones_fruta_dolares[[#This Row],[2017]]/Exportaciones_fruta_tonelada[[#This Row],[2017]]),"-",Exportaciones_fruta_dolares[[#This Row],[2017]]/Exportaciones_fruta_tonelada[[#This Row],[2017]])</f>
        <v>1128.1396330950581</v>
      </c>
      <c r="Q58" s="2">
        <f>IF(ISERROR(Exportaciones_fruta_dolares[[#This Row],[2018]]/Exportaciones_fruta_tonelada[[#This Row],[2018]]),"-",Exportaciones_fruta_dolares[[#This Row],[2018]]/Exportaciones_fruta_tonelada[[#This Row],[2018]])</f>
        <v>1172.3975457187162</v>
      </c>
      <c r="R58" s="2">
        <f>IF(ISERROR(Exportaciones_fruta_dolares[[#This Row],[2019]]/Exportaciones_fruta_tonelada[[#This Row],[2019]]),"-",Exportaciones_fruta_dolares[[#This Row],[2019]]/Exportaciones_fruta_tonelada[[#This Row],[2019]])</f>
        <v>1376.8800495243249</v>
      </c>
      <c r="S58" s="2">
        <f>IF(ISERROR(Exportaciones_fruta_dolares[[#This Row],[2020]]/Exportaciones_fruta_tonelada[[#This Row],[2020]]),"-",Exportaciones_fruta_dolares[[#This Row],[2020]]/Exportaciones_fruta_tonelada[[#This Row],[2020]])</f>
        <v>1428.8618696606932</v>
      </c>
    </row>
    <row r="59" spans="1:19" x14ac:dyDescent="0.35">
      <c r="A59">
        <v>9</v>
      </c>
      <c r="B59" t="s">
        <v>21</v>
      </c>
      <c r="C59" t="s">
        <v>22</v>
      </c>
      <c r="D59">
        <v>100104</v>
      </c>
      <c r="E59" t="s">
        <v>66</v>
      </c>
      <c r="F59">
        <v>100104005</v>
      </c>
      <c r="G59" t="s">
        <v>82</v>
      </c>
      <c r="H59" t="s">
        <v>201</v>
      </c>
      <c r="I59">
        <v>5</v>
      </c>
      <c r="J59" t="s">
        <v>26</v>
      </c>
      <c r="K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9" s="2">
        <f>IF(ISERROR(Exportaciones_fruta_dolares[[#This Row],[2015]]/Exportaciones_fruta_tonelada[[#This Row],[2015]]),"-",Exportaciones_fruta_dolares[[#This Row],[2015]]/Exportaciones_fruta_tonelada[[#This Row],[2015]])</f>
        <v>1224.167781866845</v>
      </c>
      <c r="O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9" s="2">
        <f>IF(ISERROR(Exportaciones_fruta_dolares[[#This Row],[2017]]/Exportaciones_fruta_tonelada[[#This Row],[2017]]),"-",Exportaciones_fruta_dolares[[#This Row],[2017]]/Exportaciones_fruta_tonelada[[#This Row],[2017]])</f>
        <v>1125.8418494074231</v>
      </c>
      <c r="Q59" s="2">
        <f>IF(ISERROR(Exportaciones_fruta_dolares[[#This Row],[2018]]/Exportaciones_fruta_tonelada[[#This Row],[2018]]),"-",Exportaciones_fruta_dolares[[#This Row],[2018]]/Exportaciones_fruta_tonelada[[#This Row],[2018]])</f>
        <v>1180.457162373146</v>
      </c>
      <c r="R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9" s="2">
        <f>IF(ISERROR(Exportaciones_fruta_dolares[[#This Row],[2020]]/Exportaciones_fruta_tonelada[[#This Row],[2020]]),"-",Exportaciones_fruta_dolares[[#This Row],[2020]]/Exportaciones_fruta_tonelada[[#This Row],[2020]])</f>
        <v>1114.7767857142856</v>
      </c>
    </row>
    <row r="60" spans="1:19" x14ac:dyDescent="0.35">
      <c r="A60">
        <v>9</v>
      </c>
      <c r="B60" t="s">
        <v>21</v>
      </c>
      <c r="C60" t="s">
        <v>22</v>
      </c>
      <c r="D60">
        <v>100104</v>
      </c>
      <c r="E60" t="s">
        <v>66</v>
      </c>
      <c r="F60">
        <v>100104005</v>
      </c>
      <c r="G60" t="s">
        <v>82</v>
      </c>
      <c r="H60" t="s">
        <v>261</v>
      </c>
      <c r="I60">
        <v>3</v>
      </c>
      <c r="J60" t="s">
        <v>38</v>
      </c>
      <c r="K60" s="2">
        <f>IF(ISERROR(Exportaciones_fruta_dolares[[#This Row],[2013]]/Exportaciones_fruta_tonelada[[#This Row],[2013]]),"-",Exportaciones_fruta_dolares[[#This Row],[2013]]/Exportaciones_fruta_tonelada[[#This Row],[2013]])</f>
        <v>3485.8710713891332</v>
      </c>
      <c r="L60" s="2">
        <f>IF(ISERROR(Exportaciones_fruta_dolares[[#This Row],[2012]]/Exportaciones_fruta_tonelada[[#This Row],[2012]]),"-",Exportaciones_fruta_dolares[[#This Row],[2012]]/Exportaciones_fruta_tonelada[[#This Row],[2012]])</f>
        <v>3506.6169895678095</v>
      </c>
      <c r="M60" s="2">
        <f>IF(ISERROR(Exportaciones_fruta_dolares[[#This Row],[2014]]/Exportaciones_fruta_tonelada[[#This Row],[2014]]),"-",Exportaciones_fruta_dolares[[#This Row],[2014]]/Exportaciones_fruta_tonelada[[#This Row],[2014]])</f>
        <v>1117.9728005234504</v>
      </c>
      <c r="N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0" s="2">
        <f>IF(ISERROR(Exportaciones_fruta_dolares[[#This Row],[2019]]/Exportaciones_fruta_tonelada[[#This Row],[2019]]),"-",Exportaciones_fruta_dolares[[#This Row],[2019]]/Exportaciones_fruta_tonelada[[#This Row],[2019]])</f>
        <v>28489.473684210527</v>
      </c>
      <c r="S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1" spans="1:19" x14ac:dyDescent="0.35">
      <c r="A61">
        <v>9</v>
      </c>
      <c r="B61" t="s">
        <v>21</v>
      </c>
      <c r="C61" t="s">
        <v>22</v>
      </c>
      <c r="D61">
        <v>100104</v>
      </c>
      <c r="E61" t="s">
        <v>66</v>
      </c>
      <c r="F61">
        <v>100104005</v>
      </c>
      <c r="G61" t="s">
        <v>82</v>
      </c>
      <c r="H61" t="s">
        <v>83</v>
      </c>
      <c r="I61">
        <v>5</v>
      </c>
      <c r="J61" t="s">
        <v>26</v>
      </c>
      <c r="K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1" s="2">
        <f>IF(ISERROR(Exportaciones_fruta_dolares[[#This Row],[2014]]/Exportaciones_fruta_tonelada[[#This Row],[2014]]),"-",Exportaciones_fruta_dolares[[#This Row],[2014]]/Exportaciones_fruta_tonelada[[#This Row],[2014]])</f>
        <v>1394.0253150440503</v>
      </c>
      <c r="N61" s="2">
        <f>IF(ISERROR(Exportaciones_fruta_dolares[[#This Row],[2015]]/Exportaciones_fruta_tonelada[[#This Row],[2015]]),"-",Exportaciones_fruta_dolares[[#This Row],[2015]]/Exportaciones_fruta_tonelada[[#This Row],[2015]])</f>
        <v>1267.282363299269</v>
      </c>
      <c r="O61" s="2">
        <f>IF(ISERROR(Exportaciones_fruta_dolares[[#This Row],[2016]]/Exportaciones_fruta_tonelada[[#This Row],[2016]]),"-",Exportaciones_fruta_dolares[[#This Row],[2016]]/Exportaciones_fruta_tonelada[[#This Row],[2016]])</f>
        <v>1251.5321429118096</v>
      </c>
      <c r="P61" s="2">
        <f>IF(ISERROR(Exportaciones_fruta_dolares[[#This Row],[2017]]/Exportaciones_fruta_tonelada[[#This Row],[2017]]),"-",Exportaciones_fruta_dolares[[#This Row],[2017]]/Exportaciones_fruta_tonelada[[#This Row],[2017]])</f>
        <v>1334.1480878331943</v>
      </c>
      <c r="Q61" s="2">
        <f>IF(ISERROR(Exportaciones_fruta_dolares[[#This Row],[2018]]/Exportaciones_fruta_tonelada[[#This Row],[2018]]),"-",Exportaciones_fruta_dolares[[#This Row],[2018]]/Exportaciones_fruta_tonelada[[#This Row],[2018]])</f>
        <v>1358.7256758422639</v>
      </c>
      <c r="R61" s="2">
        <f>IF(ISERROR(Exportaciones_fruta_dolares[[#This Row],[2019]]/Exportaciones_fruta_tonelada[[#This Row],[2019]]),"-",Exportaciones_fruta_dolares[[#This Row],[2019]]/Exportaciones_fruta_tonelada[[#This Row],[2019]])</f>
        <v>1172.0497122454037</v>
      </c>
      <c r="S61" s="2">
        <f>IF(ISERROR(Exportaciones_fruta_dolares[[#This Row],[2020]]/Exportaciones_fruta_tonelada[[#This Row],[2020]]),"-",Exportaciones_fruta_dolares[[#This Row],[2020]]/Exportaciones_fruta_tonelada[[#This Row],[2020]])</f>
        <v>1148.3395476250209</v>
      </c>
    </row>
    <row r="62" spans="1:19" x14ac:dyDescent="0.35">
      <c r="A62">
        <v>9</v>
      </c>
      <c r="B62" t="s">
        <v>21</v>
      </c>
      <c r="C62" t="s">
        <v>22</v>
      </c>
      <c r="D62">
        <v>100104</v>
      </c>
      <c r="E62" t="s">
        <v>66</v>
      </c>
      <c r="F62">
        <v>100104005</v>
      </c>
      <c r="G62" t="s">
        <v>82</v>
      </c>
      <c r="H62" t="s">
        <v>229</v>
      </c>
      <c r="I62">
        <v>5</v>
      </c>
      <c r="J62" t="s">
        <v>26</v>
      </c>
      <c r="K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2" s="2">
        <f>IF(ISERROR(Exportaciones_fruta_dolares[[#This Row],[2015]]/Exportaciones_fruta_tonelada[[#This Row],[2015]]),"-",Exportaciones_fruta_dolares[[#This Row],[2015]]/Exportaciones_fruta_tonelada[[#This Row],[2015]])</f>
        <v>1283.1203792992605</v>
      </c>
      <c r="O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3" spans="1:19" x14ac:dyDescent="0.35">
      <c r="A63">
        <v>9</v>
      </c>
      <c r="B63" t="s">
        <v>21</v>
      </c>
      <c r="C63" t="s">
        <v>22</v>
      </c>
      <c r="D63">
        <v>100104</v>
      </c>
      <c r="E63" t="s">
        <v>66</v>
      </c>
      <c r="F63">
        <v>100104005</v>
      </c>
      <c r="G63" t="s">
        <v>82</v>
      </c>
      <c r="H63" t="s">
        <v>181</v>
      </c>
      <c r="I63">
        <v>5</v>
      </c>
      <c r="J63" t="s">
        <v>26</v>
      </c>
      <c r="K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3" s="2">
        <f>IF(ISERROR(Exportaciones_fruta_dolares[[#This Row],[2015]]/Exportaciones_fruta_tonelada[[#This Row],[2015]]),"-",Exportaciones_fruta_dolares[[#This Row],[2015]]/Exportaciones_fruta_tonelada[[#This Row],[2015]])</f>
        <v>1228.0593902789763</v>
      </c>
      <c r="O6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3" s="2">
        <f>IF(ISERROR(Exportaciones_fruta_dolares[[#This Row],[2018]]/Exportaciones_fruta_tonelada[[#This Row],[2018]]),"-",Exportaciones_fruta_dolares[[#This Row],[2018]]/Exportaciones_fruta_tonelada[[#This Row],[2018]])</f>
        <v>1256.9691647150664</v>
      </c>
      <c r="R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4" spans="1:19" x14ac:dyDescent="0.35">
      <c r="A64">
        <v>9</v>
      </c>
      <c r="B64" t="s">
        <v>21</v>
      </c>
      <c r="C64" t="s">
        <v>22</v>
      </c>
      <c r="D64">
        <v>100104</v>
      </c>
      <c r="E64" t="s">
        <v>66</v>
      </c>
      <c r="F64">
        <v>100104005</v>
      </c>
      <c r="G64" t="s">
        <v>82</v>
      </c>
      <c r="H64" t="s">
        <v>230</v>
      </c>
      <c r="I64">
        <v>5</v>
      </c>
      <c r="J64" t="s">
        <v>26</v>
      </c>
      <c r="K6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4" s="2">
        <f>IF(ISERROR(Exportaciones_fruta_dolares[[#This Row],[2015]]/Exportaciones_fruta_tonelada[[#This Row],[2015]]),"-",Exportaciones_fruta_dolares[[#This Row],[2015]]/Exportaciones_fruta_tonelada[[#This Row],[2015]])</f>
        <v>1262.9526983154224</v>
      </c>
      <c r="O64" s="2">
        <f>IF(ISERROR(Exportaciones_fruta_dolares[[#This Row],[2016]]/Exportaciones_fruta_tonelada[[#This Row],[2016]]),"-",Exportaciones_fruta_dolares[[#This Row],[2016]]/Exportaciones_fruta_tonelada[[#This Row],[2016]])</f>
        <v>1236.1522805843649</v>
      </c>
      <c r="P64" s="2">
        <f>IF(ISERROR(Exportaciones_fruta_dolares[[#This Row],[2017]]/Exportaciones_fruta_tonelada[[#This Row],[2017]]),"-",Exportaciones_fruta_dolares[[#This Row],[2017]]/Exportaciones_fruta_tonelada[[#This Row],[2017]])</f>
        <v>1241.5857578773885</v>
      </c>
      <c r="Q64" s="2">
        <f>IF(ISERROR(Exportaciones_fruta_dolares[[#This Row],[2018]]/Exportaciones_fruta_tonelada[[#This Row],[2018]]),"-",Exportaciones_fruta_dolares[[#This Row],[2018]]/Exportaciones_fruta_tonelada[[#This Row],[2018]])</f>
        <v>1234.6778558417902</v>
      </c>
      <c r="R64" s="2">
        <f>IF(ISERROR(Exportaciones_fruta_dolares[[#This Row],[2019]]/Exportaciones_fruta_tonelada[[#This Row],[2019]]),"-",Exportaciones_fruta_dolares[[#This Row],[2019]]/Exportaciones_fruta_tonelada[[#This Row],[2019]])</f>
        <v>1156.5145919654117</v>
      </c>
      <c r="S64" s="2">
        <f>IF(ISERROR(Exportaciones_fruta_dolares[[#This Row],[2020]]/Exportaciones_fruta_tonelada[[#This Row],[2020]]),"-",Exportaciones_fruta_dolares[[#This Row],[2020]]/Exportaciones_fruta_tonelada[[#This Row],[2020]])</f>
        <v>1093.7304839968776</v>
      </c>
    </row>
    <row r="65" spans="1:19" x14ac:dyDescent="0.35">
      <c r="A65">
        <v>9</v>
      </c>
      <c r="B65" t="s">
        <v>21</v>
      </c>
      <c r="C65" t="s">
        <v>22</v>
      </c>
      <c r="D65">
        <v>100105</v>
      </c>
      <c r="E65" t="s">
        <v>20</v>
      </c>
      <c r="F65">
        <v>100105002</v>
      </c>
      <c r="G65" t="s">
        <v>208</v>
      </c>
      <c r="H65" t="s">
        <v>271</v>
      </c>
      <c r="I65">
        <v>6</v>
      </c>
      <c r="J65" t="s">
        <v>20</v>
      </c>
      <c r="K6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5" s="2">
        <f>IF(ISERROR(Exportaciones_fruta_dolares[[#This Row],[2017]]/Exportaciones_fruta_tonelada[[#This Row],[2017]]),"-",Exportaciones_fruta_dolares[[#This Row],[2017]]/Exportaciones_fruta_tonelada[[#This Row],[2017]])</f>
        <v>3776.4649122807018</v>
      </c>
      <c r="Q65" s="2">
        <f>IF(ISERROR(Exportaciones_fruta_dolares[[#This Row],[2018]]/Exportaciones_fruta_tonelada[[#This Row],[2018]]),"-",Exportaciones_fruta_dolares[[#This Row],[2018]]/Exportaciones_fruta_tonelada[[#This Row],[2018]])</f>
        <v>3250.5233506300965</v>
      </c>
      <c r="R65" s="2">
        <f>IF(ISERROR(Exportaciones_fruta_dolares[[#This Row],[2019]]/Exportaciones_fruta_tonelada[[#This Row],[2019]]),"-",Exportaciones_fruta_dolares[[#This Row],[2019]]/Exportaciones_fruta_tonelada[[#This Row],[2019]])</f>
        <v>3955.8662762323083</v>
      </c>
      <c r="S65" s="2">
        <f>IF(ISERROR(Exportaciones_fruta_dolares[[#This Row],[2020]]/Exportaciones_fruta_tonelada[[#This Row],[2020]]),"-",Exportaciones_fruta_dolares[[#This Row],[2020]]/Exportaciones_fruta_tonelada[[#This Row],[2020]])</f>
        <v>4421.6151774785803</v>
      </c>
    </row>
    <row r="66" spans="1:19" x14ac:dyDescent="0.35">
      <c r="A66">
        <v>9</v>
      </c>
      <c r="B66" t="s">
        <v>21</v>
      </c>
      <c r="C66" t="s">
        <v>22</v>
      </c>
      <c r="D66">
        <v>100105</v>
      </c>
      <c r="E66" t="s">
        <v>20</v>
      </c>
      <c r="F66">
        <v>100105004</v>
      </c>
      <c r="G66" t="s">
        <v>18</v>
      </c>
      <c r="H66" t="s">
        <v>46</v>
      </c>
      <c r="I66">
        <v>6</v>
      </c>
      <c r="J66" t="s">
        <v>20</v>
      </c>
      <c r="K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6" s="2">
        <f>IF(ISERROR(Exportaciones_fruta_dolares[[#This Row],[2014]]/Exportaciones_fruta_tonelada[[#This Row],[2014]]),"-",Exportaciones_fruta_dolares[[#This Row],[2014]]/Exportaciones_fruta_tonelada[[#This Row],[2014]])</f>
        <v>2480.0271458117891</v>
      </c>
      <c r="N66" s="2">
        <f>IF(ISERROR(Exportaciones_fruta_dolares[[#This Row],[2015]]/Exportaciones_fruta_tonelada[[#This Row],[2015]]),"-",Exportaciones_fruta_dolares[[#This Row],[2015]]/Exportaciones_fruta_tonelada[[#This Row],[2015]])</f>
        <v>2408.2230303030301</v>
      </c>
      <c r="O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6" s="2">
        <f>IF(ISERROR(Exportaciones_fruta_dolares[[#This Row],[2020]]/Exportaciones_fruta_tonelada[[#This Row],[2020]]),"-",Exportaciones_fruta_dolares[[#This Row],[2020]]/Exportaciones_fruta_tonelada[[#This Row],[2020]])</f>
        <v>2340.755972180224</v>
      </c>
    </row>
    <row r="67" spans="1:19" x14ac:dyDescent="0.35">
      <c r="A67">
        <v>9</v>
      </c>
      <c r="B67" t="s">
        <v>21</v>
      </c>
      <c r="C67" t="s">
        <v>22</v>
      </c>
      <c r="D67">
        <v>100105</v>
      </c>
      <c r="E67" t="s">
        <v>20</v>
      </c>
      <c r="F67">
        <v>100105004</v>
      </c>
      <c r="G67" t="s">
        <v>18</v>
      </c>
      <c r="H67" t="s">
        <v>19</v>
      </c>
      <c r="I67">
        <v>6</v>
      </c>
      <c r="J67" t="s">
        <v>20</v>
      </c>
      <c r="K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7" s="2">
        <f>IF(ISERROR(Exportaciones_fruta_dolares[[#This Row],[2014]]/Exportaciones_fruta_tonelada[[#This Row],[2014]]),"-",Exportaciones_fruta_dolares[[#This Row],[2014]]/Exportaciones_fruta_tonelada[[#This Row],[2014]])</f>
        <v>1377.1945454545455</v>
      </c>
      <c r="N67" s="2">
        <f>IF(ISERROR(Exportaciones_fruta_dolares[[#This Row],[2015]]/Exportaciones_fruta_tonelada[[#This Row],[2015]]),"-",Exportaciones_fruta_dolares[[#This Row],[2015]]/Exportaciones_fruta_tonelada[[#This Row],[2015]])</f>
        <v>1531.0104982502917</v>
      </c>
      <c r="O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7" s="2">
        <f>IF(ISERROR(Exportaciones_fruta_dolares[[#This Row],[2019]]/Exportaciones_fruta_tonelada[[#This Row],[2019]]),"-",Exportaciones_fruta_dolares[[#This Row],[2019]]/Exportaciones_fruta_tonelada[[#This Row],[2019]])</f>
        <v>847.5</v>
      </c>
      <c r="S67" s="2">
        <f>IF(ISERROR(Exportaciones_fruta_dolares[[#This Row],[2020]]/Exportaciones_fruta_tonelada[[#This Row],[2020]]),"-",Exportaciones_fruta_dolares[[#This Row],[2020]]/Exportaciones_fruta_tonelada[[#This Row],[2020]])</f>
        <v>1920.573188598828</v>
      </c>
    </row>
    <row r="68" spans="1:19" x14ac:dyDescent="0.35">
      <c r="A68">
        <v>9</v>
      </c>
      <c r="B68" t="s">
        <v>21</v>
      </c>
      <c r="C68" t="s">
        <v>22</v>
      </c>
      <c r="D68">
        <v>100105</v>
      </c>
      <c r="E68" t="s">
        <v>20</v>
      </c>
      <c r="F68">
        <v>100105004</v>
      </c>
      <c r="G68" t="s">
        <v>18</v>
      </c>
      <c r="H68" t="s">
        <v>47</v>
      </c>
      <c r="I68">
        <v>6</v>
      </c>
      <c r="J68" t="s">
        <v>20</v>
      </c>
      <c r="K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8" s="2">
        <f>IF(ISERROR(Exportaciones_fruta_dolares[[#This Row],[2020]]/Exportaciones_fruta_tonelada[[#This Row],[2020]]),"-",Exportaciones_fruta_dolares[[#This Row],[2020]]/Exportaciones_fruta_tonelada[[#This Row],[2020]])</f>
        <v>3541.8924339106652</v>
      </c>
    </row>
    <row r="69" spans="1:19" x14ac:dyDescent="0.35">
      <c r="A69">
        <v>9</v>
      </c>
      <c r="B69" t="s">
        <v>21</v>
      </c>
      <c r="C69" t="s">
        <v>22</v>
      </c>
      <c r="D69">
        <v>100105</v>
      </c>
      <c r="E69" t="s">
        <v>20</v>
      </c>
      <c r="F69">
        <v>100105005</v>
      </c>
      <c r="G69" t="s">
        <v>268</v>
      </c>
      <c r="H69" t="s">
        <v>269</v>
      </c>
      <c r="I69">
        <v>6</v>
      </c>
      <c r="J69" t="s">
        <v>20</v>
      </c>
      <c r="K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9" s="2">
        <f>IF(ISERROR(Exportaciones_fruta_dolares[[#This Row],[2020]]/Exportaciones_fruta_tonelada[[#This Row],[2020]]),"-",Exportaciones_fruta_dolares[[#This Row],[2020]]/Exportaciones_fruta_tonelada[[#This Row],[2020]])</f>
        <v>17915.146666666667</v>
      </c>
    </row>
    <row r="70" spans="1:19" x14ac:dyDescent="0.35">
      <c r="A70">
        <v>9</v>
      </c>
      <c r="B70" t="s">
        <v>21</v>
      </c>
      <c r="C70" t="s">
        <v>22</v>
      </c>
      <c r="D70">
        <v>100105</v>
      </c>
      <c r="E70" t="s">
        <v>20</v>
      </c>
      <c r="F70">
        <v>100105005</v>
      </c>
      <c r="G70" t="s">
        <v>268</v>
      </c>
      <c r="H70" t="s">
        <v>407</v>
      </c>
      <c r="I70">
        <v>6</v>
      </c>
      <c r="J70" t="s">
        <v>20</v>
      </c>
      <c r="K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0" s="2">
        <f>IF(ISERROR(Exportaciones_fruta_dolares[[#This Row],[2018]]/Exportaciones_fruta_tonelada[[#This Row],[2018]]),"-",Exportaciones_fruta_dolares[[#This Row],[2018]]/Exportaciones_fruta_tonelada[[#This Row],[2018]])</f>
        <v>18613.956602031394</v>
      </c>
      <c r="R70" s="2">
        <f>IF(ISERROR(Exportaciones_fruta_dolares[[#This Row],[2019]]/Exportaciones_fruta_tonelada[[#This Row],[2019]]),"-",Exportaciones_fruta_dolares[[#This Row],[2019]]/Exportaciones_fruta_tonelada[[#This Row],[2019]])</f>
        <v>18508.487344794652</v>
      </c>
      <c r="S7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1" spans="1:19" x14ac:dyDescent="0.35">
      <c r="A71">
        <v>9</v>
      </c>
      <c r="B71" t="s">
        <v>21</v>
      </c>
      <c r="C71" t="s">
        <v>22</v>
      </c>
      <c r="D71">
        <v>100105</v>
      </c>
      <c r="E71" t="s">
        <v>20</v>
      </c>
      <c r="F71">
        <v>100105006</v>
      </c>
      <c r="G71" t="s">
        <v>276</v>
      </c>
      <c r="H71" t="s">
        <v>388</v>
      </c>
      <c r="I71">
        <v>4</v>
      </c>
      <c r="J71" t="s">
        <v>71</v>
      </c>
      <c r="K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1" s="2">
        <f>IF(ISERROR(Exportaciones_fruta_dolares[[#This Row],[2014]]/Exportaciones_fruta_tonelada[[#This Row],[2014]]),"-",Exportaciones_fruta_dolares[[#This Row],[2014]]/Exportaciones_fruta_tonelada[[#This Row],[2014]])</f>
        <v>660.026298194785</v>
      </c>
      <c r="N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1" s="2">
        <f>IF(ISERROR(Exportaciones_fruta_dolares[[#This Row],[2020]]/Exportaciones_fruta_tonelada[[#This Row],[2020]]),"-",Exportaciones_fruta_dolares[[#This Row],[2020]]/Exportaciones_fruta_tonelada[[#This Row],[2020]])</f>
        <v>2153</v>
      </c>
    </row>
    <row r="72" spans="1:19" x14ac:dyDescent="0.35">
      <c r="A72">
        <v>9</v>
      </c>
      <c r="B72" t="s">
        <v>21</v>
      </c>
      <c r="C72" t="s">
        <v>22</v>
      </c>
      <c r="D72">
        <v>100105</v>
      </c>
      <c r="E72" t="s">
        <v>20</v>
      </c>
      <c r="F72">
        <v>100105006</v>
      </c>
      <c r="G72" t="s">
        <v>276</v>
      </c>
      <c r="H72" t="s">
        <v>277</v>
      </c>
      <c r="I72">
        <v>4</v>
      </c>
      <c r="J72" t="s">
        <v>71</v>
      </c>
      <c r="K72" s="2">
        <f>IF(ISERROR(Exportaciones_fruta_dolares[[#This Row],[2013]]/Exportaciones_fruta_tonelada[[#This Row],[2013]]),"-",Exportaciones_fruta_dolares[[#This Row],[2013]]/Exportaciones_fruta_tonelada[[#This Row],[2013]])</f>
        <v>2022.7198757763974</v>
      </c>
      <c r="L72" s="2">
        <f>IF(ISERROR(Exportaciones_fruta_dolares[[#This Row],[2012]]/Exportaciones_fruta_tonelada[[#This Row],[2012]]),"-",Exportaciones_fruta_dolares[[#This Row],[2012]]/Exportaciones_fruta_tonelada[[#This Row],[2012]])</f>
        <v>3173.3385892116185</v>
      </c>
      <c r="M72" s="2">
        <f>IF(ISERROR(Exportaciones_fruta_dolares[[#This Row],[2014]]/Exportaciones_fruta_tonelada[[#This Row],[2014]]),"-",Exportaciones_fruta_dolares[[#This Row],[2014]]/Exportaciones_fruta_tonelada[[#This Row],[2014]])</f>
        <v>653.745</v>
      </c>
      <c r="N72" s="2">
        <f>IF(ISERROR(Exportaciones_fruta_dolares[[#This Row],[2015]]/Exportaciones_fruta_tonelada[[#This Row],[2015]]),"-",Exportaciones_fruta_dolares[[#This Row],[2015]]/Exportaciones_fruta_tonelada[[#This Row],[2015]])</f>
        <v>2030.9524485450675</v>
      </c>
      <c r="O72" s="2">
        <f>IF(ISERROR(Exportaciones_fruta_dolares[[#This Row],[2016]]/Exportaciones_fruta_tonelada[[#This Row],[2016]]),"-",Exportaciones_fruta_dolares[[#This Row],[2016]]/Exportaciones_fruta_tonelada[[#This Row],[2016]])</f>
        <v>583.19299999999998</v>
      </c>
      <c r="P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2" s="2">
        <f>IF(ISERROR(Exportaciones_fruta_dolares[[#This Row],[2018]]/Exportaciones_fruta_tonelada[[#This Row],[2018]]),"-",Exportaciones_fruta_dolares[[#This Row],[2018]]/Exportaciones_fruta_tonelada[[#This Row],[2018]])</f>
        <v>4435.8525</v>
      </c>
      <c r="R72" s="2">
        <f>IF(ISERROR(Exportaciones_fruta_dolares[[#This Row],[2019]]/Exportaciones_fruta_tonelada[[#This Row],[2019]]),"-",Exportaciones_fruta_dolares[[#This Row],[2019]]/Exportaciones_fruta_tonelada[[#This Row],[2019]])</f>
        <v>4172.8</v>
      </c>
      <c r="S72" s="2">
        <f>IF(ISERROR(Exportaciones_fruta_dolares[[#This Row],[2020]]/Exportaciones_fruta_tonelada[[#This Row],[2020]]),"-",Exportaciones_fruta_dolares[[#This Row],[2020]]/Exportaciones_fruta_tonelada[[#This Row],[2020]])</f>
        <v>416.37142215294972</v>
      </c>
    </row>
    <row r="73" spans="1:19" x14ac:dyDescent="0.35">
      <c r="A73">
        <v>9</v>
      </c>
      <c r="B73" t="s">
        <v>21</v>
      </c>
      <c r="C73" t="s">
        <v>22</v>
      </c>
      <c r="D73">
        <v>100105</v>
      </c>
      <c r="E73" t="s">
        <v>20</v>
      </c>
      <c r="F73">
        <v>100105006</v>
      </c>
      <c r="G73" t="s">
        <v>276</v>
      </c>
      <c r="H73" t="s">
        <v>307</v>
      </c>
      <c r="I73">
        <v>4</v>
      </c>
      <c r="J73" t="s">
        <v>71</v>
      </c>
      <c r="K73" s="2">
        <f>IF(ISERROR(Exportaciones_fruta_dolares[[#This Row],[2013]]/Exportaciones_fruta_tonelada[[#This Row],[2013]]),"-",Exportaciones_fruta_dolares[[#This Row],[2013]]/Exportaciones_fruta_tonelada[[#This Row],[2013]])</f>
        <v>6417.7419354838712</v>
      </c>
      <c r="L73" s="2">
        <f>IF(ISERROR(Exportaciones_fruta_dolares[[#This Row],[2012]]/Exportaciones_fruta_tonelada[[#This Row],[2012]]),"-",Exportaciones_fruta_dolares[[#This Row],[2012]]/Exportaciones_fruta_tonelada[[#This Row],[2012]])</f>
        <v>10520.219052040688</v>
      </c>
      <c r="M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4" spans="1:19" x14ac:dyDescent="0.35">
      <c r="A74">
        <v>9</v>
      </c>
      <c r="B74" t="s">
        <v>21</v>
      </c>
      <c r="C74" t="s">
        <v>22</v>
      </c>
      <c r="D74">
        <v>100106</v>
      </c>
      <c r="E74" t="s">
        <v>477</v>
      </c>
      <c r="F74">
        <v>100106001</v>
      </c>
      <c r="G74" t="s">
        <v>60</v>
      </c>
      <c r="H74" t="s">
        <v>131</v>
      </c>
      <c r="I74">
        <v>1</v>
      </c>
      <c r="J74" t="s">
        <v>96</v>
      </c>
      <c r="K74" s="2">
        <f>IF(ISERROR(Exportaciones_fruta_dolares[[#This Row],[2013]]/Exportaciones_fruta_tonelada[[#This Row],[2013]]),"-",Exportaciones_fruta_dolares[[#This Row],[2013]]/Exportaciones_fruta_tonelada[[#This Row],[2013]])</f>
        <v>4971.6453988419808</v>
      </c>
      <c r="L74" s="2">
        <f>IF(ISERROR(Exportaciones_fruta_dolares[[#This Row],[2012]]/Exportaciones_fruta_tonelada[[#This Row],[2012]]),"-",Exportaciones_fruta_dolares[[#This Row],[2012]]/Exportaciones_fruta_tonelada[[#This Row],[2012]])</f>
        <v>3651.1947826579503</v>
      </c>
      <c r="M74" s="2">
        <f>IF(ISERROR(Exportaciones_fruta_dolares[[#This Row],[2014]]/Exportaciones_fruta_tonelada[[#This Row],[2014]]),"-",Exportaciones_fruta_dolares[[#This Row],[2014]]/Exportaciones_fruta_tonelada[[#This Row],[2014]])</f>
        <v>4249.0381783165285</v>
      </c>
      <c r="N74" s="2">
        <f>IF(ISERROR(Exportaciones_fruta_dolares[[#This Row],[2015]]/Exportaciones_fruta_tonelada[[#This Row],[2015]]),"-",Exportaciones_fruta_dolares[[#This Row],[2015]]/Exportaciones_fruta_tonelada[[#This Row],[2015]])</f>
        <v>4232.3116219667945</v>
      </c>
      <c r="O74" s="2">
        <f>IF(ISERROR(Exportaciones_fruta_dolares[[#This Row],[2016]]/Exportaciones_fruta_tonelada[[#This Row],[2016]]),"-",Exportaciones_fruta_dolares[[#This Row],[2016]]/Exportaciones_fruta_tonelada[[#This Row],[2016]])</f>
        <v>3398.4822353489512</v>
      </c>
      <c r="P74" s="2">
        <f>IF(ISERROR(Exportaciones_fruta_dolares[[#This Row],[2017]]/Exportaciones_fruta_tonelada[[#This Row],[2017]]),"-",Exportaciones_fruta_dolares[[#This Row],[2017]]/Exportaciones_fruta_tonelada[[#This Row],[2017]])</f>
        <v>5689.219726430244</v>
      </c>
      <c r="Q74" s="2">
        <f>IF(ISERROR(Exportaciones_fruta_dolares[[#This Row],[2018]]/Exportaciones_fruta_tonelada[[#This Row],[2018]]),"-",Exportaciones_fruta_dolares[[#This Row],[2018]]/Exportaciones_fruta_tonelada[[#This Row],[2018]])</f>
        <v>1804.5380515250224</v>
      </c>
      <c r="R74" s="2">
        <f>IF(ISERROR(Exportaciones_fruta_dolares[[#This Row],[2019]]/Exportaciones_fruta_tonelada[[#This Row],[2019]]),"-",Exportaciones_fruta_dolares[[#This Row],[2019]]/Exportaciones_fruta_tonelada[[#This Row],[2019]])</f>
        <v>1383.1159029649596</v>
      </c>
      <c r="S74" s="2">
        <f>IF(ISERROR(Exportaciones_fruta_dolares[[#This Row],[2020]]/Exportaciones_fruta_tonelada[[#This Row],[2020]]),"-",Exportaciones_fruta_dolares[[#This Row],[2020]]/Exportaciones_fruta_tonelada[[#This Row],[2020]])</f>
        <v>6893.939393939394</v>
      </c>
    </row>
    <row r="75" spans="1:19" x14ac:dyDescent="0.35">
      <c r="A75">
        <v>9</v>
      </c>
      <c r="B75" t="s">
        <v>21</v>
      </c>
      <c r="C75" t="s">
        <v>22</v>
      </c>
      <c r="D75">
        <v>100106</v>
      </c>
      <c r="E75" t="s">
        <v>477</v>
      </c>
      <c r="F75">
        <v>100106001</v>
      </c>
      <c r="G75" t="s">
        <v>60</v>
      </c>
      <c r="H75" t="s">
        <v>95</v>
      </c>
      <c r="I75">
        <v>1</v>
      </c>
      <c r="J75" t="s">
        <v>96</v>
      </c>
      <c r="K75" s="2">
        <f>IF(ISERROR(Exportaciones_fruta_dolares[[#This Row],[2013]]/Exportaciones_fruta_tonelada[[#This Row],[2013]]),"-",Exportaciones_fruta_dolares[[#This Row],[2013]]/Exportaciones_fruta_tonelada[[#This Row],[2013]])</f>
        <v>6175.9797724399486</v>
      </c>
      <c r="L75" s="2">
        <f>IF(ISERROR(Exportaciones_fruta_dolares[[#This Row],[2012]]/Exportaciones_fruta_tonelada[[#This Row],[2012]]),"-",Exportaciones_fruta_dolares[[#This Row],[2012]]/Exportaciones_fruta_tonelada[[#This Row],[2012]])</f>
        <v>2565.3212904482343</v>
      </c>
      <c r="M75" s="2">
        <f>IF(ISERROR(Exportaciones_fruta_dolares[[#This Row],[2014]]/Exportaciones_fruta_tonelada[[#This Row],[2014]]),"-",Exportaciones_fruta_dolares[[#This Row],[2014]]/Exportaciones_fruta_tonelada[[#This Row],[2014]])</f>
        <v>2012.9147425787885</v>
      </c>
      <c r="N75" s="2">
        <f>IF(ISERROR(Exportaciones_fruta_dolares[[#This Row],[2015]]/Exportaciones_fruta_tonelada[[#This Row],[2015]]),"-",Exportaciones_fruta_dolares[[#This Row],[2015]]/Exportaciones_fruta_tonelada[[#This Row],[2015]])</f>
        <v>1967.2429874561255</v>
      </c>
      <c r="O75" s="2">
        <f>IF(ISERROR(Exportaciones_fruta_dolares[[#This Row],[2016]]/Exportaciones_fruta_tonelada[[#This Row],[2016]]),"-",Exportaciones_fruta_dolares[[#This Row],[2016]]/Exportaciones_fruta_tonelada[[#This Row],[2016]])</f>
        <v>2581.468230124482</v>
      </c>
      <c r="P75" s="2">
        <f>IF(ISERROR(Exportaciones_fruta_dolares[[#This Row],[2017]]/Exportaciones_fruta_tonelada[[#This Row],[2017]]),"-",Exportaciones_fruta_dolares[[#This Row],[2017]]/Exportaciones_fruta_tonelada[[#This Row],[2017]])</f>
        <v>694.97364953886699</v>
      </c>
      <c r="Q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6" spans="1:19" x14ac:dyDescent="0.35">
      <c r="A76">
        <v>9</v>
      </c>
      <c r="B76" t="s">
        <v>21</v>
      </c>
      <c r="C76" t="s">
        <v>22</v>
      </c>
      <c r="D76">
        <v>100106</v>
      </c>
      <c r="E76" t="s">
        <v>477</v>
      </c>
      <c r="F76">
        <v>100106001</v>
      </c>
      <c r="G76" t="s">
        <v>60</v>
      </c>
      <c r="H76" t="s">
        <v>408</v>
      </c>
      <c r="I76">
        <v>1</v>
      </c>
      <c r="J76" t="s">
        <v>96</v>
      </c>
      <c r="K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6" s="2">
        <f>IF(ISERROR(Exportaciones_fruta_dolares[[#This Row],[2015]]/Exportaciones_fruta_tonelada[[#This Row],[2015]]),"-",Exportaciones_fruta_dolares[[#This Row],[2015]]/Exportaciones_fruta_tonelada[[#This Row],[2015]])</f>
        <v>1651.1000000000001</v>
      </c>
      <c r="O76" s="2">
        <f>IF(ISERROR(Exportaciones_fruta_dolares[[#This Row],[2016]]/Exportaciones_fruta_tonelada[[#This Row],[2016]]),"-",Exportaciones_fruta_dolares[[#This Row],[2016]]/Exportaciones_fruta_tonelada[[#This Row],[2016]])</f>
        <v>5661.25</v>
      </c>
      <c r="P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7" spans="1:19" x14ac:dyDescent="0.35">
      <c r="A77">
        <v>9</v>
      </c>
      <c r="B77" t="s">
        <v>21</v>
      </c>
      <c r="C77" t="s">
        <v>22</v>
      </c>
      <c r="D77">
        <v>100106</v>
      </c>
      <c r="E77" t="s">
        <v>477</v>
      </c>
      <c r="F77">
        <v>100106001</v>
      </c>
      <c r="G77" t="s">
        <v>60</v>
      </c>
      <c r="H77" t="s">
        <v>224</v>
      </c>
      <c r="I77">
        <v>1</v>
      </c>
      <c r="J77" t="s">
        <v>96</v>
      </c>
      <c r="K77" s="2">
        <f>IF(ISERROR(Exportaciones_fruta_dolares[[#This Row],[2013]]/Exportaciones_fruta_tonelada[[#This Row],[2013]]),"-",Exportaciones_fruta_dolares[[#This Row],[2013]]/Exportaciones_fruta_tonelada[[#This Row],[2013]])</f>
        <v>2793.1032103486341</v>
      </c>
      <c r="L77" s="2">
        <f>IF(ISERROR(Exportaciones_fruta_dolares[[#This Row],[2012]]/Exportaciones_fruta_tonelada[[#This Row],[2012]]),"-",Exportaciones_fruta_dolares[[#This Row],[2012]]/Exportaciones_fruta_tonelada[[#This Row],[2012]])</f>
        <v>3138.162109375</v>
      </c>
      <c r="M77" s="2">
        <f>IF(ISERROR(Exportaciones_fruta_dolares[[#This Row],[2014]]/Exportaciones_fruta_tonelada[[#This Row],[2014]]),"-",Exportaciones_fruta_dolares[[#This Row],[2014]]/Exportaciones_fruta_tonelada[[#This Row],[2014]])</f>
        <v>2377.4542801556418</v>
      </c>
      <c r="N77" s="2">
        <f>IF(ISERROR(Exportaciones_fruta_dolares[[#This Row],[2015]]/Exportaciones_fruta_tonelada[[#This Row],[2015]]),"-",Exportaciones_fruta_dolares[[#This Row],[2015]]/Exportaciones_fruta_tonelada[[#This Row],[2015]])</f>
        <v>2914.6257251916481</v>
      </c>
      <c r="O77" s="2">
        <f>IF(ISERROR(Exportaciones_fruta_dolares[[#This Row],[2016]]/Exportaciones_fruta_tonelada[[#This Row],[2016]]),"-",Exportaciones_fruta_dolares[[#This Row],[2016]]/Exportaciones_fruta_tonelada[[#This Row],[2016]])</f>
        <v>2901.3010106382976</v>
      </c>
      <c r="P77" s="2">
        <f>IF(ISERROR(Exportaciones_fruta_dolares[[#This Row],[2017]]/Exportaciones_fruta_tonelada[[#This Row],[2017]]),"-",Exportaciones_fruta_dolares[[#This Row],[2017]]/Exportaciones_fruta_tonelada[[#This Row],[2017]])</f>
        <v>3040.518732740712</v>
      </c>
      <c r="Q77" s="2">
        <f>IF(ISERROR(Exportaciones_fruta_dolares[[#This Row],[2018]]/Exportaciones_fruta_tonelada[[#This Row],[2018]]),"-",Exportaciones_fruta_dolares[[#This Row],[2018]]/Exportaciones_fruta_tonelada[[#This Row],[2018]])</f>
        <v>3296.7776226415094</v>
      </c>
      <c r="R77" s="2">
        <f>IF(ISERROR(Exportaciones_fruta_dolares[[#This Row],[2019]]/Exportaciones_fruta_tonelada[[#This Row],[2019]]),"-",Exportaciones_fruta_dolares[[#This Row],[2019]]/Exportaciones_fruta_tonelada[[#This Row],[2019]])</f>
        <v>2800.1303773129052</v>
      </c>
      <c r="S77" s="2">
        <f>IF(ISERROR(Exportaciones_fruta_dolares[[#This Row],[2020]]/Exportaciones_fruta_tonelada[[#This Row],[2020]]),"-",Exportaciones_fruta_dolares[[#This Row],[2020]]/Exportaciones_fruta_tonelada[[#This Row],[2020]])</f>
        <v>2628.0009963099633</v>
      </c>
    </row>
    <row r="78" spans="1:19" x14ac:dyDescent="0.35">
      <c r="A78">
        <v>9</v>
      </c>
      <c r="B78" t="s">
        <v>21</v>
      </c>
      <c r="C78" t="s">
        <v>22</v>
      </c>
      <c r="D78">
        <v>100106</v>
      </c>
      <c r="E78" t="s">
        <v>477</v>
      </c>
      <c r="F78">
        <v>100106001</v>
      </c>
      <c r="G78" t="s">
        <v>60</v>
      </c>
      <c r="H78" t="s">
        <v>132</v>
      </c>
      <c r="I78">
        <v>3</v>
      </c>
      <c r="J78" t="s">
        <v>38</v>
      </c>
      <c r="K78" s="2">
        <f>IF(ISERROR(Exportaciones_fruta_dolares[[#This Row],[2013]]/Exportaciones_fruta_tonelada[[#This Row],[2013]]),"-",Exportaciones_fruta_dolares[[#This Row],[2013]]/Exportaciones_fruta_tonelada[[#This Row],[2013]])</f>
        <v>1339.9631194161905</v>
      </c>
      <c r="L78" s="2">
        <f>IF(ISERROR(Exportaciones_fruta_dolares[[#This Row],[2012]]/Exportaciones_fruta_tonelada[[#This Row],[2012]]),"-",Exportaciones_fruta_dolares[[#This Row],[2012]]/Exportaciones_fruta_tonelada[[#This Row],[2012]])</f>
        <v>1347.4000130881486</v>
      </c>
      <c r="M78" s="2">
        <f>IF(ISERROR(Exportaciones_fruta_dolares[[#This Row],[2014]]/Exportaciones_fruta_tonelada[[#This Row],[2014]]),"-",Exportaciones_fruta_dolares[[#This Row],[2014]]/Exportaciones_fruta_tonelada[[#This Row],[2014]])</f>
        <v>1352.6716208777459</v>
      </c>
      <c r="N78" s="2">
        <f>IF(ISERROR(Exportaciones_fruta_dolares[[#This Row],[2015]]/Exportaciones_fruta_tonelada[[#This Row],[2015]]),"-",Exportaciones_fruta_dolares[[#This Row],[2015]]/Exportaciones_fruta_tonelada[[#This Row],[2015]])</f>
        <v>1086.6346677231545</v>
      </c>
      <c r="O78" s="2">
        <f>IF(ISERROR(Exportaciones_fruta_dolares[[#This Row],[2016]]/Exportaciones_fruta_tonelada[[#This Row],[2016]]),"-",Exportaciones_fruta_dolares[[#This Row],[2016]]/Exportaciones_fruta_tonelada[[#This Row],[2016]])</f>
        <v>1304.1405238359503</v>
      </c>
      <c r="P78" s="2">
        <f>IF(ISERROR(Exportaciones_fruta_dolares[[#This Row],[2017]]/Exportaciones_fruta_tonelada[[#This Row],[2017]]),"-",Exportaciones_fruta_dolares[[#This Row],[2017]]/Exportaciones_fruta_tonelada[[#This Row],[2017]])</f>
        <v>1338.8037044693799</v>
      </c>
      <c r="Q78" s="2">
        <f>IF(ISERROR(Exportaciones_fruta_dolares[[#This Row],[2018]]/Exportaciones_fruta_tonelada[[#This Row],[2018]]),"-",Exportaciones_fruta_dolares[[#This Row],[2018]]/Exportaciones_fruta_tonelada[[#This Row],[2018]])</f>
        <v>1381.2649871359943</v>
      </c>
      <c r="R78" s="2">
        <f>IF(ISERROR(Exportaciones_fruta_dolares[[#This Row],[2019]]/Exportaciones_fruta_tonelada[[#This Row],[2019]]),"-",Exportaciones_fruta_dolares[[#This Row],[2019]]/Exportaciones_fruta_tonelada[[#This Row],[2019]])</f>
        <v>1414.2231089521165</v>
      </c>
      <c r="S78" s="2">
        <f>IF(ISERROR(Exportaciones_fruta_dolares[[#This Row],[2020]]/Exportaciones_fruta_tonelada[[#This Row],[2020]]),"-",Exportaciones_fruta_dolares[[#This Row],[2020]]/Exportaciones_fruta_tonelada[[#This Row],[2020]])</f>
        <v>916.07618613138686</v>
      </c>
    </row>
    <row r="79" spans="1:19" x14ac:dyDescent="0.35">
      <c r="A79">
        <v>9</v>
      </c>
      <c r="B79" t="s">
        <v>21</v>
      </c>
      <c r="C79" t="s">
        <v>22</v>
      </c>
      <c r="D79">
        <v>100106</v>
      </c>
      <c r="E79" t="s">
        <v>477</v>
      </c>
      <c r="F79">
        <v>100106001</v>
      </c>
      <c r="G79" t="s">
        <v>60</v>
      </c>
      <c r="H79" t="s">
        <v>349</v>
      </c>
      <c r="I79">
        <v>3</v>
      </c>
      <c r="J79" t="s">
        <v>38</v>
      </c>
      <c r="K79" s="2">
        <f>IF(ISERROR(Exportaciones_fruta_dolares[[#This Row],[2013]]/Exportaciones_fruta_tonelada[[#This Row],[2013]]),"-",Exportaciones_fruta_dolares[[#This Row],[2013]]/Exportaciones_fruta_tonelada[[#This Row],[2013]])</f>
        <v>21733.333333333332</v>
      </c>
      <c r="L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9" s="2">
        <f>IF(ISERROR(Exportaciones_fruta_dolares[[#This Row],[2017]]/Exportaciones_fruta_tonelada[[#This Row],[2017]]),"-",Exportaciones_fruta_dolares[[#This Row],[2017]]/Exportaciones_fruta_tonelada[[#This Row],[2017]])</f>
        <v>1170.566111111111</v>
      </c>
      <c r="Q79" s="2">
        <f>IF(ISERROR(Exportaciones_fruta_dolares[[#This Row],[2018]]/Exportaciones_fruta_tonelada[[#This Row],[2018]]),"-",Exportaciones_fruta_dolares[[#This Row],[2018]]/Exportaciones_fruta_tonelada[[#This Row],[2018]])</f>
        <v>1541.5805555555555</v>
      </c>
      <c r="R7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9" s="2">
        <f>IF(ISERROR(Exportaciones_fruta_dolares[[#This Row],[2020]]/Exportaciones_fruta_tonelada[[#This Row],[2020]]),"-",Exportaciones_fruta_dolares[[#This Row],[2020]]/Exportaciones_fruta_tonelada[[#This Row],[2020]])</f>
        <v>1328.7916666666667</v>
      </c>
    </row>
    <row r="80" spans="1:19" x14ac:dyDescent="0.35">
      <c r="A80">
        <v>9</v>
      </c>
      <c r="B80" t="s">
        <v>21</v>
      </c>
      <c r="C80" t="s">
        <v>22</v>
      </c>
      <c r="D80">
        <v>100106</v>
      </c>
      <c r="E80" t="s">
        <v>477</v>
      </c>
      <c r="F80">
        <v>100106001</v>
      </c>
      <c r="G80" t="s">
        <v>60</v>
      </c>
      <c r="H80" t="s">
        <v>61</v>
      </c>
      <c r="I80">
        <v>3</v>
      </c>
      <c r="J80" t="s">
        <v>38</v>
      </c>
      <c r="K80" s="2">
        <f>IF(ISERROR(Exportaciones_fruta_dolares[[#This Row],[2013]]/Exportaciones_fruta_tonelada[[#This Row],[2013]]),"-",Exportaciones_fruta_dolares[[#This Row],[2013]]/Exportaciones_fruta_tonelada[[#This Row],[2013]])</f>
        <v>1876.691578714549</v>
      </c>
      <c r="L80" s="2">
        <f>IF(ISERROR(Exportaciones_fruta_dolares[[#This Row],[2012]]/Exportaciones_fruta_tonelada[[#This Row],[2012]]),"-",Exportaciones_fruta_dolares[[#This Row],[2012]]/Exportaciones_fruta_tonelada[[#This Row],[2012]])</f>
        <v>1821.7792403713709</v>
      </c>
      <c r="M80" s="2">
        <f>IF(ISERROR(Exportaciones_fruta_dolares[[#This Row],[2014]]/Exportaciones_fruta_tonelada[[#This Row],[2014]]),"-",Exportaciones_fruta_dolares[[#This Row],[2014]]/Exportaciones_fruta_tonelada[[#This Row],[2014]])</f>
        <v>2195.6184233846761</v>
      </c>
      <c r="N80" s="2">
        <f>IF(ISERROR(Exportaciones_fruta_dolares[[#This Row],[2015]]/Exportaciones_fruta_tonelada[[#This Row],[2015]]),"-",Exportaciones_fruta_dolares[[#This Row],[2015]]/Exportaciones_fruta_tonelada[[#This Row],[2015]])</f>
        <v>2231.8215838494175</v>
      </c>
      <c r="O80" s="2">
        <f>IF(ISERROR(Exportaciones_fruta_dolares[[#This Row],[2016]]/Exportaciones_fruta_tonelada[[#This Row],[2016]]),"-",Exportaciones_fruta_dolares[[#This Row],[2016]]/Exportaciones_fruta_tonelada[[#This Row],[2016]])</f>
        <v>2198.1383682632204</v>
      </c>
      <c r="P80" s="2">
        <f>IF(ISERROR(Exportaciones_fruta_dolares[[#This Row],[2017]]/Exportaciones_fruta_tonelada[[#This Row],[2017]]),"-",Exportaciones_fruta_dolares[[#This Row],[2017]]/Exportaciones_fruta_tonelada[[#This Row],[2017]])</f>
        <v>2083.7465899621698</v>
      </c>
      <c r="Q80" s="2">
        <f>IF(ISERROR(Exportaciones_fruta_dolares[[#This Row],[2018]]/Exportaciones_fruta_tonelada[[#This Row],[2018]]),"-",Exportaciones_fruta_dolares[[#This Row],[2018]]/Exportaciones_fruta_tonelada[[#This Row],[2018]])</f>
        <v>2059.1000912529621</v>
      </c>
      <c r="R80" s="2">
        <f>IF(ISERROR(Exportaciones_fruta_dolares[[#This Row],[2019]]/Exportaciones_fruta_tonelada[[#This Row],[2019]]),"-",Exportaciones_fruta_dolares[[#This Row],[2019]]/Exportaciones_fruta_tonelada[[#This Row],[2019]])</f>
        <v>2023.660392951148</v>
      </c>
      <c r="S80" s="2">
        <f>IF(ISERROR(Exportaciones_fruta_dolares[[#This Row],[2020]]/Exportaciones_fruta_tonelada[[#This Row],[2020]]),"-",Exportaciones_fruta_dolares[[#This Row],[2020]]/Exportaciones_fruta_tonelada[[#This Row],[2020]])</f>
        <v>2045.6996485222444</v>
      </c>
    </row>
    <row r="81" spans="1:19" x14ac:dyDescent="0.35">
      <c r="A81">
        <v>9</v>
      </c>
      <c r="B81" t="s">
        <v>21</v>
      </c>
      <c r="C81" t="s">
        <v>22</v>
      </c>
      <c r="D81">
        <v>100106</v>
      </c>
      <c r="E81" t="s">
        <v>477</v>
      </c>
      <c r="F81">
        <v>100106001</v>
      </c>
      <c r="G81" t="s">
        <v>60</v>
      </c>
      <c r="H81" t="s">
        <v>272</v>
      </c>
      <c r="I81">
        <v>1</v>
      </c>
      <c r="J81" t="s">
        <v>96</v>
      </c>
      <c r="K81" s="2">
        <f>IF(ISERROR(Exportaciones_fruta_dolares[[#This Row],[2013]]/Exportaciones_fruta_tonelada[[#This Row],[2013]]),"-",Exportaciones_fruta_dolares[[#This Row],[2013]]/Exportaciones_fruta_tonelada[[#This Row],[2013]])</f>
        <v>1756.3764109652154</v>
      </c>
      <c r="L81" s="2">
        <f>IF(ISERROR(Exportaciones_fruta_dolares[[#This Row],[2012]]/Exportaciones_fruta_tonelada[[#This Row],[2012]]),"-",Exportaciones_fruta_dolares[[#This Row],[2012]]/Exportaciones_fruta_tonelada[[#This Row],[2012]])</f>
        <v>2351.4137245911661</v>
      </c>
      <c r="M81" s="2">
        <f>IF(ISERROR(Exportaciones_fruta_dolares[[#This Row],[2014]]/Exportaciones_fruta_tonelada[[#This Row],[2014]]),"-",Exportaciones_fruta_dolares[[#This Row],[2014]]/Exportaciones_fruta_tonelada[[#This Row],[2014]])</f>
        <v>1361.7242424242424</v>
      </c>
      <c r="N81" s="2">
        <f>IF(ISERROR(Exportaciones_fruta_dolares[[#This Row],[2015]]/Exportaciones_fruta_tonelada[[#This Row],[2015]]),"-",Exportaciones_fruta_dolares[[#This Row],[2015]]/Exportaciones_fruta_tonelada[[#This Row],[2015]])</f>
        <v>1349.25</v>
      </c>
      <c r="O81" s="2">
        <f>IF(ISERROR(Exportaciones_fruta_dolares[[#This Row],[2016]]/Exportaciones_fruta_tonelada[[#This Row],[2016]]),"-",Exportaciones_fruta_dolares[[#This Row],[2016]]/Exportaciones_fruta_tonelada[[#This Row],[2016]])</f>
        <v>2534.6419374280858</v>
      </c>
      <c r="P81" s="2">
        <f>IF(ISERROR(Exportaciones_fruta_dolares[[#This Row],[2017]]/Exportaciones_fruta_tonelada[[#This Row],[2017]]),"-",Exportaciones_fruta_dolares[[#This Row],[2017]]/Exportaciones_fruta_tonelada[[#This Row],[2017]])</f>
        <v>2535.4777103947231</v>
      </c>
      <c r="Q81" s="2">
        <f>IF(ISERROR(Exportaciones_fruta_dolares[[#This Row],[2018]]/Exportaciones_fruta_tonelada[[#This Row],[2018]]),"-",Exportaciones_fruta_dolares[[#This Row],[2018]]/Exportaciones_fruta_tonelada[[#This Row],[2018]])</f>
        <v>2658.8465845464725</v>
      </c>
      <c r="R81" s="2">
        <f>IF(ISERROR(Exportaciones_fruta_dolares[[#This Row],[2019]]/Exportaciones_fruta_tonelada[[#This Row],[2019]]),"-",Exportaciones_fruta_dolares[[#This Row],[2019]]/Exportaciones_fruta_tonelada[[#This Row],[2019]])</f>
        <v>2746.6306818181815</v>
      </c>
      <c r="S81" s="2">
        <f>IF(ISERROR(Exportaciones_fruta_dolares[[#This Row],[2020]]/Exportaciones_fruta_tonelada[[#This Row],[2020]]),"-",Exportaciones_fruta_dolares[[#This Row],[2020]]/Exportaciones_fruta_tonelada[[#This Row],[2020]])</f>
        <v>2096.3041435543028</v>
      </c>
    </row>
    <row r="82" spans="1:19" x14ac:dyDescent="0.35">
      <c r="A82">
        <v>9</v>
      </c>
      <c r="B82" t="s">
        <v>21</v>
      </c>
      <c r="C82" t="s">
        <v>22</v>
      </c>
      <c r="D82">
        <v>100106</v>
      </c>
      <c r="E82" t="s">
        <v>477</v>
      </c>
      <c r="F82">
        <v>100106001</v>
      </c>
      <c r="G82" t="s">
        <v>60</v>
      </c>
      <c r="H82" t="s">
        <v>225</v>
      </c>
      <c r="I82">
        <v>1</v>
      </c>
      <c r="J82" t="s">
        <v>96</v>
      </c>
      <c r="K82" s="2">
        <f>IF(ISERROR(Exportaciones_fruta_dolares[[#This Row],[2013]]/Exportaciones_fruta_tonelada[[#This Row],[2013]]),"-",Exportaciones_fruta_dolares[[#This Row],[2013]]/Exportaciones_fruta_tonelada[[#This Row],[2013]])</f>
        <v>1969.2923240178075</v>
      </c>
      <c r="L82" s="2">
        <f>IF(ISERROR(Exportaciones_fruta_dolares[[#This Row],[2012]]/Exportaciones_fruta_tonelada[[#This Row],[2012]]),"-",Exportaciones_fruta_dolares[[#This Row],[2012]]/Exportaciones_fruta_tonelada[[#This Row],[2012]])</f>
        <v>1975.6579156105352</v>
      </c>
      <c r="M82" s="2">
        <f>IF(ISERROR(Exportaciones_fruta_dolares[[#This Row],[2014]]/Exportaciones_fruta_tonelada[[#This Row],[2014]]),"-",Exportaciones_fruta_dolares[[#This Row],[2014]]/Exportaciones_fruta_tonelada[[#This Row],[2014]])</f>
        <v>2041.476567093667</v>
      </c>
      <c r="N82" s="2">
        <f>IF(ISERROR(Exportaciones_fruta_dolares[[#This Row],[2015]]/Exportaciones_fruta_tonelada[[#This Row],[2015]]),"-",Exportaciones_fruta_dolares[[#This Row],[2015]]/Exportaciones_fruta_tonelada[[#This Row],[2015]])</f>
        <v>2323.2838784427813</v>
      </c>
      <c r="O82" s="2">
        <f>IF(ISERROR(Exportaciones_fruta_dolares[[#This Row],[2016]]/Exportaciones_fruta_tonelada[[#This Row],[2016]]),"-",Exportaciones_fruta_dolares[[#This Row],[2016]]/Exportaciones_fruta_tonelada[[#This Row],[2016]])</f>
        <v>2614.6040864213924</v>
      </c>
      <c r="P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2" s="2">
        <f>IF(ISERROR(Exportaciones_fruta_dolares[[#This Row],[2019]]/Exportaciones_fruta_tonelada[[#This Row],[2019]]),"-",Exportaciones_fruta_dolares[[#This Row],[2019]]/Exportaciones_fruta_tonelada[[#This Row],[2019]])</f>
        <v>10705.555555555555</v>
      </c>
      <c r="S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3" spans="1:19" x14ac:dyDescent="0.35">
      <c r="A83">
        <v>9</v>
      </c>
      <c r="B83" t="s">
        <v>21</v>
      </c>
      <c r="C83" t="s">
        <v>22</v>
      </c>
      <c r="D83">
        <v>100106</v>
      </c>
      <c r="E83" t="s">
        <v>477</v>
      </c>
      <c r="F83">
        <v>100106002</v>
      </c>
      <c r="G83" t="s">
        <v>24</v>
      </c>
      <c r="H83" t="s">
        <v>25</v>
      </c>
      <c r="I83">
        <v>5</v>
      </c>
      <c r="J83" t="s">
        <v>26</v>
      </c>
      <c r="K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3" s="2">
        <f>IF(ISERROR(Exportaciones_fruta_dolares[[#This Row],[2018]]/Exportaciones_fruta_tonelada[[#This Row],[2018]]),"-",Exportaciones_fruta_dolares[[#This Row],[2018]]/Exportaciones_fruta_tonelada[[#This Row],[2018]])</f>
        <v>2174.9624125874125</v>
      </c>
      <c r="R8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3" s="2">
        <f>IF(ISERROR(Exportaciones_fruta_dolares[[#This Row],[2020]]/Exportaciones_fruta_tonelada[[#This Row],[2020]]),"-",Exportaciones_fruta_dolares[[#This Row],[2020]]/Exportaciones_fruta_tonelada[[#This Row],[2020]])</f>
        <v>1288.8216783216783</v>
      </c>
    </row>
    <row r="84" spans="1:19" x14ac:dyDescent="0.35">
      <c r="A84">
        <v>9</v>
      </c>
      <c r="B84" t="s">
        <v>21</v>
      </c>
      <c r="C84" t="s">
        <v>22</v>
      </c>
      <c r="D84">
        <v>100107</v>
      </c>
      <c r="E84" t="s">
        <v>48</v>
      </c>
      <c r="F84">
        <v>100107012</v>
      </c>
      <c r="G84" t="s">
        <v>49</v>
      </c>
      <c r="H84" t="s">
        <v>318</v>
      </c>
      <c r="I84">
        <v>3</v>
      </c>
      <c r="J84" t="s">
        <v>38</v>
      </c>
      <c r="K84" s="2">
        <f>IF(ISERROR(Exportaciones_fruta_dolares[[#This Row],[2013]]/Exportaciones_fruta_tonelada[[#This Row],[2013]]),"-",Exportaciones_fruta_dolares[[#This Row],[2013]]/Exportaciones_fruta_tonelada[[#This Row],[2013]])</f>
        <v>1806.7381837975142</v>
      </c>
      <c r="L84" s="2">
        <f>IF(ISERROR(Exportaciones_fruta_dolares[[#This Row],[2012]]/Exportaciones_fruta_tonelada[[#This Row],[2012]]),"-",Exportaciones_fruta_dolares[[#This Row],[2012]]/Exportaciones_fruta_tonelada[[#This Row],[2012]])</f>
        <v>2332.4423498339443</v>
      </c>
      <c r="M84" s="2">
        <f>IF(ISERROR(Exportaciones_fruta_dolares[[#This Row],[2014]]/Exportaciones_fruta_tonelada[[#This Row],[2014]]),"-",Exportaciones_fruta_dolares[[#This Row],[2014]]/Exportaciones_fruta_tonelada[[#This Row],[2014]])</f>
        <v>2205.8740000000003</v>
      </c>
      <c r="N84" s="2">
        <f>IF(ISERROR(Exportaciones_fruta_dolares[[#This Row],[2015]]/Exportaciones_fruta_tonelada[[#This Row],[2015]]),"-",Exportaciones_fruta_dolares[[#This Row],[2015]]/Exportaciones_fruta_tonelada[[#This Row],[2015]])</f>
        <v>2350.4816955684005</v>
      </c>
      <c r="O84" s="2">
        <f>IF(ISERROR(Exportaciones_fruta_dolares[[#This Row],[2016]]/Exportaciones_fruta_tonelada[[#This Row],[2016]]),"-",Exportaciones_fruta_dolares[[#This Row],[2016]]/Exportaciones_fruta_tonelada[[#This Row],[2016]])</f>
        <v>1587.3253691062073</v>
      </c>
      <c r="P84" s="2">
        <f>IF(ISERROR(Exportaciones_fruta_dolares[[#This Row],[2017]]/Exportaciones_fruta_tonelada[[#This Row],[2017]]),"-",Exportaciones_fruta_dolares[[#This Row],[2017]]/Exportaciones_fruta_tonelada[[#This Row],[2017]])</f>
        <v>1859.4974074074073</v>
      </c>
      <c r="Q8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4" s="2">
        <f>IF(ISERROR(Exportaciones_fruta_dolares[[#This Row],[2019]]/Exportaciones_fruta_tonelada[[#This Row],[2019]]),"-",Exportaciones_fruta_dolares[[#This Row],[2019]]/Exportaciones_fruta_tonelada[[#This Row],[2019]])</f>
        <v>1705.7227689835902</v>
      </c>
      <c r="S84" s="2">
        <f>IF(ISERROR(Exportaciones_fruta_dolares[[#This Row],[2020]]/Exportaciones_fruta_tonelada[[#This Row],[2020]]),"-",Exportaciones_fruta_dolares[[#This Row],[2020]]/Exportaciones_fruta_tonelada[[#This Row],[2020]])</f>
        <v>2077.2124710223779</v>
      </c>
    </row>
    <row r="85" spans="1:19" x14ac:dyDescent="0.35">
      <c r="A85">
        <v>9</v>
      </c>
      <c r="B85" t="s">
        <v>21</v>
      </c>
      <c r="C85" t="s">
        <v>22</v>
      </c>
      <c r="D85">
        <v>100107</v>
      </c>
      <c r="E85" t="s">
        <v>48</v>
      </c>
      <c r="F85">
        <v>100107012</v>
      </c>
      <c r="G85" t="s">
        <v>49</v>
      </c>
      <c r="H85" t="s">
        <v>150</v>
      </c>
      <c r="I85">
        <v>3</v>
      </c>
      <c r="J85" t="s">
        <v>38</v>
      </c>
      <c r="K85" s="2">
        <f>IF(ISERROR(Exportaciones_fruta_dolares[[#This Row],[2013]]/Exportaciones_fruta_tonelada[[#This Row],[2013]]),"-",Exportaciones_fruta_dolares[[#This Row],[2013]]/Exportaciones_fruta_tonelada[[#This Row],[2013]])</f>
        <v>1590.5124585688766</v>
      </c>
      <c r="L85" s="2">
        <f>IF(ISERROR(Exportaciones_fruta_dolares[[#This Row],[2012]]/Exportaciones_fruta_tonelada[[#This Row],[2012]]),"-",Exportaciones_fruta_dolares[[#This Row],[2012]]/Exportaciones_fruta_tonelada[[#This Row],[2012]])</f>
        <v>1153.8770182964076</v>
      </c>
      <c r="M85" s="2">
        <f>IF(ISERROR(Exportaciones_fruta_dolares[[#This Row],[2014]]/Exportaciones_fruta_tonelada[[#This Row],[2014]]),"-",Exportaciones_fruta_dolares[[#This Row],[2014]]/Exportaciones_fruta_tonelada[[#This Row],[2014]])</f>
        <v>1493.8597441785253</v>
      </c>
      <c r="N85" s="2">
        <f>IF(ISERROR(Exportaciones_fruta_dolares[[#This Row],[2015]]/Exportaciones_fruta_tonelada[[#This Row],[2015]]),"-",Exportaciones_fruta_dolares[[#This Row],[2015]]/Exportaciones_fruta_tonelada[[#This Row],[2015]])</f>
        <v>1619.3161291794324</v>
      </c>
      <c r="O85" s="2">
        <f>IF(ISERROR(Exportaciones_fruta_dolares[[#This Row],[2016]]/Exportaciones_fruta_tonelada[[#This Row],[2016]]),"-",Exportaciones_fruta_dolares[[#This Row],[2016]]/Exportaciones_fruta_tonelada[[#This Row],[2016]])</f>
        <v>1419.7683980309023</v>
      </c>
      <c r="P85" s="2">
        <f>IF(ISERROR(Exportaciones_fruta_dolares[[#This Row],[2017]]/Exportaciones_fruta_tonelada[[#This Row],[2017]]),"-",Exportaciones_fruta_dolares[[#This Row],[2017]]/Exportaciones_fruta_tonelada[[#This Row],[2017]])</f>
        <v>1542.7047864771014</v>
      </c>
      <c r="Q85" s="2">
        <f>IF(ISERROR(Exportaciones_fruta_dolares[[#This Row],[2018]]/Exportaciones_fruta_tonelada[[#This Row],[2018]]),"-",Exportaciones_fruta_dolares[[#This Row],[2018]]/Exportaciones_fruta_tonelada[[#This Row],[2018]])</f>
        <v>1566.8928733897149</v>
      </c>
      <c r="R85" s="2">
        <f>IF(ISERROR(Exportaciones_fruta_dolares[[#This Row],[2019]]/Exportaciones_fruta_tonelada[[#This Row],[2019]]),"-",Exportaciones_fruta_dolares[[#This Row],[2019]]/Exportaciones_fruta_tonelada[[#This Row],[2019]])</f>
        <v>1689.2777851635203</v>
      </c>
      <c r="S85" s="2">
        <f>IF(ISERROR(Exportaciones_fruta_dolares[[#This Row],[2020]]/Exportaciones_fruta_tonelada[[#This Row],[2020]]),"-",Exportaciones_fruta_dolares[[#This Row],[2020]]/Exportaciones_fruta_tonelada[[#This Row],[2020]])</f>
        <v>1697.6169193232856</v>
      </c>
    </row>
    <row r="86" spans="1:19" x14ac:dyDescent="0.35">
      <c r="A86">
        <v>9</v>
      </c>
      <c r="B86" t="s">
        <v>21</v>
      </c>
      <c r="C86" t="s">
        <v>22</v>
      </c>
      <c r="D86">
        <v>100107</v>
      </c>
      <c r="E86" t="s">
        <v>48</v>
      </c>
      <c r="F86">
        <v>100107012</v>
      </c>
      <c r="G86" t="s">
        <v>49</v>
      </c>
      <c r="H86" t="s">
        <v>342</v>
      </c>
      <c r="I86">
        <v>3</v>
      </c>
      <c r="J86" t="s">
        <v>38</v>
      </c>
      <c r="K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6" s="2">
        <f>IF(ISERROR(Exportaciones_fruta_dolares[[#This Row],[2012]]/Exportaciones_fruta_tonelada[[#This Row],[2012]]),"-",Exportaciones_fruta_dolares[[#This Row],[2012]]/Exportaciones_fruta_tonelada[[#This Row],[2012]])</f>
        <v>1010.1098290598291</v>
      </c>
      <c r="M86" s="2">
        <f>IF(ISERROR(Exportaciones_fruta_dolares[[#This Row],[2014]]/Exportaciones_fruta_tonelada[[#This Row],[2014]]),"-",Exportaciones_fruta_dolares[[#This Row],[2014]]/Exportaciones_fruta_tonelada[[#This Row],[2014]])</f>
        <v>1146.8528489196319</v>
      </c>
      <c r="N86" s="2">
        <f>IF(ISERROR(Exportaciones_fruta_dolares[[#This Row],[2015]]/Exportaciones_fruta_tonelada[[#This Row],[2015]]),"-",Exportaciones_fruta_dolares[[#This Row],[2015]]/Exportaciones_fruta_tonelada[[#This Row],[2015]])</f>
        <v>982.37923156801662</v>
      </c>
      <c r="O86" s="2">
        <f>IF(ISERROR(Exportaciones_fruta_dolares[[#This Row],[2016]]/Exportaciones_fruta_tonelada[[#This Row],[2016]]),"-",Exportaciones_fruta_dolares[[#This Row],[2016]]/Exportaciones_fruta_tonelada[[#This Row],[2016]])</f>
        <v>855.0283826178345</v>
      </c>
      <c r="P86" s="2">
        <f>IF(ISERROR(Exportaciones_fruta_dolares[[#This Row],[2017]]/Exportaciones_fruta_tonelada[[#This Row],[2017]]),"-",Exportaciones_fruta_dolares[[#This Row],[2017]]/Exportaciones_fruta_tonelada[[#This Row],[2017]])</f>
        <v>839.64927155764894</v>
      </c>
      <c r="Q86" s="2">
        <f>IF(ISERROR(Exportaciones_fruta_dolares[[#This Row],[2018]]/Exportaciones_fruta_tonelada[[#This Row],[2018]]),"-",Exportaciones_fruta_dolares[[#This Row],[2018]]/Exportaciones_fruta_tonelada[[#This Row],[2018]])</f>
        <v>801.03374027057964</v>
      </c>
      <c r="R86" s="2">
        <f>IF(ISERROR(Exportaciones_fruta_dolares[[#This Row],[2019]]/Exportaciones_fruta_tonelada[[#This Row],[2019]]),"-",Exportaciones_fruta_dolares[[#This Row],[2019]]/Exportaciones_fruta_tonelada[[#This Row],[2019]])</f>
        <v>730.36278222316378</v>
      </c>
      <c r="S86" s="2">
        <f>IF(ISERROR(Exportaciones_fruta_dolares[[#This Row],[2020]]/Exportaciones_fruta_tonelada[[#This Row],[2020]]),"-",Exportaciones_fruta_dolares[[#This Row],[2020]]/Exportaciones_fruta_tonelada[[#This Row],[2020]])</f>
        <v>727.67412295527697</v>
      </c>
    </row>
    <row r="87" spans="1:19" x14ac:dyDescent="0.35">
      <c r="A87">
        <v>9</v>
      </c>
      <c r="B87" t="s">
        <v>21</v>
      </c>
      <c r="C87" t="s">
        <v>22</v>
      </c>
      <c r="D87">
        <v>100107</v>
      </c>
      <c r="E87" t="s">
        <v>48</v>
      </c>
      <c r="F87">
        <v>100107012</v>
      </c>
      <c r="G87" t="s">
        <v>49</v>
      </c>
      <c r="H87" t="s">
        <v>129</v>
      </c>
      <c r="I87">
        <v>2</v>
      </c>
      <c r="J87" t="s">
        <v>32</v>
      </c>
      <c r="K87" s="2">
        <f>IF(ISERROR(Exportaciones_fruta_dolares[[#This Row],[2013]]/Exportaciones_fruta_tonelada[[#This Row],[2013]]),"-",Exportaciones_fruta_dolares[[#This Row],[2013]]/Exportaciones_fruta_tonelada[[#This Row],[2013]])</f>
        <v>1318.5131404029041</v>
      </c>
      <c r="L87" s="2">
        <f>IF(ISERROR(Exportaciones_fruta_dolares[[#This Row],[2012]]/Exportaciones_fruta_tonelada[[#This Row],[2012]]),"-",Exportaciones_fruta_dolares[[#This Row],[2012]]/Exportaciones_fruta_tonelada[[#This Row],[2012]])</f>
        <v>2444.7209611643016</v>
      </c>
      <c r="M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7" s="2">
        <f>IF(ISERROR(Exportaciones_fruta_dolares[[#This Row],[2019]]/Exportaciones_fruta_tonelada[[#This Row],[2019]]),"-",Exportaciones_fruta_dolares[[#This Row],[2019]]/Exportaciones_fruta_tonelada[[#This Row],[2019]])</f>
        <v>29326.08695652174</v>
      </c>
      <c r="S8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8" spans="1:19" x14ac:dyDescent="0.35">
      <c r="A88">
        <v>9</v>
      </c>
      <c r="B88" t="s">
        <v>21</v>
      </c>
      <c r="C88" t="s">
        <v>22</v>
      </c>
      <c r="D88">
        <v>100107</v>
      </c>
      <c r="E88" t="s">
        <v>48</v>
      </c>
      <c r="F88">
        <v>100107012</v>
      </c>
      <c r="G88" t="s">
        <v>49</v>
      </c>
      <c r="H88" t="s">
        <v>265</v>
      </c>
      <c r="I88">
        <v>1</v>
      </c>
      <c r="J88" t="s">
        <v>96</v>
      </c>
      <c r="K88" s="2">
        <f>IF(ISERROR(Exportaciones_fruta_dolares[[#This Row],[2013]]/Exportaciones_fruta_tonelada[[#This Row],[2013]]),"-",Exportaciones_fruta_dolares[[#This Row],[2013]]/Exportaciones_fruta_tonelada[[#This Row],[2013]])</f>
        <v>2848.4352508410916</v>
      </c>
      <c r="L88" s="2">
        <f>IF(ISERROR(Exportaciones_fruta_dolares[[#This Row],[2012]]/Exportaciones_fruta_tonelada[[#This Row],[2012]]),"-",Exportaciones_fruta_dolares[[#This Row],[2012]]/Exportaciones_fruta_tonelada[[#This Row],[2012]])</f>
        <v>2682.3403185059137</v>
      </c>
      <c r="M88" s="2">
        <f>IF(ISERROR(Exportaciones_fruta_dolares[[#This Row],[2014]]/Exportaciones_fruta_tonelada[[#This Row],[2014]]),"-",Exportaciones_fruta_dolares[[#This Row],[2014]]/Exportaciones_fruta_tonelada[[#This Row],[2014]])</f>
        <v>2530.8214127308497</v>
      </c>
      <c r="N88" s="2">
        <f>IF(ISERROR(Exportaciones_fruta_dolares[[#This Row],[2015]]/Exportaciones_fruta_tonelada[[#This Row],[2015]]),"-",Exportaciones_fruta_dolares[[#This Row],[2015]]/Exportaciones_fruta_tonelada[[#This Row],[2015]])</f>
        <v>2473.9103859262436</v>
      </c>
      <c r="O88" s="2">
        <f>IF(ISERROR(Exportaciones_fruta_dolares[[#This Row],[2016]]/Exportaciones_fruta_tonelada[[#This Row],[2016]]),"-",Exportaciones_fruta_dolares[[#This Row],[2016]]/Exportaciones_fruta_tonelada[[#This Row],[2016]])</f>
        <v>2854.3428158141974</v>
      </c>
      <c r="P88" s="2">
        <f>IF(ISERROR(Exportaciones_fruta_dolares[[#This Row],[2017]]/Exportaciones_fruta_tonelada[[#This Row],[2017]]),"-",Exportaciones_fruta_dolares[[#This Row],[2017]]/Exportaciones_fruta_tonelada[[#This Row],[2017]])</f>
        <v>2687.1922896805509</v>
      </c>
      <c r="Q88" s="2">
        <f>IF(ISERROR(Exportaciones_fruta_dolares[[#This Row],[2018]]/Exportaciones_fruta_tonelada[[#This Row],[2018]]),"-",Exportaciones_fruta_dolares[[#This Row],[2018]]/Exportaciones_fruta_tonelada[[#This Row],[2018]])</f>
        <v>2104.5891072771369</v>
      </c>
      <c r="R88" s="2">
        <f>IF(ISERROR(Exportaciones_fruta_dolares[[#This Row],[2019]]/Exportaciones_fruta_tonelada[[#This Row],[2019]]),"-",Exportaciones_fruta_dolares[[#This Row],[2019]]/Exportaciones_fruta_tonelada[[#This Row],[2019]])</f>
        <v>1851.6364632125278</v>
      </c>
      <c r="S88" s="2">
        <f>IF(ISERROR(Exportaciones_fruta_dolares[[#This Row],[2020]]/Exportaciones_fruta_tonelada[[#This Row],[2020]]),"-",Exportaciones_fruta_dolares[[#This Row],[2020]]/Exportaciones_fruta_tonelada[[#This Row],[2020]])</f>
        <v>1691.9325544554454</v>
      </c>
    </row>
    <row r="89" spans="1:19" x14ac:dyDescent="0.35">
      <c r="A89">
        <v>9</v>
      </c>
      <c r="B89" t="s">
        <v>21</v>
      </c>
      <c r="C89" t="s">
        <v>22</v>
      </c>
      <c r="D89">
        <v>100107</v>
      </c>
      <c r="E89" t="s">
        <v>48</v>
      </c>
      <c r="F89">
        <v>100107012</v>
      </c>
      <c r="G89" t="s">
        <v>49</v>
      </c>
      <c r="H89" t="s">
        <v>130</v>
      </c>
      <c r="I89">
        <v>3</v>
      </c>
      <c r="J89" t="s">
        <v>38</v>
      </c>
      <c r="K89" s="2">
        <f>IF(ISERROR(Exportaciones_fruta_dolares[[#This Row],[2013]]/Exportaciones_fruta_tonelada[[#This Row],[2013]]),"-",Exportaciones_fruta_dolares[[#This Row],[2013]]/Exportaciones_fruta_tonelada[[#This Row],[2013]])</f>
        <v>10446.585238095238</v>
      </c>
      <c r="L89" s="2">
        <f>IF(ISERROR(Exportaciones_fruta_dolares[[#This Row],[2012]]/Exportaciones_fruta_tonelada[[#This Row],[2012]]),"-",Exportaciones_fruta_dolares[[#This Row],[2012]]/Exportaciones_fruta_tonelada[[#This Row],[2012]])</f>
        <v>9379.8000730607309</v>
      </c>
      <c r="M89" s="2">
        <f>IF(ISERROR(Exportaciones_fruta_dolares[[#This Row],[2014]]/Exportaciones_fruta_tonelada[[#This Row],[2014]]),"-",Exportaciones_fruta_dolares[[#This Row],[2014]]/Exportaciones_fruta_tonelada[[#This Row],[2014]])</f>
        <v>7600.0806249999996</v>
      </c>
      <c r="N89" s="2">
        <f>IF(ISERROR(Exportaciones_fruta_dolares[[#This Row],[2015]]/Exportaciones_fruta_tonelada[[#This Row],[2015]]),"-",Exportaciones_fruta_dolares[[#This Row],[2015]]/Exportaciones_fruta_tonelada[[#This Row],[2015]])</f>
        <v>11154.7444</v>
      </c>
      <c r="O89" s="2">
        <f>IF(ISERROR(Exportaciones_fruta_dolares[[#This Row],[2016]]/Exportaciones_fruta_tonelada[[#This Row],[2016]]),"-",Exportaciones_fruta_dolares[[#This Row],[2016]]/Exportaciones_fruta_tonelada[[#This Row],[2016]])</f>
        <v>12047.135333333334</v>
      </c>
      <c r="P89" s="2">
        <f>IF(ISERROR(Exportaciones_fruta_dolares[[#This Row],[2017]]/Exportaciones_fruta_tonelada[[#This Row],[2017]]),"-",Exportaciones_fruta_dolares[[#This Row],[2017]]/Exportaciones_fruta_tonelada[[#This Row],[2017]])</f>
        <v>9934.654899750969</v>
      </c>
      <c r="Q89" s="2">
        <f>IF(ISERROR(Exportaciones_fruta_dolares[[#This Row],[2018]]/Exportaciones_fruta_tonelada[[#This Row],[2018]]),"-",Exportaciones_fruta_dolares[[#This Row],[2018]]/Exportaciones_fruta_tonelada[[#This Row],[2018]])</f>
        <v>11413.875048311449</v>
      </c>
      <c r="R89" s="2">
        <f>IF(ISERROR(Exportaciones_fruta_dolares[[#This Row],[2019]]/Exportaciones_fruta_tonelada[[#This Row],[2019]]),"-",Exportaciones_fruta_dolares[[#This Row],[2019]]/Exportaciones_fruta_tonelada[[#This Row],[2019]])</f>
        <v>13160.670250916173</v>
      </c>
      <c r="S89" s="2">
        <f>IF(ISERROR(Exportaciones_fruta_dolares[[#This Row],[2020]]/Exportaciones_fruta_tonelada[[#This Row],[2020]]),"-",Exportaciones_fruta_dolares[[#This Row],[2020]]/Exportaciones_fruta_tonelada[[#This Row],[2020]])</f>
        <v>12035.977497174863</v>
      </c>
    </row>
    <row r="90" spans="1:19" x14ac:dyDescent="0.35">
      <c r="A90">
        <v>9</v>
      </c>
      <c r="B90" t="s">
        <v>21</v>
      </c>
      <c r="C90" t="s">
        <v>22</v>
      </c>
      <c r="D90">
        <v>100107</v>
      </c>
      <c r="E90" t="s">
        <v>48</v>
      </c>
      <c r="F90">
        <v>100107012</v>
      </c>
      <c r="G90" t="s">
        <v>49</v>
      </c>
      <c r="H90" t="s">
        <v>50</v>
      </c>
      <c r="I90">
        <v>3</v>
      </c>
      <c r="J90" t="s">
        <v>38</v>
      </c>
      <c r="K90" s="2">
        <f>IF(ISERROR(Exportaciones_fruta_dolares[[#This Row],[2013]]/Exportaciones_fruta_tonelada[[#This Row],[2013]]),"-",Exportaciones_fruta_dolares[[#This Row],[2013]]/Exportaciones_fruta_tonelada[[#This Row],[2013]])</f>
        <v>3852.0410503694907</v>
      </c>
      <c r="L90" s="2">
        <f>IF(ISERROR(Exportaciones_fruta_dolares[[#This Row],[2012]]/Exportaciones_fruta_tonelada[[#This Row],[2012]]),"-",Exportaciones_fruta_dolares[[#This Row],[2012]]/Exportaciones_fruta_tonelada[[#This Row],[2012]])</f>
        <v>3524.7526429189029</v>
      </c>
      <c r="M90" s="2">
        <f>IF(ISERROR(Exportaciones_fruta_dolares[[#This Row],[2014]]/Exportaciones_fruta_tonelada[[#This Row],[2014]]),"-",Exportaciones_fruta_dolares[[#This Row],[2014]]/Exportaciones_fruta_tonelada[[#This Row],[2014]])</f>
        <v>3999.260446987736</v>
      </c>
      <c r="N90" s="2">
        <f>IF(ISERROR(Exportaciones_fruta_dolares[[#This Row],[2015]]/Exportaciones_fruta_tonelada[[#This Row],[2015]]),"-",Exportaciones_fruta_dolares[[#This Row],[2015]]/Exportaciones_fruta_tonelada[[#This Row],[2015]])</f>
        <v>3356.5741709342988</v>
      </c>
      <c r="O90" s="2">
        <f>IF(ISERROR(Exportaciones_fruta_dolares[[#This Row],[2016]]/Exportaciones_fruta_tonelada[[#This Row],[2016]]),"-",Exportaciones_fruta_dolares[[#This Row],[2016]]/Exportaciones_fruta_tonelada[[#This Row],[2016]])</f>
        <v>2693.5148671446645</v>
      </c>
      <c r="P90" s="2">
        <f>IF(ISERROR(Exportaciones_fruta_dolares[[#This Row],[2017]]/Exportaciones_fruta_tonelada[[#This Row],[2017]]),"-",Exportaciones_fruta_dolares[[#This Row],[2017]]/Exportaciones_fruta_tonelada[[#This Row],[2017]])</f>
        <v>2912.6757397125366</v>
      </c>
      <c r="Q90" s="2">
        <f>IF(ISERROR(Exportaciones_fruta_dolares[[#This Row],[2018]]/Exportaciones_fruta_tonelada[[#This Row],[2018]]),"-",Exportaciones_fruta_dolares[[#This Row],[2018]]/Exportaciones_fruta_tonelada[[#This Row],[2018]])</f>
        <v>3240.531984925135</v>
      </c>
      <c r="R90" s="2">
        <f>IF(ISERROR(Exportaciones_fruta_dolares[[#This Row],[2019]]/Exportaciones_fruta_tonelada[[#This Row],[2019]]),"-",Exportaciones_fruta_dolares[[#This Row],[2019]]/Exportaciones_fruta_tonelada[[#This Row],[2019]])</f>
        <v>3743.619862761012</v>
      </c>
      <c r="S90" s="2">
        <f>IF(ISERROR(Exportaciones_fruta_dolares[[#This Row],[2020]]/Exportaciones_fruta_tonelada[[#This Row],[2020]]),"-",Exportaciones_fruta_dolares[[#This Row],[2020]]/Exportaciones_fruta_tonelada[[#This Row],[2020]])</f>
        <v>2011.0641860465116</v>
      </c>
    </row>
    <row r="91" spans="1:19" x14ac:dyDescent="0.35">
      <c r="A91">
        <v>9</v>
      </c>
      <c r="B91" t="s">
        <v>21</v>
      </c>
      <c r="C91" t="s">
        <v>22</v>
      </c>
      <c r="D91">
        <v>100107</v>
      </c>
      <c r="E91" t="s">
        <v>48</v>
      </c>
      <c r="F91">
        <v>100107012</v>
      </c>
      <c r="G91" t="s">
        <v>49</v>
      </c>
      <c r="H91" t="s">
        <v>211</v>
      </c>
      <c r="I91">
        <v>7</v>
      </c>
      <c r="J91" t="s">
        <v>164</v>
      </c>
      <c r="K91" s="2">
        <f>IF(ISERROR(Exportaciones_fruta_dolares[[#This Row],[2013]]/Exportaciones_fruta_tonelada[[#This Row],[2013]]),"-",Exportaciones_fruta_dolares[[#This Row],[2013]]/Exportaciones_fruta_tonelada[[#This Row],[2013]])</f>
        <v>3752.4404598290776</v>
      </c>
      <c r="L91" s="2">
        <f>IF(ISERROR(Exportaciones_fruta_dolares[[#This Row],[2012]]/Exportaciones_fruta_tonelada[[#This Row],[2012]]),"-",Exportaciones_fruta_dolares[[#This Row],[2012]]/Exportaciones_fruta_tonelada[[#This Row],[2012]])</f>
        <v>4373.7751619875862</v>
      </c>
      <c r="M91" s="2">
        <f>IF(ISERROR(Exportaciones_fruta_dolares[[#This Row],[2014]]/Exportaciones_fruta_tonelada[[#This Row],[2014]]),"-",Exportaciones_fruta_dolares[[#This Row],[2014]]/Exportaciones_fruta_tonelada[[#This Row],[2014]])</f>
        <v>4800.6393186798596</v>
      </c>
      <c r="N91" s="2">
        <f>IF(ISERROR(Exportaciones_fruta_dolares[[#This Row],[2015]]/Exportaciones_fruta_tonelada[[#This Row],[2015]]),"-",Exportaciones_fruta_dolares[[#This Row],[2015]]/Exportaciones_fruta_tonelada[[#This Row],[2015]])</f>
        <v>4568.7188312091257</v>
      </c>
      <c r="O91" s="2">
        <f>IF(ISERROR(Exportaciones_fruta_dolares[[#This Row],[2016]]/Exportaciones_fruta_tonelada[[#This Row],[2016]]),"-",Exportaciones_fruta_dolares[[#This Row],[2016]]/Exportaciones_fruta_tonelada[[#This Row],[2016]])</f>
        <v>4303.2090259286833</v>
      </c>
      <c r="P91" s="2">
        <f>IF(ISERROR(Exportaciones_fruta_dolares[[#This Row],[2017]]/Exportaciones_fruta_tonelada[[#This Row],[2017]]),"-",Exportaciones_fruta_dolares[[#This Row],[2017]]/Exportaciones_fruta_tonelada[[#This Row],[2017]])</f>
        <v>5558.0290768776431</v>
      </c>
      <c r="Q91" s="2">
        <f>IF(ISERROR(Exportaciones_fruta_dolares[[#This Row],[2018]]/Exportaciones_fruta_tonelada[[#This Row],[2018]]),"-",Exportaciones_fruta_dolares[[#This Row],[2018]]/Exportaciones_fruta_tonelada[[#This Row],[2018]])</f>
        <v>5194.6158455371133</v>
      </c>
      <c r="R91" s="2">
        <f>IF(ISERROR(Exportaciones_fruta_dolares[[#This Row],[2019]]/Exportaciones_fruta_tonelada[[#This Row],[2019]]),"-",Exportaciones_fruta_dolares[[#This Row],[2019]]/Exportaciones_fruta_tonelada[[#This Row],[2019]])</f>
        <v>5144.9644750795342</v>
      </c>
      <c r="S9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2" spans="1:19" x14ac:dyDescent="0.35">
      <c r="A92">
        <v>9</v>
      </c>
      <c r="B92" t="s">
        <v>21</v>
      </c>
      <c r="C92" t="s">
        <v>22</v>
      </c>
      <c r="D92">
        <v>100107</v>
      </c>
      <c r="E92" t="s">
        <v>48</v>
      </c>
      <c r="F92">
        <v>100107012</v>
      </c>
      <c r="G92" t="s">
        <v>49</v>
      </c>
      <c r="H92" t="s">
        <v>333</v>
      </c>
      <c r="I92">
        <v>3</v>
      </c>
      <c r="J92" t="s">
        <v>38</v>
      </c>
      <c r="K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2" s="2">
        <f>IF(ISERROR(Exportaciones_fruta_dolares[[#This Row],[2012]]/Exportaciones_fruta_tonelada[[#This Row],[2012]]),"-",Exportaciones_fruta_dolares[[#This Row],[2012]]/Exportaciones_fruta_tonelada[[#This Row],[2012]])</f>
        <v>1949.4326086956521</v>
      </c>
      <c r="M92" s="2">
        <f>IF(ISERROR(Exportaciones_fruta_dolares[[#This Row],[2014]]/Exportaciones_fruta_tonelada[[#This Row],[2014]]),"-",Exportaciones_fruta_dolares[[#This Row],[2014]]/Exportaciones_fruta_tonelada[[#This Row],[2014]])</f>
        <v>1845.4747727272727</v>
      </c>
      <c r="N92" s="2">
        <f>IF(ISERROR(Exportaciones_fruta_dolares[[#This Row],[2015]]/Exportaciones_fruta_tonelada[[#This Row],[2015]]),"-",Exportaciones_fruta_dolares[[#This Row],[2015]]/Exportaciones_fruta_tonelada[[#This Row],[2015]])</f>
        <v>2246.0077787564851</v>
      </c>
      <c r="O92" s="2">
        <f>IF(ISERROR(Exportaciones_fruta_dolares[[#This Row],[2016]]/Exportaciones_fruta_tonelada[[#This Row],[2016]]),"-",Exportaciones_fruta_dolares[[#This Row],[2016]]/Exportaciones_fruta_tonelada[[#This Row],[2016]])</f>
        <v>1745.2878181818182</v>
      </c>
      <c r="P92" s="2">
        <f>IF(ISERROR(Exportaciones_fruta_dolares[[#This Row],[2017]]/Exportaciones_fruta_tonelada[[#This Row],[2017]]),"-",Exportaciones_fruta_dolares[[#This Row],[2017]]/Exportaciones_fruta_tonelada[[#This Row],[2017]])</f>
        <v>1798.2779569892473</v>
      </c>
      <c r="Q92" s="2">
        <f>IF(ISERROR(Exportaciones_fruta_dolares[[#This Row],[2018]]/Exportaciones_fruta_tonelada[[#This Row],[2018]]),"-",Exportaciones_fruta_dolares[[#This Row],[2018]]/Exportaciones_fruta_tonelada[[#This Row],[2018]])</f>
        <v>1639.9723888314372</v>
      </c>
      <c r="R92" s="2">
        <f>IF(ISERROR(Exportaciones_fruta_dolares[[#This Row],[2019]]/Exportaciones_fruta_tonelada[[#This Row],[2019]]),"-",Exportaciones_fruta_dolares[[#This Row],[2019]]/Exportaciones_fruta_tonelada[[#This Row],[2019]])</f>
        <v>1401.1646753246753</v>
      </c>
      <c r="S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3" spans="1:19" x14ac:dyDescent="0.35">
      <c r="A93">
        <v>9</v>
      </c>
      <c r="B93" t="s">
        <v>21</v>
      </c>
      <c r="C93" t="s">
        <v>22</v>
      </c>
      <c r="D93">
        <v>100107</v>
      </c>
      <c r="E93" t="s">
        <v>48</v>
      </c>
      <c r="F93">
        <v>100107012</v>
      </c>
      <c r="G93" t="s">
        <v>49</v>
      </c>
      <c r="H93" t="s">
        <v>186</v>
      </c>
      <c r="I93">
        <v>3</v>
      </c>
      <c r="J93" t="s">
        <v>38</v>
      </c>
      <c r="K93" s="2">
        <f>IF(ISERROR(Exportaciones_fruta_dolares[[#This Row],[2013]]/Exportaciones_fruta_tonelada[[#This Row],[2013]]),"-",Exportaciones_fruta_dolares[[#This Row],[2013]]/Exportaciones_fruta_tonelada[[#This Row],[2013]])</f>
        <v>4217.913399949688</v>
      </c>
      <c r="L93" s="2">
        <f>IF(ISERROR(Exportaciones_fruta_dolares[[#This Row],[2012]]/Exportaciones_fruta_tonelada[[#This Row],[2012]]),"-",Exportaciones_fruta_dolares[[#This Row],[2012]]/Exportaciones_fruta_tonelada[[#This Row],[2012]])</f>
        <v>3125.732533975849</v>
      </c>
      <c r="M93" s="2">
        <f>IF(ISERROR(Exportaciones_fruta_dolares[[#This Row],[2014]]/Exportaciones_fruta_tonelada[[#This Row],[2014]]),"-",Exportaciones_fruta_dolares[[#This Row],[2014]]/Exportaciones_fruta_tonelada[[#This Row],[2014]])</f>
        <v>4618.2814376231936</v>
      </c>
      <c r="N93" s="2">
        <f>IF(ISERROR(Exportaciones_fruta_dolares[[#This Row],[2015]]/Exportaciones_fruta_tonelada[[#This Row],[2015]]),"-",Exportaciones_fruta_dolares[[#This Row],[2015]]/Exportaciones_fruta_tonelada[[#This Row],[2015]])</f>
        <v>4508.5460463874078</v>
      </c>
      <c r="O93" s="2">
        <f>IF(ISERROR(Exportaciones_fruta_dolares[[#This Row],[2016]]/Exportaciones_fruta_tonelada[[#This Row],[2016]]),"-",Exportaciones_fruta_dolares[[#This Row],[2016]]/Exportaciones_fruta_tonelada[[#This Row],[2016]])</f>
        <v>4612.2578235250794</v>
      </c>
      <c r="P93" s="2">
        <f>IF(ISERROR(Exportaciones_fruta_dolares[[#This Row],[2017]]/Exportaciones_fruta_tonelada[[#This Row],[2017]]),"-",Exportaciones_fruta_dolares[[#This Row],[2017]]/Exportaciones_fruta_tonelada[[#This Row],[2017]])</f>
        <v>4548.9744576140774</v>
      </c>
      <c r="Q93" s="2">
        <f>IF(ISERROR(Exportaciones_fruta_dolares[[#This Row],[2018]]/Exportaciones_fruta_tonelada[[#This Row],[2018]]),"-",Exportaciones_fruta_dolares[[#This Row],[2018]]/Exportaciones_fruta_tonelada[[#This Row],[2018]])</f>
        <v>4148.6089851187735</v>
      </c>
      <c r="R93" s="2">
        <f>IF(ISERROR(Exportaciones_fruta_dolares[[#This Row],[2019]]/Exportaciones_fruta_tonelada[[#This Row],[2019]]),"-",Exportaciones_fruta_dolares[[#This Row],[2019]]/Exportaciones_fruta_tonelada[[#This Row],[2019]])</f>
        <v>3881.569776402243</v>
      </c>
      <c r="S93" s="2">
        <f>IF(ISERROR(Exportaciones_fruta_dolares[[#This Row],[2020]]/Exportaciones_fruta_tonelada[[#This Row],[2020]]),"-",Exportaciones_fruta_dolares[[#This Row],[2020]]/Exportaciones_fruta_tonelada[[#This Row],[2020]])</f>
        <v>2735.5365270314742</v>
      </c>
    </row>
    <row r="94" spans="1:19" x14ac:dyDescent="0.35">
      <c r="A94">
        <v>9</v>
      </c>
      <c r="B94" t="s">
        <v>21</v>
      </c>
      <c r="C94" t="s">
        <v>22</v>
      </c>
      <c r="D94">
        <v>100107</v>
      </c>
      <c r="E94" t="s">
        <v>48</v>
      </c>
      <c r="F94">
        <v>100107012</v>
      </c>
      <c r="G94" t="s">
        <v>49</v>
      </c>
      <c r="H94" t="s">
        <v>365</v>
      </c>
      <c r="I94">
        <v>7</v>
      </c>
      <c r="J94" t="s">
        <v>164</v>
      </c>
      <c r="K94" s="2">
        <f>IF(ISERROR(Exportaciones_fruta_dolares[[#This Row],[2013]]/Exportaciones_fruta_tonelada[[#This Row],[2013]]),"-",Exportaciones_fruta_dolares[[#This Row],[2013]]/Exportaciones_fruta_tonelada[[#This Row],[2013]])</f>
        <v>9295.5830388692575</v>
      </c>
      <c r="L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4" s="2">
        <f>IF(ISERROR(Exportaciones_fruta_dolares[[#This Row],[2014]]/Exportaciones_fruta_tonelada[[#This Row],[2014]]),"-",Exportaciones_fruta_dolares[[#This Row],[2014]]/Exportaciones_fruta_tonelada[[#This Row],[2014]])</f>
        <v>12981.666666666666</v>
      </c>
      <c r="N94" s="2">
        <f>IF(ISERROR(Exportaciones_fruta_dolares[[#This Row],[2015]]/Exportaciones_fruta_tonelada[[#This Row],[2015]]),"-",Exportaciones_fruta_dolares[[#This Row],[2015]]/Exportaciones_fruta_tonelada[[#This Row],[2015]])</f>
        <v>1773.6694677871151</v>
      </c>
      <c r="O94" s="2">
        <f>IF(ISERROR(Exportaciones_fruta_dolares[[#This Row],[2016]]/Exportaciones_fruta_tonelada[[#This Row],[2016]]),"-",Exportaciones_fruta_dolares[[#This Row],[2016]]/Exportaciones_fruta_tonelada[[#This Row],[2016]])</f>
        <v>1552.3372875921768</v>
      </c>
      <c r="P94" s="2">
        <f>IF(ISERROR(Exportaciones_fruta_dolares[[#This Row],[2017]]/Exportaciones_fruta_tonelada[[#This Row],[2017]]),"-",Exportaciones_fruta_dolares[[#This Row],[2017]]/Exportaciones_fruta_tonelada[[#This Row],[2017]])</f>
        <v>1992.0724195189887</v>
      </c>
      <c r="Q94" s="2">
        <f>IF(ISERROR(Exportaciones_fruta_dolares[[#This Row],[2018]]/Exportaciones_fruta_tonelada[[#This Row],[2018]]),"-",Exportaciones_fruta_dolares[[#This Row],[2018]]/Exportaciones_fruta_tonelada[[#This Row],[2018]])</f>
        <v>1629.311701579968</v>
      </c>
      <c r="R94" s="2">
        <f>IF(ISERROR(Exportaciones_fruta_dolares[[#This Row],[2019]]/Exportaciones_fruta_tonelada[[#This Row],[2019]]),"-",Exportaciones_fruta_dolares[[#This Row],[2019]]/Exportaciones_fruta_tonelada[[#This Row],[2019]])</f>
        <v>1539.8228682115005</v>
      </c>
      <c r="S94" s="2">
        <f>IF(ISERROR(Exportaciones_fruta_dolares[[#This Row],[2020]]/Exportaciones_fruta_tonelada[[#This Row],[2020]]),"-",Exportaciones_fruta_dolares[[#This Row],[2020]]/Exportaciones_fruta_tonelada[[#This Row],[2020]])</f>
        <v>1418.7119576305768</v>
      </c>
    </row>
    <row r="95" spans="1:19" x14ac:dyDescent="0.35">
      <c r="A95">
        <v>9</v>
      </c>
      <c r="B95" t="s">
        <v>21</v>
      </c>
      <c r="C95" t="s">
        <v>22</v>
      </c>
      <c r="D95">
        <v>100108</v>
      </c>
      <c r="E95" t="s">
        <v>294</v>
      </c>
      <c r="F95">
        <v>100108002</v>
      </c>
      <c r="G95" t="s">
        <v>295</v>
      </c>
      <c r="H95" t="s">
        <v>367</v>
      </c>
      <c r="I95">
        <v>3</v>
      </c>
      <c r="J95" t="s">
        <v>38</v>
      </c>
      <c r="K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5" s="2">
        <f>IF(ISERROR(Exportaciones_fruta_dolares[[#This Row],[2012]]/Exportaciones_fruta_tonelada[[#This Row],[2012]]),"-",Exportaciones_fruta_dolares[[#This Row],[2012]]/Exportaciones_fruta_tonelada[[#This Row],[2012]])</f>
        <v>7645.0292397660824</v>
      </c>
      <c r="M9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5" s="2">
        <f>IF(ISERROR(Exportaciones_fruta_dolares[[#This Row],[2018]]/Exportaciones_fruta_tonelada[[#This Row],[2018]]),"-",Exportaciones_fruta_dolares[[#This Row],[2018]]/Exportaciones_fruta_tonelada[[#This Row],[2018]])</f>
        <v>743.82237067842925</v>
      </c>
      <c r="R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6" spans="1:19" x14ac:dyDescent="0.35">
      <c r="A96">
        <v>9</v>
      </c>
      <c r="B96" t="s">
        <v>21</v>
      </c>
      <c r="C96" t="s">
        <v>22</v>
      </c>
      <c r="D96">
        <v>100108</v>
      </c>
      <c r="E96" t="s">
        <v>294</v>
      </c>
      <c r="F96">
        <v>100108005</v>
      </c>
      <c r="G96" t="s">
        <v>319</v>
      </c>
      <c r="H96" t="s">
        <v>330</v>
      </c>
      <c r="I96">
        <v>3</v>
      </c>
      <c r="J96" t="s">
        <v>38</v>
      </c>
      <c r="K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6" s="2">
        <f>IF(ISERROR(Exportaciones_fruta_dolares[[#This Row],[2012]]/Exportaciones_fruta_tonelada[[#This Row],[2012]]),"-",Exportaciones_fruta_dolares[[#This Row],[2012]]/Exportaciones_fruta_tonelada[[#This Row],[2012]])</f>
        <v>3978.9333333333329</v>
      </c>
      <c r="M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7" spans="1:19" x14ac:dyDescent="0.35">
      <c r="A97">
        <v>9</v>
      </c>
      <c r="B97" t="s">
        <v>21</v>
      </c>
      <c r="C97" t="s">
        <v>22</v>
      </c>
      <c r="D97">
        <v>100108</v>
      </c>
      <c r="E97" t="s">
        <v>294</v>
      </c>
      <c r="F97">
        <v>100108005</v>
      </c>
      <c r="G97" t="s">
        <v>319</v>
      </c>
      <c r="H97" t="s">
        <v>405</v>
      </c>
      <c r="I97">
        <v>3</v>
      </c>
      <c r="J97" t="s">
        <v>38</v>
      </c>
      <c r="K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7" s="2">
        <f>IF(ISERROR(Exportaciones_fruta_dolares[[#This Row],[2014]]/Exportaciones_fruta_tonelada[[#This Row],[2014]]),"-",Exportaciones_fruta_dolares[[#This Row],[2014]]/Exportaciones_fruta_tonelada[[#This Row],[2014]])</f>
        <v>6251.644736842105</v>
      </c>
      <c r="N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7" s="2">
        <f>IF(ISERROR(Exportaciones_fruta_dolares[[#This Row],[2019]]/Exportaciones_fruta_tonelada[[#This Row],[2019]]),"-",Exportaciones_fruta_dolares[[#This Row],[2019]]/Exportaciones_fruta_tonelada[[#This Row],[2019]])</f>
        <v>4670.750988142293</v>
      </c>
      <c r="S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8" spans="1:19" x14ac:dyDescent="0.35">
      <c r="A98">
        <v>9</v>
      </c>
      <c r="B98" t="s">
        <v>21</v>
      </c>
      <c r="C98" t="s">
        <v>22</v>
      </c>
      <c r="D98">
        <v>100108</v>
      </c>
      <c r="E98" t="s">
        <v>294</v>
      </c>
      <c r="F98">
        <v>100108005</v>
      </c>
      <c r="G98" t="s">
        <v>319</v>
      </c>
      <c r="H98" t="s">
        <v>398</v>
      </c>
      <c r="I98">
        <v>7</v>
      </c>
      <c r="J98" t="s">
        <v>164</v>
      </c>
      <c r="K9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8" s="2">
        <f>IF(ISERROR(Exportaciones_fruta_dolares[[#This Row],[2012]]/Exportaciones_fruta_tonelada[[#This Row],[2012]]),"-",Exportaciones_fruta_dolares[[#This Row],[2012]]/Exportaciones_fruta_tonelada[[#This Row],[2012]])</f>
        <v>11479.096045197741</v>
      </c>
      <c r="M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8" s="2">
        <f>IF(ISERROR(Exportaciones_fruta_dolares[[#This Row],[2016]]/Exportaciones_fruta_tonelada[[#This Row],[2016]]),"-",Exportaciones_fruta_dolares[[#This Row],[2016]]/Exportaciones_fruta_tonelada[[#This Row],[2016]])</f>
        <v>4854.9523012552309</v>
      </c>
      <c r="P9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8" s="2">
        <f>IF(ISERROR(Exportaciones_fruta_dolares[[#This Row],[2018]]/Exportaciones_fruta_tonelada[[#This Row],[2018]]),"-",Exportaciones_fruta_dolares[[#This Row],[2018]]/Exportaciones_fruta_tonelada[[#This Row],[2018]])</f>
        <v>6174.76</v>
      </c>
      <c r="R98" s="2">
        <f>IF(ISERROR(Exportaciones_fruta_dolares[[#This Row],[2019]]/Exportaciones_fruta_tonelada[[#This Row],[2019]]),"-",Exportaciones_fruta_dolares[[#This Row],[2019]]/Exportaciones_fruta_tonelada[[#This Row],[2019]])</f>
        <v>3405.8295348837214</v>
      </c>
      <c r="S98" s="2">
        <f>IF(ISERROR(Exportaciones_fruta_dolares[[#This Row],[2020]]/Exportaciones_fruta_tonelada[[#This Row],[2020]]),"-",Exportaciones_fruta_dolares[[#This Row],[2020]]/Exportaciones_fruta_tonelada[[#This Row],[2020]])</f>
        <v>3403.3506896551726</v>
      </c>
    </row>
    <row r="99" spans="1:19" x14ac:dyDescent="0.35">
      <c r="A99">
        <v>9</v>
      </c>
      <c r="B99" t="s">
        <v>21</v>
      </c>
      <c r="C99" t="s">
        <v>22</v>
      </c>
      <c r="D99">
        <v>100108</v>
      </c>
      <c r="E99" t="s">
        <v>294</v>
      </c>
      <c r="F99">
        <v>100108005</v>
      </c>
      <c r="G99" t="s">
        <v>319</v>
      </c>
      <c r="H99" t="s">
        <v>368</v>
      </c>
      <c r="I99">
        <v>3</v>
      </c>
      <c r="J99" t="s">
        <v>38</v>
      </c>
      <c r="K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9" s="2">
        <f>IF(ISERROR(Exportaciones_fruta_dolares[[#This Row],[2012]]/Exportaciones_fruta_tonelada[[#This Row],[2012]]),"-",Exportaciones_fruta_dolares[[#This Row],[2012]]/Exportaciones_fruta_tonelada[[#This Row],[2012]])</f>
        <v>1250</v>
      </c>
      <c r="M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0" spans="1:19" x14ac:dyDescent="0.35">
      <c r="A100">
        <v>9</v>
      </c>
      <c r="B100" t="s">
        <v>21</v>
      </c>
      <c r="C100" t="s">
        <v>22</v>
      </c>
      <c r="D100">
        <v>100108</v>
      </c>
      <c r="E100" t="s">
        <v>294</v>
      </c>
      <c r="F100">
        <v>100108005</v>
      </c>
      <c r="G100" t="s">
        <v>319</v>
      </c>
      <c r="H100" t="s">
        <v>331</v>
      </c>
      <c r="I100">
        <v>3</v>
      </c>
      <c r="J100" t="s">
        <v>38</v>
      </c>
      <c r="K1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0" s="2">
        <f>IF(ISERROR(Exportaciones_fruta_dolares[[#This Row],[2012]]/Exportaciones_fruta_tonelada[[#This Row],[2012]]),"-",Exportaciones_fruta_dolares[[#This Row],[2012]]/Exportaciones_fruta_tonelada[[#This Row],[2012]])</f>
        <v>1271.4285714285716</v>
      </c>
      <c r="M10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1" spans="1:19" x14ac:dyDescent="0.35">
      <c r="A101">
        <v>9</v>
      </c>
      <c r="B101" t="s">
        <v>21</v>
      </c>
      <c r="C101" t="s">
        <v>22</v>
      </c>
      <c r="D101">
        <v>100108</v>
      </c>
      <c r="E101" t="s">
        <v>294</v>
      </c>
      <c r="F101">
        <v>100108006</v>
      </c>
      <c r="G101" t="s">
        <v>381</v>
      </c>
      <c r="H101" t="s">
        <v>382</v>
      </c>
      <c r="I101">
        <v>5</v>
      </c>
      <c r="J101" t="s">
        <v>26</v>
      </c>
      <c r="K1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1" s="2">
        <f>IF(ISERROR(Exportaciones_fruta_dolares[[#This Row],[2019]]/Exportaciones_fruta_tonelada[[#This Row],[2019]]),"-",Exportaciones_fruta_dolares[[#This Row],[2019]]/Exportaciones_fruta_tonelada[[#This Row],[2019]])</f>
        <v>25630</v>
      </c>
      <c r="S1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2" spans="1:19" x14ac:dyDescent="0.35">
      <c r="A102">
        <v>9</v>
      </c>
      <c r="B102" t="s">
        <v>21</v>
      </c>
      <c r="C102" t="s">
        <v>22</v>
      </c>
      <c r="D102">
        <v>100108</v>
      </c>
      <c r="E102" t="s">
        <v>294</v>
      </c>
      <c r="F102">
        <v>100108007</v>
      </c>
      <c r="G102" t="s">
        <v>327</v>
      </c>
      <c r="H102" t="s">
        <v>420</v>
      </c>
      <c r="I102">
        <v>1</v>
      </c>
      <c r="J102" t="s">
        <v>96</v>
      </c>
      <c r="K1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2" s="2">
        <f>IF(ISERROR(Exportaciones_fruta_dolares[[#This Row],[2014]]/Exportaciones_fruta_tonelada[[#This Row],[2014]]),"-",Exportaciones_fruta_dolares[[#This Row],[2014]]/Exportaciones_fruta_tonelada[[#This Row],[2014]])</f>
        <v>62450</v>
      </c>
      <c r="N10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2" s="2">
        <f>IF(ISERROR(Exportaciones_fruta_dolares[[#This Row],[2017]]/Exportaciones_fruta_tonelada[[#This Row],[2017]]),"-",Exportaciones_fruta_dolares[[#This Row],[2017]]/Exportaciones_fruta_tonelada[[#This Row],[2017]])</f>
        <v>67263.75</v>
      </c>
      <c r="Q10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3" spans="1:19" x14ac:dyDescent="0.35">
      <c r="A103">
        <v>9</v>
      </c>
      <c r="B103" t="s">
        <v>21</v>
      </c>
      <c r="C103" t="s">
        <v>22</v>
      </c>
      <c r="D103">
        <v>100108</v>
      </c>
      <c r="E103" t="s">
        <v>294</v>
      </c>
      <c r="F103">
        <v>100108007</v>
      </c>
      <c r="G103" t="s">
        <v>327</v>
      </c>
      <c r="H103" t="s">
        <v>426</v>
      </c>
      <c r="I103">
        <v>1</v>
      </c>
      <c r="J103" t="s">
        <v>96</v>
      </c>
      <c r="K1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3" s="2">
        <f>IF(ISERROR(Exportaciones_fruta_dolares[[#This Row],[2017]]/Exportaciones_fruta_tonelada[[#This Row],[2017]]),"-",Exportaciones_fruta_dolares[[#This Row],[2017]]/Exportaciones_fruta_tonelada[[#This Row],[2017]])</f>
        <v>762.10892857142858</v>
      </c>
      <c r="Q1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4" spans="1:19" x14ac:dyDescent="0.35">
      <c r="A104">
        <v>9</v>
      </c>
      <c r="B104" t="s">
        <v>21</v>
      </c>
      <c r="C104" t="s">
        <v>22</v>
      </c>
      <c r="D104">
        <v>100109</v>
      </c>
      <c r="E104" t="s">
        <v>51</v>
      </c>
      <c r="F104">
        <v>100109001</v>
      </c>
      <c r="G104" t="s">
        <v>51</v>
      </c>
      <c r="H104" t="s">
        <v>293</v>
      </c>
      <c r="I104">
        <v>7</v>
      </c>
      <c r="J104" t="s">
        <v>164</v>
      </c>
      <c r="K1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4" s="2">
        <f>IF(ISERROR(Exportaciones_fruta_dolares[[#This Row],[2012]]/Exportaciones_fruta_tonelada[[#This Row],[2012]]),"-",Exportaciones_fruta_dolares[[#This Row],[2012]]/Exportaciones_fruta_tonelada[[#This Row],[2012]])</f>
        <v>19419.512195121952</v>
      </c>
      <c r="M1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4" s="2">
        <f>IF(ISERROR(Exportaciones_fruta_dolares[[#This Row],[2019]]/Exportaciones_fruta_tonelada[[#This Row],[2019]]),"-",Exportaciones_fruta_dolares[[#This Row],[2019]]/Exportaciones_fruta_tonelada[[#This Row],[2019]])</f>
        <v>204.36071203114531</v>
      </c>
      <c r="S1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5" spans="1:19" x14ac:dyDescent="0.35">
      <c r="A105">
        <v>9</v>
      </c>
      <c r="B105" t="s">
        <v>21</v>
      </c>
      <c r="C105" t="s">
        <v>22</v>
      </c>
      <c r="D105">
        <v>100109</v>
      </c>
      <c r="E105" t="s">
        <v>51</v>
      </c>
      <c r="F105">
        <v>100109001</v>
      </c>
      <c r="G105" t="s">
        <v>51</v>
      </c>
      <c r="H105" t="s">
        <v>84</v>
      </c>
      <c r="I105">
        <v>4</v>
      </c>
      <c r="J105" t="s">
        <v>71</v>
      </c>
      <c r="K105" s="2">
        <f>IF(ISERROR(Exportaciones_fruta_dolares[[#This Row],[2013]]/Exportaciones_fruta_tonelada[[#This Row],[2013]]),"-",Exportaciones_fruta_dolares[[#This Row],[2013]]/Exportaciones_fruta_tonelada[[#This Row],[2013]])</f>
        <v>1475.9574873096446</v>
      </c>
      <c r="L105" s="2">
        <f>IF(ISERROR(Exportaciones_fruta_dolares[[#This Row],[2012]]/Exportaciones_fruta_tonelada[[#This Row],[2012]]),"-",Exportaciones_fruta_dolares[[#This Row],[2012]]/Exportaciones_fruta_tonelada[[#This Row],[2012]])</f>
        <v>2124.518178264269</v>
      </c>
      <c r="M1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5" s="2">
        <f>IF(ISERROR(Exportaciones_fruta_dolares[[#This Row],[2015]]/Exportaciones_fruta_tonelada[[#This Row],[2015]]),"-",Exportaciones_fruta_dolares[[#This Row],[2015]]/Exportaciones_fruta_tonelada[[#This Row],[2015]])</f>
        <v>1135.8290789473683</v>
      </c>
      <c r="O105" s="2">
        <f>IF(ISERROR(Exportaciones_fruta_dolares[[#This Row],[2016]]/Exportaciones_fruta_tonelada[[#This Row],[2016]]),"-",Exportaciones_fruta_dolares[[#This Row],[2016]]/Exportaciones_fruta_tonelada[[#This Row],[2016]])</f>
        <v>1398.2656140353286</v>
      </c>
      <c r="P105" s="2">
        <f>IF(ISERROR(Exportaciones_fruta_dolares[[#This Row],[2017]]/Exportaciones_fruta_tonelada[[#This Row],[2017]]),"-",Exportaciones_fruta_dolares[[#This Row],[2017]]/Exportaciones_fruta_tonelada[[#This Row],[2017]])</f>
        <v>1201.8622732321362</v>
      </c>
      <c r="Q105" s="2">
        <f>IF(ISERROR(Exportaciones_fruta_dolares[[#This Row],[2018]]/Exportaciones_fruta_tonelada[[#This Row],[2018]]),"-",Exportaciones_fruta_dolares[[#This Row],[2018]]/Exportaciones_fruta_tonelada[[#This Row],[2018]])</f>
        <v>1804.116</v>
      </c>
      <c r="R105" s="2">
        <f>IF(ISERROR(Exportaciones_fruta_dolares[[#This Row],[2019]]/Exportaciones_fruta_tonelada[[#This Row],[2019]]),"-",Exportaciones_fruta_dolares[[#This Row],[2019]]/Exportaciones_fruta_tonelada[[#This Row],[2019]])</f>
        <v>1848.9444444444443</v>
      </c>
      <c r="S105" s="2">
        <f>IF(ISERROR(Exportaciones_fruta_dolares[[#This Row],[2020]]/Exportaciones_fruta_tonelada[[#This Row],[2020]]),"-",Exportaciones_fruta_dolares[[#This Row],[2020]]/Exportaciones_fruta_tonelada[[#This Row],[2020]])</f>
        <v>763.0363636363636</v>
      </c>
    </row>
    <row r="106" spans="1:19" x14ac:dyDescent="0.35">
      <c r="A106">
        <v>9</v>
      </c>
      <c r="B106" t="s">
        <v>21</v>
      </c>
      <c r="C106" t="s">
        <v>22</v>
      </c>
      <c r="D106">
        <v>100109</v>
      </c>
      <c r="E106" t="s">
        <v>51</v>
      </c>
      <c r="F106">
        <v>100109001</v>
      </c>
      <c r="G106" t="s">
        <v>51</v>
      </c>
      <c r="H106" t="s">
        <v>182</v>
      </c>
      <c r="I106">
        <v>5</v>
      </c>
      <c r="J106" t="s">
        <v>26</v>
      </c>
      <c r="K1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6" s="2">
        <f>IF(ISERROR(Exportaciones_fruta_dolares[[#This Row],[2020]]/Exportaciones_fruta_tonelada[[#This Row],[2020]]),"-",Exportaciones_fruta_dolares[[#This Row],[2020]]/Exportaciones_fruta_tonelada[[#This Row],[2020]])</f>
        <v>478.98425110734405</v>
      </c>
    </row>
    <row r="107" spans="1:19" x14ac:dyDescent="0.35">
      <c r="A107">
        <v>9</v>
      </c>
      <c r="B107" t="s">
        <v>21</v>
      </c>
      <c r="C107" t="s">
        <v>22</v>
      </c>
      <c r="D107">
        <v>100109</v>
      </c>
      <c r="E107" t="s">
        <v>51</v>
      </c>
      <c r="F107">
        <v>100109001</v>
      </c>
      <c r="G107" t="s">
        <v>51</v>
      </c>
      <c r="H107" t="s">
        <v>184</v>
      </c>
      <c r="I107">
        <v>7</v>
      </c>
      <c r="J107" t="s">
        <v>164</v>
      </c>
      <c r="K107" s="2">
        <f>IF(ISERROR(Exportaciones_fruta_dolares[[#This Row],[2013]]/Exportaciones_fruta_tonelada[[#This Row],[2013]]),"-",Exportaciones_fruta_dolares[[#This Row],[2013]]/Exportaciones_fruta_tonelada[[#This Row],[2013]])</f>
        <v>1861.4623990119546</v>
      </c>
      <c r="L107" s="2">
        <f>IF(ISERROR(Exportaciones_fruta_dolares[[#This Row],[2012]]/Exportaciones_fruta_tonelada[[#This Row],[2012]]),"-",Exportaciones_fruta_dolares[[#This Row],[2012]]/Exportaciones_fruta_tonelada[[#This Row],[2012]])</f>
        <v>1729.982456005145</v>
      </c>
      <c r="M107" s="2">
        <f>IF(ISERROR(Exportaciones_fruta_dolares[[#This Row],[2014]]/Exportaciones_fruta_tonelada[[#This Row],[2014]]),"-",Exportaciones_fruta_dolares[[#This Row],[2014]]/Exportaciones_fruta_tonelada[[#This Row],[2014]])</f>
        <v>1504.7805107452718</v>
      </c>
      <c r="N107" s="2">
        <f>IF(ISERROR(Exportaciones_fruta_dolares[[#This Row],[2015]]/Exportaciones_fruta_tonelada[[#This Row],[2015]]),"-",Exportaciones_fruta_dolares[[#This Row],[2015]]/Exportaciones_fruta_tonelada[[#This Row],[2015]])</f>
        <v>1130.8974496625594</v>
      </c>
      <c r="O107" s="2">
        <f>IF(ISERROR(Exportaciones_fruta_dolares[[#This Row],[2016]]/Exportaciones_fruta_tonelada[[#This Row],[2016]]),"-",Exportaciones_fruta_dolares[[#This Row],[2016]]/Exportaciones_fruta_tonelada[[#This Row],[2016]])</f>
        <v>1200.8032125393668</v>
      </c>
      <c r="P107" s="2">
        <f>IF(ISERROR(Exportaciones_fruta_dolares[[#This Row],[2017]]/Exportaciones_fruta_tonelada[[#This Row],[2017]]),"-",Exportaciones_fruta_dolares[[#This Row],[2017]]/Exportaciones_fruta_tonelada[[#This Row],[2017]])</f>
        <v>1358.3388532223562</v>
      </c>
      <c r="Q107" s="2">
        <f>IF(ISERROR(Exportaciones_fruta_dolares[[#This Row],[2018]]/Exportaciones_fruta_tonelada[[#This Row],[2018]]),"-",Exportaciones_fruta_dolares[[#This Row],[2018]]/Exportaciones_fruta_tonelada[[#This Row],[2018]])</f>
        <v>1440.7549455595463</v>
      </c>
      <c r="R107" s="2">
        <f>IF(ISERROR(Exportaciones_fruta_dolares[[#This Row],[2019]]/Exportaciones_fruta_tonelada[[#This Row],[2019]]),"-",Exportaciones_fruta_dolares[[#This Row],[2019]]/Exportaciones_fruta_tonelada[[#This Row],[2019]])</f>
        <v>1144.0060428364627</v>
      </c>
      <c r="S107" s="2">
        <f>IF(ISERROR(Exportaciones_fruta_dolares[[#This Row],[2020]]/Exportaciones_fruta_tonelada[[#This Row],[2020]]),"-",Exportaciones_fruta_dolares[[#This Row],[2020]]/Exportaciones_fruta_tonelada[[#This Row],[2020]])</f>
        <v>1164.8604266826922</v>
      </c>
    </row>
    <row r="108" spans="1:19" x14ac:dyDescent="0.35">
      <c r="A108">
        <v>9</v>
      </c>
      <c r="B108" t="s">
        <v>21</v>
      </c>
      <c r="C108" t="s">
        <v>22</v>
      </c>
      <c r="D108">
        <v>100109</v>
      </c>
      <c r="E108" t="s">
        <v>51</v>
      </c>
      <c r="F108">
        <v>100109001</v>
      </c>
      <c r="G108" t="s">
        <v>51</v>
      </c>
      <c r="H108" t="s">
        <v>249</v>
      </c>
      <c r="I108">
        <v>7</v>
      </c>
      <c r="J108" t="s">
        <v>164</v>
      </c>
      <c r="K108" s="2">
        <f>IF(ISERROR(Exportaciones_fruta_dolares[[#This Row],[2013]]/Exportaciones_fruta_tonelada[[#This Row],[2013]]),"-",Exportaciones_fruta_dolares[[#This Row],[2013]]/Exportaciones_fruta_tonelada[[#This Row],[2013]])</f>
        <v>1550.5749352856924</v>
      </c>
      <c r="L108" s="2">
        <f>IF(ISERROR(Exportaciones_fruta_dolares[[#This Row],[2012]]/Exportaciones_fruta_tonelada[[#This Row],[2012]]),"-",Exportaciones_fruta_dolares[[#This Row],[2012]]/Exportaciones_fruta_tonelada[[#This Row],[2012]])</f>
        <v>1681.9290578779419</v>
      </c>
      <c r="M108" s="2">
        <f>IF(ISERROR(Exportaciones_fruta_dolares[[#This Row],[2014]]/Exportaciones_fruta_tonelada[[#This Row],[2014]]),"-",Exportaciones_fruta_dolares[[#This Row],[2014]]/Exportaciones_fruta_tonelada[[#This Row],[2014]])</f>
        <v>1179.2019418487512</v>
      </c>
      <c r="N108" s="2">
        <f>IF(ISERROR(Exportaciones_fruta_dolares[[#This Row],[2015]]/Exportaciones_fruta_tonelada[[#This Row],[2015]]),"-",Exportaciones_fruta_dolares[[#This Row],[2015]]/Exportaciones_fruta_tonelada[[#This Row],[2015]])</f>
        <v>770.25732205985025</v>
      </c>
      <c r="O108" s="2">
        <f>IF(ISERROR(Exportaciones_fruta_dolares[[#This Row],[2016]]/Exportaciones_fruta_tonelada[[#This Row],[2016]]),"-",Exportaciones_fruta_dolares[[#This Row],[2016]]/Exportaciones_fruta_tonelada[[#This Row],[2016]])</f>
        <v>1226.5104108737423</v>
      </c>
      <c r="P108" s="2">
        <f>IF(ISERROR(Exportaciones_fruta_dolares[[#This Row],[2017]]/Exportaciones_fruta_tonelada[[#This Row],[2017]]),"-",Exportaciones_fruta_dolares[[#This Row],[2017]]/Exportaciones_fruta_tonelada[[#This Row],[2017]])</f>
        <v>1444.0877450826702</v>
      </c>
      <c r="Q108" s="2">
        <f>IF(ISERROR(Exportaciones_fruta_dolares[[#This Row],[2018]]/Exportaciones_fruta_tonelada[[#This Row],[2018]]),"-",Exportaciones_fruta_dolares[[#This Row],[2018]]/Exportaciones_fruta_tonelada[[#This Row],[2018]])</f>
        <v>1492.3039862691271</v>
      </c>
      <c r="R108" s="2">
        <f>IF(ISERROR(Exportaciones_fruta_dolares[[#This Row],[2019]]/Exportaciones_fruta_tonelada[[#This Row],[2019]]),"-",Exportaciones_fruta_dolares[[#This Row],[2019]]/Exportaciones_fruta_tonelada[[#This Row],[2019]])</f>
        <v>400.01047807497741</v>
      </c>
      <c r="S108" s="2">
        <f>IF(ISERROR(Exportaciones_fruta_dolares[[#This Row],[2020]]/Exportaciones_fruta_tonelada[[#This Row],[2020]]),"-",Exportaciones_fruta_dolares[[#This Row],[2020]]/Exportaciones_fruta_tonelada[[#This Row],[2020]])</f>
        <v>819.59830903790078</v>
      </c>
    </row>
    <row r="109" spans="1:19" x14ac:dyDescent="0.35">
      <c r="A109">
        <v>9</v>
      </c>
      <c r="B109" t="s">
        <v>21</v>
      </c>
      <c r="C109" t="s">
        <v>22</v>
      </c>
      <c r="D109">
        <v>100109</v>
      </c>
      <c r="E109" t="s">
        <v>51</v>
      </c>
      <c r="F109">
        <v>100109001</v>
      </c>
      <c r="G109" t="s">
        <v>51</v>
      </c>
      <c r="H109" t="s">
        <v>70</v>
      </c>
      <c r="I109">
        <v>4</v>
      </c>
      <c r="J109" t="s">
        <v>71</v>
      </c>
      <c r="K109" s="2">
        <f>IF(ISERROR(Exportaciones_fruta_dolares[[#This Row],[2013]]/Exportaciones_fruta_tonelada[[#This Row],[2013]]),"-",Exportaciones_fruta_dolares[[#This Row],[2013]]/Exportaciones_fruta_tonelada[[#This Row],[2013]])</f>
        <v>1691.4748346456693</v>
      </c>
      <c r="L109" s="2">
        <f>IF(ISERROR(Exportaciones_fruta_dolares[[#This Row],[2012]]/Exportaciones_fruta_tonelada[[#This Row],[2012]]),"-",Exportaciones_fruta_dolares[[#This Row],[2012]]/Exportaciones_fruta_tonelada[[#This Row],[2012]])</f>
        <v>1590.9383399665453</v>
      </c>
      <c r="M1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9" s="2">
        <f>IF(ISERROR(Exportaciones_fruta_dolares[[#This Row],[2015]]/Exportaciones_fruta_tonelada[[#This Row],[2015]]),"-",Exportaciones_fruta_dolares[[#This Row],[2015]]/Exportaciones_fruta_tonelada[[#This Row],[2015]])</f>
        <v>951.74607344632761</v>
      </c>
      <c r="O109" s="2">
        <f>IF(ISERROR(Exportaciones_fruta_dolares[[#This Row],[2016]]/Exportaciones_fruta_tonelada[[#This Row],[2016]]),"-",Exportaciones_fruta_dolares[[#This Row],[2016]]/Exportaciones_fruta_tonelada[[#This Row],[2016]])</f>
        <v>1179.7214537666919</v>
      </c>
      <c r="P109" s="2">
        <f>IF(ISERROR(Exportaciones_fruta_dolares[[#This Row],[2017]]/Exportaciones_fruta_tonelada[[#This Row],[2017]]),"-",Exportaciones_fruta_dolares[[#This Row],[2017]]/Exportaciones_fruta_tonelada[[#This Row],[2017]])</f>
        <v>1662.0365818181817</v>
      </c>
      <c r="Q109" s="2">
        <f>IF(ISERROR(Exportaciones_fruta_dolares[[#This Row],[2018]]/Exportaciones_fruta_tonelada[[#This Row],[2018]]),"-",Exportaciones_fruta_dolares[[#This Row],[2018]]/Exportaciones_fruta_tonelada[[#This Row],[2018]])</f>
        <v>1866.2561104441777</v>
      </c>
      <c r="R109" s="2">
        <f>IF(ISERROR(Exportaciones_fruta_dolares[[#This Row],[2019]]/Exportaciones_fruta_tonelada[[#This Row],[2019]]),"-",Exportaciones_fruta_dolares[[#This Row],[2019]]/Exportaciones_fruta_tonelada[[#This Row],[2019]])</f>
        <v>1906.7659574468084</v>
      </c>
      <c r="S109" s="2">
        <f>IF(ISERROR(Exportaciones_fruta_dolares[[#This Row],[2020]]/Exportaciones_fruta_tonelada[[#This Row],[2020]]),"-",Exportaciones_fruta_dolares[[#This Row],[2020]]/Exportaciones_fruta_tonelada[[#This Row],[2020]])</f>
        <v>874.5544404211231</v>
      </c>
    </row>
    <row r="110" spans="1:19" x14ac:dyDescent="0.35">
      <c r="A110">
        <v>11</v>
      </c>
      <c r="B110" t="s">
        <v>187</v>
      </c>
      <c r="C110" t="s">
        <v>188</v>
      </c>
      <c r="D110">
        <v>100101</v>
      </c>
      <c r="E110" t="s">
        <v>29</v>
      </c>
      <c r="F110">
        <v>100101001</v>
      </c>
      <c r="G110" t="s">
        <v>36</v>
      </c>
      <c r="H110" t="s">
        <v>56</v>
      </c>
      <c r="I110">
        <v>2</v>
      </c>
      <c r="J110" t="s">
        <v>32</v>
      </c>
      <c r="K1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0" s="2">
        <f>IF(ISERROR(Exportaciones_fruta_dolares[[#This Row],[2014]]/Exportaciones_fruta_tonelada[[#This Row],[2014]]),"-",Exportaciones_fruta_dolares[[#This Row],[2014]]/Exportaciones_fruta_tonelada[[#This Row],[2014]])</f>
        <v>4172.6992143658808</v>
      </c>
      <c r="N1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1" spans="1:19" x14ac:dyDescent="0.35">
      <c r="A111">
        <v>11</v>
      </c>
      <c r="B111" t="s">
        <v>187</v>
      </c>
      <c r="C111" t="s">
        <v>188</v>
      </c>
      <c r="D111">
        <v>100101</v>
      </c>
      <c r="E111" t="s">
        <v>29</v>
      </c>
      <c r="F111">
        <v>100101004</v>
      </c>
      <c r="G111" t="s">
        <v>30</v>
      </c>
      <c r="H111" t="s">
        <v>31</v>
      </c>
      <c r="I111">
        <v>2</v>
      </c>
      <c r="J111" t="s">
        <v>32</v>
      </c>
      <c r="K111" s="2">
        <f>IF(ISERROR(Exportaciones_fruta_dolares[[#This Row],[2013]]/Exportaciones_fruta_tonelada[[#This Row],[2013]]),"-",Exportaciones_fruta_dolares[[#This Row],[2013]]/Exportaciones_fruta_tonelada[[#This Row],[2013]])</f>
        <v>1984.0080390467986</v>
      </c>
      <c r="L111" s="2">
        <f>IF(ISERROR(Exportaciones_fruta_dolares[[#This Row],[2012]]/Exportaciones_fruta_tonelada[[#This Row],[2012]]),"-",Exportaciones_fruta_dolares[[#This Row],[2012]]/Exportaciones_fruta_tonelada[[#This Row],[2012]])</f>
        <v>162566.66666666666</v>
      </c>
      <c r="M111" s="2">
        <f>IF(ISERROR(Exportaciones_fruta_dolares[[#This Row],[2014]]/Exportaciones_fruta_tonelada[[#This Row],[2014]]),"-",Exportaciones_fruta_dolares[[#This Row],[2014]]/Exportaciones_fruta_tonelada[[#This Row],[2014]])</f>
        <v>5339.5528373771813</v>
      </c>
      <c r="N1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2" spans="1:19" x14ac:dyDescent="0.35">
      <c r="A112">
        <v>11</v>
      </c>
      <c r="B112" t="s">
        <v>187</v>
      </c>
      <c r="C112" t="s">
        <v>188</v>
      </c>
      <c r="D112">
        <v>100101</v>
      </c>
      <c r="E112" t="s">
        <v>29</v>
      </c>
      <c r="F112">
        <v>100101011</v>
      </c>
      <c r="G112" t="s">
        <v>122</v>
      </c>
      <c r="H112" t="s">
        <v>264</v>
      </c>
      <c r="I112">
        <v>1</v>
      </c>
      <c r="J112" t="s">
        <v>96</v>
      </c>
      <c r="K1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2" s="2">
        <f>IF(ISERROR(Exportaciones_fruta_dolares[[#This Row],[2012]]/Exportaciones_fruta_tonelada[[#This Row],[2012]]),"-",Exportaciones_fruta_dolares[[#This Row],[2012]]/Exportaciones_fruta_tonelada[[#This Row],[2012]])</f>
        <v>161116.66666666669</v>
      </c>
      <c r="M112" s="2">
        <f>IF(ISERROR(Exportaciones_fruta_dolares[[#This Row],[2014]]/Exportaciones_fruta_tonelada[[#This Row],[2014]]),"-",Exportaciones_fruta_dolares[[#This Row],[2014]]/Exportaciones_fruta_tonelada[[#This Row],[2014]])</f>
        <v>220900</v>
      </c>
      <c r="N1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3" spans="1:19" x14ac:dyDescent="0.35">
      <c r="A113">
        <v>11</v>
      </c>
      <c r="B113" t="s">
        <v>187</v>
      </c>
      <c r="C113" t="s">
        <v>188</v>
      </c>
      <c r="D113">
        <v>100101</v>
      </c>
      <c r="E113" t="s">
        <v>29</v>
      </c>
      <c r="F113">
        <v>100101011</v>
      </c>
      <c r="G113" t="s">
        <v>122</v>
      </c>
      <c r="H113" t="s">
        <v>123</v>
      </c>
      <c r="I113">
        <v>1</v>
      </c>
      <c r="J113" t="s">
        <v>96</v>
      </c>
      <c r="K1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3" s="2">
        <f>IF(ISERROR(Exportaciones_fruta_dolares[[#This Row],[2016]]/Exportaciones_fruta_tonelada[[#This Row],[2016]]),"-",Exportaciones_fruta_dolares[[#This Row],[2016]]/Exportaciones_fruta_tonelada[[#This Row],[2016]])</f>
        <v>495249.99999999994</v>
      </c>
      <c r="P1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4" spans="1:19" x14ac:dyDescent="0.35">
      <c r="A114">
        <v>11</v>
      </c>
      <c r="B114" t="s">
        <v>187</v>
      </c>
      <c r="C114" t="s">
        <v>188</v>
      </c>
      <c r="D114">
        <v>100102</v>
      </c>
      <c r="E114" t="s">
        <v>92</v>
      </c>
      <c r="F114">
        <v>100102005</v>
      </c>
      <c r="G114" t="s">
        <v>177</v>
      </c>
      <c r="H114" t="s">
        <v>379</v>
      </c>
      <c r="I114">
        <v>7</v>
      </c>
      <c r="J114" t="s">
        <v>164</v>
      </c>
      <c r="K1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4" s="2">
        <f>IF(ISERROR(Exportaciones_fruta_dolares[[#This Row],[2014]]/Exportaciones_fruta_tonelada[[#This Row],[2014]]),"-",Exportaciones_fruta_dolares[[#This Row],[2014]]/Exportaciones_fruta_tonelada[[#This Row],[2014]])</f>
        <v>49813.15789473684</v>
      </c>
      <c r="N1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5" spans="1:19" x14ac:dyDescent="0.35">
      <c r="A115">
        <v>11</v>
      </c>
      <c r="B115" t="s">
        <v>187</v>
      </c>
      <c r="C115" t="s">
        <v>188</v>
      </c>
      <c r="D115">
        <v>100102</v>
      </c>
      <c r="E115" t="s">
        <v>92</v>
      </c>
      <c r="F115">
        <v>100102008</v>
      </c>
      <c r="G115" t="s">
        <v>352</v>
      </c>
      <c r="H115" t="s">
        <v>402</v>
      </c>
      <c r="I115">
        <v>1</v>
      </c>
      <c r="J115" t="s">
        <v>96</v>
      </c>
      <c r="K1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5" s="2">
        <f>IF(ISERROR(Exportaciones_fruta_dolares[[#This Row],[2012]]/Exportaciones_fruta_tonelada[[#This Row],[2012]]),"-",Exportaciones_fruta_dolares[[#This Row],[2012]]/Exportaciones_fruta_tonelada[[#This Row],[2012]])</f>
        <v>97678.362369337978</v>
      </c>
      <c r="M1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5" s="2">
        <f>IF(ISERROR(Exportaciones_fruta_dolares[[#This Row],[2019]]/Exportaciones_fruta_tonelada[[#This Row],[2019]]),"-",Exportaciones_fruta_dolares[[#This Row],[2019]]/Exportaciones_fruta_tonelada[[#This Row],[2019]])</f>
        <v>11421.559633027524</v>
      </c>
      <c r="S1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6" spans="1:19" x14ac:dyDescent="0.35">
      <c r="A116">
        <v>11</v>
      </c>
      <c r="B116" t="s">
        <v>187</v>
      </c>
      <c r="C116" t="s">
        <v>188</v>
      </c>
      <c r="D116">
        <v>100102</v>
      </c>
      <c r="E116" t="s">
        <v>92</v>
      </c>
      <c r="F116">
        <v>100102008</v>
      </c>
      <c r="G116" t="s">
        <v>352</v>
      </c>
      <c r="H116" t="s">
        <v>360</v>
      </c>
      <c r="I116">
        <v>5</v>
      </c>
      <c r="J116" t="s">
        <v>26</v>
      </c>
      <c r="K1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6" s="2">
        <f>IF(ISERROR(Exportaciones_fruta_dolares[[#This Row],[2018]]/Exportaciones_fruta_tonelada[[#This Row],[2018]]),"-",Exportaciones_fruta_dolares[[#This Row],[2018]]/Exportaciones_fruta_tonelada[[#This Row],[2018]])</f>
        <v>381374.19999999995</v>
      </c>
      <c r="R1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7" spans="1:19" x14ac:dyDescent="0.35">
      <c r="A117">
        <v>11</v>
      </c>
      <c r="B117" t="s">
        <v>187</v>
      </c>
      <c r="C117" t="s">
        <v>188</v>
      </c>
      <c r="D117">
        <v>100103</v>
      </c>
      <c r="E117" t="s">
        <v>39</v>
      </c>
      <c r="F117">
        <v>100103002</v>
      </c>
      <c r="G117" t="s">
        <v>42</v>
      </c>
      <c r="H117" t="s">
        <v>291</v>
      </c>
      <c r="I117">
        <v>7</v>
      </c>
      <c r="J117" t="s">
        <v>164</v>
      </c>
      <c r="K1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7" s="2">
        <f>IF(ISERROR(Exportaciones_fruta_dolares[[#This Row],[2014]]/Exportaciones_fruta_tonelada[[#This Row],[2014]]),"-",Exportaciones_fruta_dolares[[#This Row],[2014]]/Exportaciones_fruta_tonelada[[#This Row],[2014]])</f>
        <v>2663.8213612206409</v>
      </c>
      <c r="N1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8" spans="1:19" x14ac:dyDescent="0.35">
      <c r="A118">
        <v>11</v>
      </c>
      <c r="B118" t="s">
        <v>187</v>
      </c>
      <c r="C118" t="s">
        <v>188</v>
      </c>
      <c r="D118">
        <v>100103</v>
      </c>
      <c r="E118" t="s">
        <v>39</v>
      </c>
      <c r="F118">
        <v>100103002</v>
      </c>
      <c r="G118" t="s">
        <v>42</v>
      </c>
      <c r="H118" t="s">
        <v>114</v>
      </c>
      <c r="I118">
        <v>4</v>
      </c>
      <c r="J118" t="s">
        <v>71</v>
      </c>
      <c r="K1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8" s="2">
        <f>IF(ISERROR(Exportaciones_fruta_dolares[[#This Row],[2015]]/Exportaciones_fruta_tonelada[[#This Row],[2015]]),"-",Exportaciones_fruta_dolares[[#This Row],[2015]]/Exportaciones_fruta_tonelada[[#This Row],[2015]])</f>
        <v>48159.999999999993</v>
      </c>
      <c r="O1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9" spans="1:19" x14ac:dyDescent="0.35">
      <c r="A119">
        <v>11</v>
      </c>
      <c r="B119" t="s">
        <v>187</v>
      </c>
      <c r="C119" t="s">
        <v>188</v>
      </c>
      <c r="D119">
        <v>100104</v>
      </c>
      <c r="E119" t="s">
        <v>66</v>
      </c>
      <c r="F119">
        <v>100104002</v>
      </c>
      <c r="G119" t="s">
        <v>67</v>
      </c>
      <c r="H119" t="s">
        <v>191</v>
      </c>
      <c r="I119">
        <v>4</v>
      </c>
      <c r="J119" t="s">
        <v>71</v>
      </c>
      <c r="K1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9" s="2">
        <f>IF(ISERROR(Exportaciones_fruta_dolares[[#This Row],[2012]]/Exportaciones_fruta_tonelada[[#This Row],[2012]]),"-",Exportaciones_fruta_dolares[[#This Row],[2012]]/Exportaciones_fruta_tonelada[[#This Row],[2012]])</f>
        <v>100966.66666666667</v>
      </c>
      <c r="M1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0" spans="1:19" x14ac:dyDescent="0.35">
      <c r="A120">
        <v>11</v>
      </c>
      <c r="B120" t="s">
        <v>187</v>
      </c>
      <c r="C120" t="s">
        <v>188</v>
      </c>
      <c r="D120">
        <v>100105</v>
      </c>
      <c r="E120" t="s">
        <v>20</v>
      </c>
      <c r="F120">
        <v>100105001</v>
      </c>
      <c r="G120" t="s">
        <v>44</v>
      </c>
      <c r="H120" t="s">
        <v>45</v>
      </c>
      <c r="I120">
        <v>6</v>
      </c>
      <c r="J120" t="s">
        <v>20</v>
      </c>
      <c r="K1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0" s="2">
        <f>IF(ISERROR(Exportaciones_fruta_dolares[[#This Row],[2020]]/Exportaciones_fruta_tonelada[[#This Row],[2020]]),"-",Exportaciones_fruta_dolares[[#This Row],[2020]]/Exportaciones_fruta_tonelada[[#This Row],[2020]])</f>
        <v>4700.0049356446771</v>
      </c>
    </row>
    <row r="121" spans="1:19" x14ac:dyDescent="0.35">
      <c r="A121">
        <v>11</v>
      </c>
      <c r="B121" t="s">
        <v>187</v>
      </c>
      <c r="C121" t="s">
        <v>188</v>
      </c>
      <c r="D121">
        <v>100106</v>
      </c>
      <c r="E121" t="s">
        <v>477</v>
      </c>
      <c r="F121">
        <v>100106001</v>
      </c>
      <c r="G121" t="s">
        <v>60</v>
      </c>
      <c r="H121" t="s">
        <v>95</v>
      </c>
      <c r="I121">
        <v>1</v>
      </c>
      <c r="J121" t="s">
        <v>96</v>
      </c>
      <c r="K12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1" s="2">
        <f>IF(ISERROR(Exportaciones_fruta_dolares[[#This Row],[2016]]/Exportaciones_fruta_tonelada[[#This Row],[2016]]),"-",Exportaciones_fruta_dolares[[#This Row],[2016]]/Exportaciones_fruta_tonelada[[#This Row],[2016]])</f>
        <v>4962.2031886024424</v>
      </c>
      <c r="P121" s="2">
        <f>IF(ISERROR(Exportaciones_fruta_dolares[[#This Row],[2017]]/Exportaciones_fruta_tonelada[[#This Row],[2017]]),"-",Exportaciones_fruta_dolares[[#This Row],[2017]]/Exportaciones_fruta_tonelada[[#This Row],[2017]])</f>
        <v>5474.6411079209593</v>
      </c>
      <c r="Q121" s="2">
        <f>IF(ISERROR(Exportaciones_fruta_dolares[[#This Row],[2018]]/Exportaciones_fruta_tonelada[[#This Row],[2018]]),"-",Exportaciones_fruta_dolares[[#This Row],[2018]]/Exportaciones_fruta_tonelada[[#This Row],[2018]])</f>
        <v>7706.81975308642</v>
      </c>
      <c r="R1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1" s="2">
        <f>IF(ISERROR(Exportaciones_fruta_dolares[[#This Row],[2020]]/Exportaciones_fruta_tonelada[[#This Row],[2020]]),"-",Exportaciones_fruta_dolares[[#This Row],[2020]]/Exportaciones_fruta_tonelada[[#This Row],[2020]])</f>
        <v>4228.5316932225542</v>
      </c>
    </row>
    <row r="122" spans="1:19" x14ac:dyDescent="0.35">
      <c r="A122">
        <v>11</v>
      </c>
      <c r="B122" t="s">
        <v>187</v>
      </c>
      <c r="C122" t="s">
        <v>188</v>
      </c>
      <c r="D122">
        <v>100106</v>
      </c>
      <c r="E122" t="s">
        <v>477</v>
      </c>
      <c r="F122">
        <v>100106001</v>
      </c>
      <c r="G122" t="s">
        <v>60</v>
      </c>
      <c r="H122" t="s">
        <v>224</v>
      </c>
      <c r="I122">
        <v>1</v>
      </c>
      <c r="J122" t="s">
        <v>96</v>
      </c>
      <c r="K1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2" s="2">
        <f>IF(ISERROR(Exportaciones_fruta_dolares[[#This Row],[2016]]/Exportaciones_fruta_tonelada[[#This Row],[2016]]),"-",Exportaciones_fruta_dolares[[#This Row],[2016]]/Exportaciones_fruta_tonelada[[#This Row],[2016]])</f>
        <v>39180</v>
      </c>
      <c r="P12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3" spans="1:19" x14ac:dyDescent="0.35">
      <c r="A123">
        <v>11</v>
      </c>
      <c r="B123" t="s">
        <v>187</v>
      </c>
      <c r="C123" t="s">
        <v>188</v>
      </c>
      <c r="D123">
        <v>100106</v>
      </c>
      <c r="E123" t="s">
        <v>477</v>
      </c>
      <c r="F123">
        <v>100106001</v>
      </c>
      <c r="G123" t="s">
        <v>60</v>
      </c>
      <c r="H123" t="s">
        <v>225</v>
      </c>
      <c r="I123">
        <v>1</v>
      </c>
      <c r="J123" t="s">
        <v>96</v>
      </c>
      <c r="K1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3" s="2">
        <f>IF(ISERROR(Exportaciones_fruta_dolares[[#This Row],[2018]]/Exportaciones_fruta_tonelada[[#This Row],[2018]]),"-",Exportaciones_fruta_dolares[[#This Row],[2018]]/Exportaciones_fruta_tonelada[[#This Row],[2018]])</f>
        <v>4021.9460647561082</v>
      </c>
      <c r="R123" s="2">
        <f>IF(ISERROR(Exportaciones_fruta_dolares[[#This Row],[2019]]/Exportaciones_fruta_tonelada[[#This Row],[2019]]),"-",Exportaciones_fruta_dolares[[#This Row],[2019]]/Exportaciones_fruta_tonelada[[#This Row],[2019]])</f>
        <v>4071.952978508582</v>
      </c>
      <c r="S123" s="2">
        <f>IF(ISERROR(Exportaciones_fruta_dolares[[#This Row],[2020]]/Exportaciones_fruta_tonelada[[#This Row],[2020]]),"-",Exportaciones_fruta_dolares[[#This Row],[2020]]/Exportaciones_fruta_tonelada[[#This Row],[2020]])</f>
        <v>3670.1466548950357</v>
      </c>
    </row>
    <row r="124" spans="1:19" x14ac:dyDescent="0.35">
      <c r="A124">
        <v>11</v>
      </c>
      <c r="B124" t="s">
        <v>187</v>
      </c>
      <c r="C124" t="s">
        <v>188</v>
      </c>
      <c r="D124">
        <v>100108</v>
      </c>
      <c r="E124" t="s">
        <v>294</v>
      </c>
      <c r="F124">
        <v>100108007</v>
      </c>
      <c r="G124" t="s">
        <v>327</v>
      </c>
      <c r="H124" t="s">
        <v>404</v>
      </c>
      <c r="I124">
        <v>1</v>
      </c>
      <c r="J124" t="s">
        <v>96</v>
      </c>
      <c r="K1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4" s="2">
        <f>IF(ISERROR(Exportaciones_fruta_dolares[[#This Row],[2016]]/Exportaciones_fruta_tonelada[[#This Row],[2016]]),"-",Exportaciones_fruta_dolares[[#This Row],[2016]]/Exportaciones_fruta_tonelada[[#This Row],[2016]])</f>
        <v>4812.3034591194973</v>
      </c>
      <c r="P124" s="2">
        <f>IF(ISERROR(Exportaciones_fruta_dolares[[#This Row],[2017]]/Exportaciones_fruta_tonelada[[#This Row],[2017]]),"-",Exportaciones_fruta_dolares[[#This Row],[2017]]/Exportaciones_fruta_tonelada[[#This Row],[2017]])</f>
        <v>5181.131817498188</v>
      </c>
      <c r="Q1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4" s="2">
        <f>IF(ISERROR(Exportaciones_fruta_dolares[[#This Row],[2019]]/Exportaciones_fruta_tonelada[[#This Row],[2019]]),"-",Exportaciones_fruta_dolares[[#This Row],[2019]]/Exportaciones_fruta_tonelada[[#This Row],[2019]])</f>
        <v>4071.9818972610788</v>
      </c>
      <c r="S124" s="2">
        <f>IF(ISERROR(Exportaciones_fruta_dolares[[#This Row],[2020]]/Exportaciones_fruta_tonelada[[#This Row],[2020]]),"-",Exportaciones_fruta_dolares[[#This Row],[2020]]/Exportaciones_fruta_tonelada[[#This Row],[2020]])</f>
        <v>4004.9306480817195</v>
      </c>
    </row>
    <row r="125" spans="1:19" x14ac:dyDescent="0.35">
      <c r="A125">
        <v>12</v>
      </c>
      <c r="B125" t="s">
        <v>189</v>
      </c>
      <c r="C125" t="s">
        <v>190</v>
      </c>
      <c r="D125">
        <v>100101</v>
      </c>
      <c r="E125" t="s">
        <v>29</v>
      </c>
      <c r="F125">
        <v>100101001</v>
      </c>
      <c r="G125" t="s">
        <v>36</v>
      </c>
      <c r="H125" t="s">
        <v>56</v>
      </c>
      <c r="I125">
        <v>2</v>
      </c>
      <c r="J125" t="s">
        <v>32</v>
      </c>
      <c r="K1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5" s="2">
        <f>IF(ISERROR(Exportaciones_fruta_dolares[[#This Row],[2020]]/Exportaciones_fruta_tonelada[[#This Row],[2020]]),"-",Exportaciones_fruta_dolares[[#This Row],[2020]]/Exportaciones_fruta_tonelada[[#This Row],[2020]])</f>
        <v>604860</v>
      </c>
    </row>
    <row r="126" spans="1:19" x14ac:dyDescent="0.35">
      <c r="A126">
        <v>12</v>
      </c>
      <c r="B126" t="s">
        <v>189</v>
      </c>
      <c r="C126" t="s">
        <v>190</v>
      </c>
      <c r="D126">
        <v>100102</v>
      </c>
      <c r="E126" t="s">
        <v>92</v>
      </c>
      <c r="F126">
        <v>100102005</v>
      </c>
      <c r="G126" t="s">
        <v>177</v>
      </c>
      <c r="H126" t="s">
        <v>401</v>
      </c>
      <c r="I126">
        <v>1</v>
      </c>
      <c r="J126" t="s">
        <v>96</v>
      </c>
      <c r="K1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6" s="2">
        <f>IF(ISERROR(Exportaciones_fruta_dolares[[#This Row],[2015]]/Exportaciones_fruta_tonelada[[#This Row],[2015]]),"-",Exportaciones_fruta_dolares[[#This Row],[2015]]/Exportaciones_fruta_tonelada[[#This Row],[2015]])</f>
        <v>317360</v>
      </c>
      <c r="O1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7" spans="1:19" x14ac:dyDescent="0.35">
      <c r="A127">
        <v>12</v>
      </c>
      <c r="B127" t="s">
        <v>189</v>
      </c>
      <c r="C127" t="s">
        <v>190</v>
      </c>
      <c r="D127">
        <v>100102</v>
      </c>
      <c r="E127" t="s">
        <v>92</v>
      </c>
      <c r="F127">
        <v>100102005</v>
      </c>
      <c r="G127" t="s">
        <v>177</v>
      </c>
      <c r="H127" t="s">
        <v>379</v>
      </c>
      <c r="I127">
        <v>7</v>
      </c>
      <c r="J127" t="s">
        <v>164</v>
      </c>
      <c r="K1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7" s="2">
        <f>IF(ISERROR(Exportaciones_fruta_dolares[[#This Row],[2014]]/Exportaciones_fruta_tonelada[[#This Row],[2014]]),"-",Exportaciones_fruta_dolares[[#This Row],[2014]]/Exportaciones_fruta_tonelada[[#This Row],[2014]])</f>
        <v>22891.988950276242</v>
      </c>
      <c r="N127" s="2">
        <f>IF(ISERROR(Exportaciones_fruta_dolares[[#This Row],[2015]]/Exportaciones_fruta_tonelada[[#This Row],[2015]]),"-",Exportaciones_fruta_dolares[[#This Row],[2015]]/Exportaciones_fruta_tonelada[[#This Row],[2015]])</f>
        <v>1643.6742424242423</v>
      </c>
      <c r="O1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7" s="2">
        <f>IF(ISERROR(Exportaciones_fruta_dolares[[#This Row],[2020]]/Exportaciones_fruta_tonelada[[#This Row],[2020]]),"-",Exportaciones_fruta_dolares[[#This Row],[2020]]/Exportaciones_fruta_tonelada[[#This Row],[2020]])</f>
        <v>682.31134809319576</v>
      </c>
    </row>
    <row r="128" spans="1:19" x14ac:dyDescent="0.35">
      <c r="A128">
        <v>12</v>
      </c>
      <c r="B128" t="s">
        <v>189</v>
      </c>
      <c r="C128" t="s">
        <v>190</v>
      </c>
      <c r="D128">
        <v>100102</v>
      </c>
      <c r="E128" t="s">
        <v>92</v>
      </c>
      <c r="F128">
        <v>100102008</v>
      </c>
      <c r="G128" t="s">
        <v>352</v>
      </c>
      <c r="H128" t="s">
        <v>354</v>
      </c>
      <c r="I128">
        <v>7</v>
      </c>
      <c r="J128" t="s">
        <v>164</v>
      </c>
      <c r="K1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8" s="2">
        <f>IF(ISERROR(Exportaciones_fruta_dolares[[#This Row],[2015]]/Exportaciones_fruta_tonelada[[#This Row],[2015]]),"-",Exportaciones_fruta_dolares[[#This Row],[2015]]/Exportaciones_fruta_tonelada[[#This Row],[2015]])</f>
        <v>4563.95</v>
      </c>
      <c r="O128" s="2">
        <f>IF(ISERROR(Exportaciones_fruta_dolares[[#This Row],[2016]]/Exportaciones_fruta_tonelada[[#This Row],[2016]]),"-",Exportaciones_fruta_dolares[[#This Row],[2016]]/Exportaciones_fruta_tonelada[[#This Row],[2016]])</f>
        <v>2790.1914414414414</v>
      </c>
      <c r="P12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9" spans="1:19" x14ac:dyDescent="0.35">
      <c r="A129">
        <v>12</v>
      </c>
      <c r="B129" t="s">
        <v>189</v>
      </c>
      <c r="C129" t="s">
        <v>190</v>
      </c>
      <c r="D129">
        <v>100103</v>
      </c>
      <c r="E129" t="s">
        <v>39</v>
      </c>
      <c r="F129">
        <v>100103003</v>
      </c>
      <c r="G129" t="s">
        <v>226</v>
      </c>
      <c r="H129" t="s">
        <v>315</v>
      </c>
      <c r="I129">
        <v>3</v>
      </c>
      <c r="J129" t="s">
        <v>38</v>
      </c>
      <c r="K1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9" s="2">
        <f>IF(ISERROR(Exportaciones_fruta_dolares[[#This Row],[2012]]/Exportaciones_fruta_tonelada[[#This Row],[2012]]),"-",Exportaciones_fruta_dolares[[#This Row],[2012]]/Exportaciones_fruta_tonelada[[#This Row],[2012]])</f>
        <v>3110.9675718428684</v>
      </c>
      <c r="M1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0" spans="1:19" x14ac:dyDescent="0.35">
      <c r="A130">
        <v>12</v>
      </c>
      <c r="B130" t="s">
        <v>189</v>
      </c>
      <c r="C130" t="s">
        <v>190</v>
      </c>
      <c r="D130">
        <v>100104</v>
      </c>
      <c r="E130" t="s">
        <v>66</v>
      </c>
      <c r="F130">
        <v>100104002</v>
      </c>
      <c r="G130" t="s">
        <v>67</v>
      </c>
      <c r="H130" t="s">
        <v>202</v>
      </c>
      <c r="I130">
        <v>7</v>
      </c>
      <c r="J130" t="s">
        <v>164</v>
      </c>
      <c r="K1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0" s="2">
        <f>IF(ISERROR(Exportaciones_fruta_dolares[[#This Row],[2018]]/Exportaciones_fruta_tonelada[[#This Row],[2018]]),"-",Exportaciones_fruta_dolares[[#This Row],[2018]]/Exportaciones_fruta_tonelada[[#This Row],[2018]])</f>
        <v>2441.707602339181</v>
      </c>
      <c r="R130" s="2">
        <f>IF(ISERROR(Exportaciones_fruta_dolares[[#This Row],[2019]]/Exportaciones_fruta_tonelada[[#This Row],[2019]]),"-",Exportaciones_fruta_dolares[[#This Row],[2019]]/Exportaciones_fruta_tonelada[[#This Row],[2019]])</f>
        <v>593.54500794682849</v>
      </c>
      <c r="S130" s="2">
        <f>IF(ISERROR(Exportaciones_fruta_dolares[[#This Row],[2020]]/Exportaciones_fruta_tonelada[[#This Row],[2020]]),"-",Exportaciones_fruta_dolares[[#This Row],[2020]]/Exportaciones_fruta_tonelada[[#This Row],[2020]])</f>
        <v>1869.7018235584032</v>
      </c>
    </row>
    <row r="131" spans="1:19" x14ac:dyDescent="0.35">
      <c r="A131">
        <v>12</v>
      </c>
      <c r="B131" t="s">
        <v>189</v>
      </c>
      <c r="C131" t="s">
        <v>190</v>
      </c>
      <c r="D131">
        <v>100104</v>
      </c>
      <c r="E131" t="s">
        <v>66</v>
      </c>
      <c r="F131">
        <v>100104002</v>
      </c>
      <c r="G131" t="s">
        <v>67</v>
      </c>
      <c r="H131" t="s">
        <v>203</v>
      </c>
      <c r="I131">
        <v>7</v>
      </c>
      <c r="J131" t="s">
        <v>164</v>
      </c>
      <c r="K1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1" s="2">
        <f>IF(ISERROR(Exportaciones_fruta_dolares[[#This Row],[2015]]/Exportaciones_fruta_tonelada[[#This Row],[2015]]),"-",Exportaciones_fruta_dolares[[#This Row],[2015]]/Exportaciones_fruta_tonelada[[#This Row],[2015]])</f>
        <v>1742.96875</v>
      </c>
      <c r="O1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1" s="2">
        <f>IF(ISERROR(Exportaciones_fruta_dolares[[#This Row],[2017]]/Exportaciones_fruta_tonelada[[#This Row],[2017]]),"-",Exportaciones_fruta_dolares[[#This Row],[2017]]/Exportaciones_fruta_tonelada[[#This Row],[2017]])</f>
        <v>1944.7907390917187</v>
      </c>
      <c r="Q131" s="2">
        <f>IF(ISERROR(Exportaciones_fruta_dolares[[#This Row],[2018]]/Exportaciones_fruta_tonelada[[#This Row],[2018]]),"-",Exportaciones_fruta_dolares[[#This Row],[2018]]/Exportaciones_fruta_tonelada[[#This Row],[2018]])</f>
        <v>819.07669304093213</v>
      </c>
      <c r="R131" s="2">
        <f>IF(ISERROR(Exportaciones_fruta_dolares[[#This Row],[2019]]/Exportaciones_fruta_tonelada[[#This Row],[2019]]),"-",Exportaciones_fruta_dolares[[#This Row],[2019]]/Exportaciones_fruta_tonelada[[#This Row],[2019]])</f>
        <v>783.74566750328665</v>
      </c>
      <c r="S131" s="2">
        <f>IF(ISERROR(Exportaciones_fruta_dolares[[#This Row],[2020]]/Exportaciones_fruta_tonelada[[#This Row],[2020]]),"-",Exportaciones_fruta_dolares[[#This Row],[2020]]/Exportaciones_fruta_tonelada[[#This Row],[2020]])</f>
        <v>832.05906332095287</v>
      </c>
    </row>
    <row r="132" spans="1:19" x14ac:dyDescent="0.35">
      <c r="A132">
        <v>12</v>
      </c>
      <c r="B132" t="s">
        <v>189</v>
      </c>
      <c r="C132" t="s">
        <v>190</v>
      </c>
      <c r="D132">
        <v>100104</v>
      </c>
      <c r="E132" t="s">
        <v>66</v>
      </c>
      <c r="F132">
        <v>100104005</v>
      </c>
      <c r="G132" t="s">
        <v>82</v>
      </c>
      <c r="H132" t="s">
        <v>348</v>
      </c>
      <c r="I132">
        <v>7</v>
      </c>
      <c r="J132" t="s">
        <v>164</v>
      </c>
      <c r="K13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2" s="2">
        <f>IF(ISERROR(Exportaciones_fruta_dolares[[#This Row],[2015]]/Exportaciones_fruta_tonelada[[#This Row],[2015]]),"-",Exportaciones_fruta_dolares[[#This Row],[2015]]/Exportaciones_fruta_tonelada[[#This Row],[2015]])</f>
        <v>1980.9027777777778</v>
      </c>
      <c r="O1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2" s="2">
        <f>IF(ISERROR(Exportaciones_fruta_dolares[[#This Row],[2017]]/Exportaciones_fruta_tonelada[[#This Row],[2017]]),"-",Exportaciones_fruta_dolares[[#This Row],[2017]]/Exportaciones_fruta_tonelada[[#This Row],[2017]])</f>
        <v>2306.3223508459482</v>
      </c>
      <c r="Q1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3" spans="1:19" x14ac:dyDescent="0.35">
      <c r="A133">
        <v>12</v>
      </c>
      <c r="B133" t="s">
        <v>189</v>
      </c>
      <c r="C133" t="s">
        <v>190</v>
      </c>
      <c r="D133">
        <v>100106</v>
      </c>
      <c r="E133" t="s">
        <v>477</v>
      </c>
      <c r="F133">
        <v>100106001</v>
      </c>
      <c r="G133" t="s">
        <v>60</v>
      </c>
      <c r="H133" t="s">
        <v>61</v>
      </c>
      <c r="I133">
        <v>3</v>
      </c>
      <c r="J133" t="s">
        <v>38</v>
      </c>
      <c r="K13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3" s="2">
        <f>IF(ISERROR(Exportaciones_fruta_dolares[[#This Row],[2015]]/Exportaciones_fruta_tonelada[[#This Row],[2015]]),"-",Exportaciones_fruta_dolares[[#This Row],[2015]]/Exportaciones_fruta_tonelada[[#This Row],[2015]])</f>
        <v>9062.818181818182</v>
      </c>
      <c r="O13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4" spans="1:19" x14ac:dyDescent="0.35">
      <c r="A134">
        <v>12</v>
      </c>
      <c r="B134" t="s">
        <v>189</v>
      </c>
      <c r="C134" t="s">
        <v>190</v>
      </c>
      <c r="D134">
        <v>100109</v>
      </c>
      <c r="E134" t="s">
        <v>51</v>
      </c>
      <c r="F134">
        <v>100109001</v>
      </c>
      <c r="G134" t="s">
        <v>51</v>
      </c>
      <c r="H134" t="s">
        <v>184</v>
      </c>
      <c r="I134">
        <v>7</v>
      </c>
      <c r="J134" t="s">
        <v>164</v>
      </c>
      <c r="K134" s="2">
        <f>IF(ISERROR(Exportaciones_fruta_dolares[[#This Row],[2013]]/Exportaciones_fruta_tonelada[[#This Row],[2013]]),"-",Exportaciones_fruta_dolares[[#This Row],[2013]]/Exportaciones_fruta_tonelada[[#This Row],[2013]])</f>
        <v>3544.2865776605677</v>
      </c>
      <c r="L134" s="2">
        <f>IF(ISERROR(Exportaciones_fruta_dolares[[#This Row],[2012]]/Exportaciones_fruta_tonelada[[#This Row],[2012]]),"-",Exportaciones_fruta_dolares[[#This Row],[2012]]/Exportaciones_fruta_tonelada[[#This Row],[2012]])</f>
        <v>3392.2399868139114</v>
      </c>
      <c r="M134" s="2">
        <f>IF(ISERROR(Exportaciones_fruta_dolares[[#This Row],[2014]]/Exportaciones_fruta_tonelada[[#This Row],[2014]]),"-",Exportaciones_fruta_dolares[[#This Row],[2014]]/Exportaciones_fruta_tonelada[[#This Row],[2014]])</f>
        <v>2174.6505686500741</v>
      </c>
      <c r="N134" s="2">
        <f>IF(ISERROR(Exportaciones_fruta_dolares[[#This Row],[2015]]/Exportaciones_fruta_tonelada[[#This Row],[2015]]),"-",Exportaciones_fruta_dolares[[#This Row],[2015]]/Exportaciones_fruta_tonelada[[#This Row],[2015]])</f>
        <v>1937.5399775577412</v>
      </c>
      <c r="O134" s="2">
        <f>IF(ISERROR(Exportaciones_fruta_dolares[[#This Row],[2016]]/Exportaciones_fruta_tonelada[[#This Row],[2016]]),"-",Exportaciones_fruta_dolares[[#This Row],[2016]]/Exportaciones_fruta_tonelada[[#This Row],[2016]])</f>
        <v>2063.2448766551288</v>
      </c>
      <c r="P134" s="2">
        <f>IF(ISERROR(Exportaciones_fruta_dolares[[#This Row],[2017]]/Exportaciones_fruta_tonelada[[#This Row],[2017]]),"-",Exportaciones_fruta_dolares[[#This Row],[2017]]/Exportaciones_fruta_tonelada[[#This Row],[2017]])</f>
        <v>2476.6572083333904</v>
      </c>
      <c r="Q134" s="2">
        <f>IF(ISERROR(Exportaciones_fruta_dolares[[#This Row],[2018]]/Exportaciones_fruta_tonelada[[#This Row],[2018]]),"-",Exportaciones_fruta_dolares[[#This Row],[2018]]/Exportaciones_fruta_tonelada[[#This Row],[2018]])</f>
        <v>2581.4892857142859</v>
      </c>
      <c r="R134" s="2">
        <f>IF(ISERROR(Exportaciones_fruta_dolares[[#This Row],[2019]]/Exportaciones_fruta_tonelada[[#This Row],[2019]]),"-",Exportaciones_fruta_dolares[[#This Row],[2019]]/Exportaciones_fruta_tonelada[[#This Row],[2019]])</f>
        <v>2069.3291208791211</v>
      </c>
      <c r="S134" s="2">
        <f>IF(ISERROR(Exportaciones_fruta_dolares[[#This Row],[2020]]/Exportaciones_fruta_tonelada[[#This Row],[2020]]),"-",Exportaciones_fruta_dolares[[#This Row],[2020]]/Exportaciones_fruta_tonelada[[#This Row],[2020]])</f>
        <v>2250.0252747252748</v>
      </c>
    </row>
    <row r="135" spans="1:19" x14ac:dyDescent="0.35">
      <c r="A135">
        <v>18</v>
      </c>
      <c r="B135" t="s">
        <v>266</v>
      </c>
      <c r="C135" t="s">
        <v>267</v>
      </c>
      <c r="D135">
        <v>100101</v>
      </c>
      <c r="E135" t="s">
        <v>29</v>
      </c>
      <c r="F135">
        <v>100101001</v>
      </c>
      <c r="G135" t="s">
        <v>36</v>
      </c>
      <c r="H135" t="s">
        <v>308</v>
      </c>
      <c r="I135">
        <v>4</v>
      </c>
      <c r="J135" t="s">
        <v>71</v>
      </c>
      <c r="K1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5" s="2">
        <f>IF(ISERROR(Exportaciones_fruta_dolares[[#This Row],[2014]]/Exportaciones_fruta_tonelada[[#This Row],[2014]]),"-",Exportaciones_fruta_dolares[[#This Row],[2014]]/Exportaciones_fruta_tonelada[[#This Row],[2014]])</f>
        <v>27548.571428571428</v>
      </c>
      <c r="N1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6" spans="1:19" x14ac:dyDescent="0.35">
      <c r="A136">
        <v>18</v>
      </c>
      <c r="B136" t="s">
        <v>266</v>
      </c>
      <c r="C136" t="s">
        <v>267</v>
      </c>
      <c r="D136">
        <v>100101</v>
      </c>
      <c r="E136" t="s">
        <v>29</v>
      </c>
      <c r="F136">
        <v>100101004</v>
      </c>
      <c r="G136" t="s">
        <v>30</v>
      </c>
      <c r="H136" t="s">
        <v>386</v>
      </c>
      <c r="I136">
        <v>4</v>
      </c>
      <c r="J136" t="s">
        <v>71</v>
      </c>
      <c r="K1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6" s="2">
        <f>IF(ISERROR(Exportaciones_fruta_dolares[[#This Row],[2015]]/Exportaciones_fruta_tonelada[[#This Row],[2015]]),"-",Exportaciones_fruta_dolares[[#This Row],[2015]]/Exportaciones_fruta_tonelada[[#This Row],[2015]])</f>
        <v>6680</v>
      </c>
      <c r="O1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7" spans="1:19" x14ac:dyDescent="0.35">
      <c r="A137">
        <v>18</v>
      </c>
      <c r="B137" t="s">
        <v>266</v>
      </c>
      <c r="C137" t="s">
        <v>267</v>
      </c>
      <c r="D137">
        <v>100101</v>
      </c>
      <c r="E137" t="s">
        <v>29</v>
      </c>
      <c r="F137">
        <v>100101004</v>
      </c>
      <c r="G137" t="s">
        <v>30</v>
      </c>
      <c r="H137" t="s">
        <v>57</v>
      </c>
      <c r="I137">
        <v>2</v>
      </c>
      <c r="J137" t="s">
        <v>32</v>
      </c>
      <c r="K1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7" s="2">
        <f>IF(ISERROR(Exportaciones_fruta_dolares[[#This Row],[2018]]/Exportaciones_fruta_tonelada[[#This Row],[2018]]),"-",Exportaciones_fruta_dolares[[#This Row],[2018]]/Exportaciones_fruta_tonelada[[#This Row],[2018]])</f>
        <v>2880.3166666666671</v>
      </c>
      <c r="R1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8" spans="1:19" x14ac:dyDescent="0.35">
      <c r="A138">
        <v>18</v>
      </c>
      <c r="B138" t="s">
        <v>266</v>
      </c>
      <c r="C138" t="s">
        <v>267</v>
      </c>
      <c r="D138">
        <v>100101</v>
      </c>
      <c r="E138" t="s">
        <v>29</v>
      </c>
      <c r="F138">
        <v>100101004</v>
      </c>
      <c r="G138" t="s">
        <v>30</v>
      </c>
      <c r="H138" t="s">
        <v>345</v>
      </c>
      <c r="I138">
        <v>4</v>
      </c>
      <c r="J138" t="s">
        <v>71</v>
      </c>
      <c r="K1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8" s="2">
        <f>IF(ISERROR(Exportaciones_fruta_dolares[[#This Row],[2012]]/Exportaciones_fruta_tonelada[[#This Row],[2012]]),"-",Exportaciones_fruta_dolares[[#This Row],[2012]]/Exportaciones_fruta_tonelada[[#This Row],[2012]])</f>
        <v>7472.0374149659865</v>
      </c>
      <c r="M1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9" spans="1:19" x14ac:dyDescent="0.35">
      <c r="A139">
        <v>18</v>
      </c>
      <c r="B139" t="s">
        <v>266</v>
      </c>
      <c r="C139" t="s">
        <v>267</v>
      </c>
      <c r="D139">
        <v>100101</v>
      </c>
      <c r="E139" t="s">
        <v>29</v>
      </c>
      <c r="F139">
        <v>100101004</v>
      </c>
      <c r="G139" t="s">
        <v>30</v>
      </c>
      <c r="H139" t="s">
        <v>31</v>
      </c>
      <c r="I139">
        <v>2</v>
      </c>
      <c r="J139" t="s">
        <v>32</v>
      </c>
      <c r="K13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9" s="2">
        <f>IF(ISERROR(Exportaciones_fruta_dolares[[#This Row],[2018]]/Exportaciones_fruta_tonelada[[#This Row],[2018]]),"-",Exportaciones_fruta_dolares[[#This Row],[2018]]/Exportaciones_fruta_tonelada[[#This Row],[2018]])</f>
        <v>2468.8452570217273</v>
      </c>
      <c r="R139" s="2">
        <f>IF(ISERROR(Exportaciones_fruta_dolares[[#This Row],[2019]]/Exportaciones_fruta_tonelada[[#This Row],[2019]]),"-",Exportaciones_fruta_dolares[[#This Row],[2019]]/Exportaciones_fruta_tonelada[[#This Row],[2019]])</f>
        <v>2706.4244680851061</v>
      </c>
      <c r="S139" s="2">
        <f>IF(ISERROR(Exportaciones_fruta_dolares[[#This Row],[2020]]/Exportaciones_fruta_tonelada[[#This Row],[2020]]),"-",Exportaciones_fruta_dolares[[#This Row],[2020]]/Exportaciones_fruta_tonelada[[#This Row],[2020]])</f>
        <v>2707.2131410256407</v>
      </c>
    </row>
    <row r="140" spans="1:19" x14ac:dyDescent="0.35">
      <c r="A140">
        <v>18</v>
      </c>
      <c r="B140" t="s">
        <v>266</v>
      </c>
      <c r="C140" t="s">
        <v>267</v>
      </c>
      <c r="D140">
        <v>100101</v>
      </c>
      <c r="E140" t="s">
        <v>29</v>
      </c>
      <c r="F140">
        <v>100101006</v>
      </c>
      <c r="G140" t="s">
        <v>259</v>
      </c>
      <c r="H140" t="s">
        <v>260</v>
      </c>
      <c r="I140">
        <v>5</v>
      </c>
      <c r="J140" t="s">
        <v>26</v>
      </c>
      <c r="K140" s="2">
        <f>IF(ISERROR(Exportaciones_fruta_dolares[[#This Row],[2013]]/Exportaciones_fruta_tonelada[[#This Row],[2013]]),"-",Exportaciones_fruta_dolares[[#This Row],[2013]]/Exportaciones_fruta_tonelada[[#This Row],[2013]])</f>
        <v>3135.6</v>
      </c>
      <c r="L140" s="2">
        <f>IF(ISERROR(Exportaciones_fruta_dolares[[#This Row],[2012]]/Exportaciones_fruta_tonelada[[#This Row],[2012]]),"-",Exportaciones_fruta_dolares[[#This Row],[2012]]/Exportaciones_fruta_tonelada[[#This Row],[2012]])</f>
        <v>3459.2</v>
      </c>
      <c r="M1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1" spans="1:19" x14ac:dyDescent="0.35">
      <c r="A141">
        <v>18</v>
      </c>
      <c r="B141" t="s">
        <v>266</v>
      </c>
      <c r="C141" t="s">
        <v>267</v>
      </c>
      <c r="D141">
        <v>100101</v>
      </c>
      <c r="E141" t="s">
        <v>29</v>
      </c>
      <c r="F141">
        <v>100101008</v>
      </c>
      <c r="G141" t="s">
        <v>101</v>
      </c>
      <c r="H141" t="s">
        <v>172</v>
      </c>
      <c r="I141">
        <v>2</v>
      </c>
      <c r="J141" t="s">
        <v>32</v>
      </c>
      <c r="K1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1" s="2">
        <f>IF(ISERROR(Exportaciones_fruta_dolares[[#This Row],[2020]]/Exportaciones_fruta_tonelada[[#This Row],[2020]]),"-",Exportaciones_fruta_dolares[[#This Row],[2020]]/Exportaciones_fruta_tonelada[[#This Row],[2020]])</f>
        <v>1945.5245454545454</v>
      </c>
    </row>
    <row r="142" spans="1:19" x14ac:dyDescent="0.35">
      <c r="A142">
        <v>18</v>
      </c>
      <c r="B142" t="s">
        <v>266</v>
      </c>
      <c r="C142" t="s">
        <v>267</v>
      </c>
      <c r="D142">
        <v>100101</v>
      </c>
      <c r="E142" t="s">
        <v>29</v>
      </c>
      <c r="F142">
        <v>100101008</v>
      </c>
      <c r="G142" t="s">
        <v>101</v>
      </c>
      <c r="H142" t="s">
        <v>309</v>
      </c>
      <c r="I142">
        <v>3</v>
      </c>
      <c r="J142" t="s">
        <v>38</v>
      </c>
      <c r="K1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2" s="2">
        <f>IF(ISERROR(Exportaciones_fruta_dolares[[#This Row],[2017]]/Exportaciones_fruta_tonelada[[#This Row],[2017]]),"-",Exportaciones_fruta_dolares[[#This Row],[2017]]/Exportaciones_fruta_tonelada[[#This Row],[2017]])</f>
        <v>8962.461538461539</v>
      </c>
      <c r="Q1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3" spans="1:19" x14ac:dyDescent="0.35">
      <c r="A143">
        <v>18</v>
      </c>
      <c r="B143" t="s">
        <v>266</v>
      </c>
      <c r="C143" t="s">
        <v>267</v>
      </c>
      <c r="D143">
        <v>100101</v>
      </c>
      <c r="E143" t="s">
        <v>29</v>
      </c>
      <c r="F143">
        <v>100101011</v>
      </c>
      <c r="G143" t="s">
        <v>122</v>
      </c>
      <c r="H143" t="s">
        <v>234</v>
      </c>
      <c r="I143">
        <v>4</v>
      </c>
      <c r="J143" t="s">
        <v>71</v>
      </c>
      <c r="K143" s="2">
        <f>IF(ISERROR(Exportaciones_fruta_dolares[[#This Row],[2013]]/Exportaciones_fruta_tonelada[[#This Row],[2013]]),"-",Exportaciones_fruta_dolares[[#This Row],[2013]]/Exportaciones_fruta_tonelada[[#This Row],[2013]])</f>
        <v>5834.4250000000002</v>
      </c>
      <c r="L1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4" spans="1:19" x14ac:dyDescent="0.35">
      <c r="A144">
        <v>18</v>
      </c>
      <c r="B144" t="s">
        <v>266</v>
      </c>
      <c r="C144" t="s">
        <v>267</v>
      </c>
      <c r="D144">
        <v>100101</v>
      </c>
      <c r="E144" t="s">
        <v>29</v>
      </c>
      <c r="F144">
        <v>100112025</v>
      </c>
      <c r="G144" t="s">
        <v>173</v>
      </c>
      <c r="H144" t="s">
        <v>310</v>
      </c>
      <c r="I144">
        <v>5</v>
      </c>
      <c r="J144" t="s">
        <v>26</v>
      </c>
      <c r="K1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4" s="2">
        <f>IF(ISERROR(Exportaciones_fruta_dolares[[#This Row],[2017]]/Exportaciones_fruta_tonelada[[#This Row],[2017]]),"-",Exportaciones_fruta_dolares[[#This Row],[2017]]/Exportaciones_fruta_tonelada[[#This Row],[2017]])</f>
        <v>35025</v>
      </c>
      <c r="Q14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5" spans="1:19" x14ac:dyDescent="0.35">
      <c r="A145">
        <v>18</v>
      </c>
      <c r="B145" t="s">
        <v>266</v>
      </c>
      <c r="C145" t="s">
        <v>267</v>
      </c>
      <c r="D145">
        <v>100101</v>
      </c>
      <c r="E145" t="s">
        <v>29</v>
      </c>
      <c r="F145">
        <v>100112025</v>
      </c>
      <c r="G145" t="s">
        <v>173</v>
      </c>
      <c r="H145" t="s">
        <v>387</v>
      </c>
      <c r="I145">
        <v>4</v>
      </c>
      <c r="J145" t="s">
        <v>71</v>
      </c>
      <c r="K1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5" s="2">
        <f>IF(ISERROR(Exportaciones_fruta_dolares[[#This Row],[2016]]/Exportaciones_fruta_tonelada[[#This Row],[2016]]),"-",Exportaciones_fruta_dolares[[#This Row],[2016]]/Exportaciones_fruta_tonelada[[#This Row],[2016]])</f>
        <v>6680</v>
      </c>
      <c r="P14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6" spans="1:19" x14ac:dyDescent="0.35">
      <c r="A146">
        <v>18</v>
      </c>
      <c r="B146" t="s">
        <v>266</v>
      </c>
      <c r="C146" t="s">
        <v>267</v>
      </c>
      <c r="D146">
        <v>100101</v>
      </c>
      <c r="E146" t="s">
        <v>29</v>
      </c>
      <c r="F146">
        <v>100112025</v>
      </c>
      <c r="G146" t="s">
        <v>173</v>
      </c>
      <c r="H146" t="s">
        <v>321</v>
      </c>
      <c r="I146">
        <v>2</v>
      </c>
      <c r="J146" t="s">
        <v>32</v>
      </c>
      <c r="K1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6" s="2">
        <f>IF(ISERROR(Exportaciones_fruta_dolares[[#This Row],[2018]]/Exportaciones_fruta_tonelada[[#This Row],[2018]]),"-",Exportaciones_fruta_dolares[[#This Row],[2018]]/Exportaciones_fruta_tonelada[[#This Row],[2018]])</f>
        <v>3115.45</v>
      </c>
      <c r="R1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7" spans="1:19" x14ac:dyDescent="0.35">
      <c r="A147">
        <v>18</v>
      </c>
      <c r="B147" t="s">
        <v>266</v>
      </c>
      <c r="C147" t="s">
        <v>267</v>
      </c>
      <c r="D147">
        <v>100101</v>
      </c>
      <c r="E147" t="s">
        <v>29</v>
      </c>
      <c r="F147">
        <v>100112025</v>
      </c>
      <c r="G147" t="s">
        <v>173</v>
      </c>
      <c r="H147" t="s">
        <v>174</v>
      </c>
      <c r="I147">
        <v>2</v>
      </c>
      <c r="J147" t="s">
        <v>32</v>
      </c>
      <c r="K1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7" s="2">
        <f>IF(ISERROR(Exportaciones_fruta_dolares[[#This Row],[2019]]/Exportaciones_fruta_tonelada[[#This Row],[2019]]),"-",Exportaciones_fruta_dolares[[#This Row],[2019]]/Exportaciones_fruta_tonelada[[#This Row],[2019]])</f>
        <v>2920.752964426878</v>
      </c>
      <c r="S147" s="2">
        <f>IF(ISERROR(Exportaciones_fruta_dolares[[#This Row],[2020]]/Exportaciones_fruta_tonelada[[#This Row],[2020]]),"-",Exportaciones_fruta_dolares[[#This Row],[2020]]/Exportaciones_fruta_tonelada[[#This Row],[2020]])</f>
        <v>2926.4939759036142</v>
      </c>
    </row>
    <row r="148" spans="1:19" x14ac:dyDescent="0.35">
      <c r="A148">
        <v>18</v>
      </c>
      <c r="B148" t="s">
        <v>266</v>
      </c>
      <c r="C148" t="s">
        <v>267</v>
      </c>
      <c r="D148">
        <v>100102</v>
      </c>
      <c r="E148" t="s">
        <v>92</v>
      </c>
      <c r="F148">
        <v>100102003</v>
      </c>
      <c r="G148" t="s">
        <v>93</v>
      </c>
      <c r="H148" t="s">
        <v>400</v>
      </c>
      <c r="I148">
        <v>1</v>
      </c>
      <c r="J148" t="s">
        <v>96</v>
      </c>
      <c r="K1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8" s="2">
        <f>IF(ISERROR(Exportaciones_fruta_dolares[[#This Row],[2017]]/Exportaciones_fruta_tonelada[[#This Row],[2017]]),"-",Exportaciones_fruta_dolares[[#This Row],[2017]]/Exportaciones_fruta_tonelada[[#This Row],[2017]])</f>
        <v>67322.968197879862</v>
      </c>
      <c r="Q148" s="2">
        <f>IF(ISERROR(Exportaciones_fruta_dolares[[#This Row],[2018]]/Exportaciones_fruta_tonelada[[#This Row],[2018]]),"-",Exportaciones_fruta_dolares[[#This Row],[2018]]/Exportaciones_fruta_tonelada[[#This Row],[2018]])</f>
        <v>38823.767383059414</v>
      </c>
      <c r="R148" s="2">
        <f>IF(ISERROR(Exportaciones_fruta_dolares[[#This Row],[2019]]/Exportaciones_fruta_tonelada[[#This Row],[2019]]),"-",Exportaciones_fruta_dolares[[#This Row],[2019]]/Exportaciones_fruta_tonelada[[#This Row],[2019]])</f>
        <v>42299.272727272728</v>
      </c>
      <c r="S148" s="2">
        <f>IF(ISERROR(Exportaciones_fruta_dolares[[#This Row],[2020]]/Exportaciones_fruta_tonelada[[#This Row],[2020]]),"-",Exportaciones_fruta_dolares[[#This Row],[2020]]/Exportaciones_fruta_tonelada[[#This Row],[2020]])</f>
        <v>393431.65467625903</v>
      </c>
    </row>
    <row r="149" spans="1:19" x14ac:dyDescent="0.35">
      <c r="A149">
        <v>18</v>
      </c>
      <c r="B149" t="s">
        <v>266</v>
      </c>
      <c r="C149" t="s">
        <v>267</v>
      </c>
      <c r="D149">
        <v>100102</v>
      </c>
      <c r="E149" t="s">
        <v>92</v>
      </c>
      <c r="F149">
        <v>100102005</v>
      </c>
      <c r="G149" t="s">
        <v>177</v>
      </c>
      <c r="H149" t="s">
        <v>401</v>
      </c>
      <c r="I149">
        <v>1</v>
      </c>
      <c r="J149" t="s">
        <v>96</v>
      </c>
      <c r="K149" s="2">
        <f>IF(ISERROR(Exportaciones_fruta_dolares[[#This Row],[2013]]/Exportaciones_fruta_tonelada[[#This Row],[2013]]),"-",Exportaciones_fruta_dolares[[#This Row],[2013]]/Exportaciones_fruta_tonelada[[#This Row],[2013]])</f>
        <v>46860.72041166381</v>
      </c>
      <c r="L1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9" s="2">
        <f>IF(ISERROR(Exportaciones_fruta_dolares[[#This Row],[2017]]/Exportaciones_fruta_tonelada[[#This Row],[2017]]),"-",Exportaciones_fruta_dolares[[#This Row],[2017]]/Exportaciones_fruta_tonelada[[#This Row],[2017]])</f>
        <v>43567.790262172282</v>
      </c>
      <c r="Q1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0" spans="1:19" x14ac:dyDescent="0.35">
      <c r="A150">
        <v>18</v>
      </c>
      <c r="B150" t="s">
        <v>266</v>
      </c>
      <c r="C150" t="s">
        <v>267</v>
      </c>
      <c r="D150">
        <v>100102</v>
      </c>
      <c r="E150" t="s">
        <v>92</v>
      </c>
      <c r="F150">
        <v>100102005</v>
      </c>
      <c r="G150" t="s">
        <v>177</v>
      </c>
      <c r="H150" t="s">
        <v>178</v>
      </c>
      <c r="I150">
        <v>5</v>
      </c>
      <c r="J150" t="s">
        <v>26</v>
      </c>
      <c r="K1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0" s="2">
        <f>IF(ISERROR(Exportaciones_fruta_dolares[[#This Row],[2018]]/Exportaciones_fruta_tonelada[[#This Row],[2018]]),"-",Exportaciones_fruta_dolares[[#This Row],[2018]]/Exportaciones_fruta_tonelada[[#This Row],[2018]])</f>
        <v>7639.130434782609</v>
      </c>
      <c r="R150" s="2">
        <f>IF(ISERROR(Exportaciones_fruta_dolares[[#This Row],[2019]]/Exportaciones_fruta_tonelada[[#This Row],[2019]]),"-",Exportaciones_fruta_dolares[[#This Row],[2019]]/Exportaciones_fruta_tonelada[[#This Row],[2019]])</f>
        <v>7100</v>
      </c>
      <c r="S15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1" spans="1:19" x14ac:dyDescent="0.35">
      <c r="A151">
        <v>18</v>
      </c>
      <c r="B151" t="s">
        <v>266</v>
      </c>
      <c r="C151" t="s">
        <v>267</v>
      </c>
      <c r="D151">
        <v>100102</v>
      </c>
      <c r="E151" t="s">
        <v>92</v>
      </c>
      <c r="F151">
        <v>100102008</v>
      </c>
      <c r="G151" t="s">
        <v>352</v>
      </c>
      <c r="H151" t="s">
        <v>413</v>
      </c>
      <c r="I151">
        <v>3</v>
      </c>
      <c r="J151" t="s">
        <v>38</v>
      </c>
      <c r="K1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1" s="2">
        <f>IF(ISERROR(Exportaciones_fruta_dolares[[#This Row],[2020]]/Exportaciones_fruta_tonelada[[#This Row],[2020]]),"-",Exportaciones_fruta_dolares[[#This Row],[2020]]/Exportaciones_fruta_tonelada[[#This Row],[2020]])</f>
        <v>27090</v>
      </c>
    </row>
    <row r="152" spans="1:19" x14ac:dyDescent="0.35">
      <c r="A152">
        <v>18</v>
      </c>
      <c r="B152" t="s">
        <v>266</v>
      </c>
      <c r="C152" t="s">
        <v>267</v>
      </c>
      <c r="D152">
        <v>100102</v>
      </c>
      <c r="E152" t="s">
        <v>92</v>
      </c>
      <c r="F152">
        <v>100102008</v>
      </c>
      <c r="G152" t="s">
        <v>352</v>
      </c>
      <c r="H152" t="s">
        <v>391</v>
      </c>
      <c r="I152">
        <v>3</v>
      </c>
      <c r="J152" t="s">
        <v>38</v>
      </c>
      <c r="K152" s="2">
        <f>IF(ISERROR(Exportaciones_fruta_dolares[[#This Row],[2013]]/Exportaciones_fruta_tonelada[[#This Row],[2013]]),"-",Exportaciones_fruta_dolares[[#This Row],[2013]]/Exportaciones_fruta_tonelada[[#This Row],[2013]])</f>
        <v>95450</v>
      </c>
      <c r="L1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2" s="2">
        <f>IF(ISERROR(Exportaciones_fruta_dolares[[#This Row],[2015]]/Exportaciones_fruta_tonelada[[#This Row],[2015]]),"-",Exportaciones_fruta_dolares[[#This Row],[2015]]/Exportaciones_fruta_tonelada[[#This Row],[2015]])</f>
        <v>8219.6400431284728</v>
      </c>
      <c r="O152" s="2">
        <f>IF(ISERROR(Exportaciones_fruta_dolares[[#This Row],[2016]]/Exportaciones_fruta_tonelada[[#This Row],[2016]]),"-",Exportaciones_fruta_dolares[[#This Row],[2016]]/Exportaciones_fruta_tonelada[[#This Row],[2016]])</f>
        <v>9984.1894736842114</v>
      </c>
      <c r="P152" s="2">
        <f>IF(ISERROR(Exportaciones_fruta_dolares[[#This Row],[2017]]/Exportaciones_fruta_tonelada[[#This Row],[2017]]),"-",Exportaciones_fruta_dolares[[#This Row],[2017]]/Exportaciones_fruta_tonelada[[#This Row],[2017]])</f>
        <v>10145.785310734464</v>
      </c>
      <c r="Q152" s="2">
        <f>IF(ISERROR(Exportaciones_fruta_dolares[[#This Row],[2018]]/Exportaciones_fruta_tonelada[[#This Row],[2018]]),"-",Exportaciones_fruta_dolares[[#This Row],[2018]]/Exportaciones_fruta_tonelada[[#This Row],[2018]])</f>
        <v>10345.554087219181</v>
      </c>
      <c r="R152" s="2">
        <f>IF(ISERROR(Exportaciones_fruta_dolares[[#This Row],[2019]]/Exportaciones_fruta_tonelada[[#This Row],[2019]]),"-",Exportaciones_fruta_dolares[[#This Row],[2019]]/Exportaciones_fruta_tonelada[[#This Row],[2019]])</f>
        <v>9946.5569620253154</v>
      </c>
      <c r="S152" s="2">
        <f>IF(ISERROR(Exportaciones_fruta_dolares[[#This Row],[2020]]/Exportaciones_fruta_tonelada[[#This Row],[2020]]),"-",Exportaciones_fruta_dolares[[#This Row],[2020]]/Exportaciones_fruta_tonelada[[#This Row],[2020]])</f>
        <v>10795.110132158588</v>
      </c>
    </row>
    <row r="153" spans="1:19" x14ac:dyDescent="0.35">
      <c r="A153">
        <v>18</v>
      </c>
      <c r="B153" t="s">
        <v>266</v>
      </c>
      <c r="C153" t="s">
        <v>267</v>
      </c>
      <c r="D153">
        <v>100102</v>
      </c>
      <c r="E153" t="s">
        <v>92</v>
      </c>
      <c r="F153">
        <v>100102008</v>
      </c>
      <c r="G153" t="s">
        <v>352</v>
      </c>
      <c r="H153" t="s">
        <v>402</v>
      </c>
      <c r="I153">
        <v>1</v>
      </c>
      <c r="J153" t="s">
        <v>96</v>
      </c>
      <c r="K153" s="2">
        <f>IF(ISERROR(Exportaciones_fruta_dolares[[#This Row],[2013]]/Exportaciones_fruta_tonelada[[#This Row],[2013]]),"-",Exportaciones_fruta_dolares[[#This Row],[2013]]/Exportaciones_fruta_tonelada[[#This Row],[2013]])</f>
        <v>46917.741935483871</v>
      </c>
      <c r="L1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3" s="2">
        <f>IF(ISERROR(Exportaciones_fruta_dolares[[#This Row],[2016]]/Exportaciones_fruta_tonelada[[#This Row],[2016]]),"-",Exportaciones_fruta_dolares[[#This Row],[2016]]/Exportaciones_fruta_tonelada[[#This Row],[2016]])</f>
        <v>41434.079601990052</v>
      </c>
      <c r="P153" s="2">
        <f>IF(ISERROR(Exportaciones_fruta_dolares[[#This Row],[2017]]/Exportaciones_fruta_tonelada[[#This Row],[2017]]),"-",Exportaciones_fruta_dolares[[#This Row],[2017]]/Exportaciones_fruta_tonelada[[#This Row],[2017]])</f>
        <v>60591.309192200555</v>
      </c>
      <c r="Q15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4" spans="1:19" x14ac:dyDescent="0.35">
      <c r="A154">
        <v>18</v>
      </c>
      <c r="B154" t="s">
        <v>266</v>
      </c>
      <c r="C154" t="s">
        <v>267</v>
      </c>
      <c r="D154">
        <v>100103</v>
      </c>
      <c r="E154" t="s">
        <v>39</v>
      </c>
      <c r="F154">
        <v>100103001</v>
      </c>
      <c r="G154" t="s">
        <v>40</v>
      </c>
      <c r="H154" t="s">
        <v>270</v>
      </c>
      <c r="I154">
        <v>5</v>
      </c>
      <c r="J154" t="s">
        <v>26</v>
      </c>
      <c r="K1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4" s="2">
        <f>IF(ISERROR(Exportaciones_fruta_dolares[[#This Row],[2018]]/Exportaciones_fruta_tonelada[[#This Row],[2018]]),"-",Exportaciones_fruta_dolares[[#This Row],[2018]]/Exportaciones_fruta_tonelada[[#This Row],[2018]])</f>
        <v>2080</v>
      </c>
      <c r="R1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5" spans="1:19" x14ac:dyDescent="0.35">
      <c r="A155">
        <v>18</v>
      </c>
      <c r="B155" t="s">
        <v>266</v>
      </c>
      <c r="C155" t="s">
        <v>267</v>
      </c>
      <c r="D155">
        <v>100103</v>
      </c>
      <c r="E155" t="s">
        <v>39</v>
      </c>
      <c r="F155">
        <v>100103002</v>
      </c>
      <c r="G155" t="s">
        <v>42</v>
      </c>
      <c r="H155" t="s">
        <v>313</v>
      </c>
      <c r="I155">
        <v>3</v>
      </c>
      <c r="J155" t="s">
        <v>38</v>
      </c>
      <c r="K15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5" s="2">
        <f>IF(ISERROR(Exportaciones_fruta_dolares[[#This Row],[2017]]/Exportaciones_fruta_tonelada[[#This Row],[2017]]),"-",Exportaciones_fruta_dolares[[#This Row],[2017]]/Exportaciones_fruta_tonelada[[#This Row],[2017]])</f>
        <v>5230</v>
      </c>
      <c r="Q155" s="2">
        <f>IF(ISERROR(Exportaciones_fruta_dolares[[#This Row],[2018]]/Exportaciones_fruta_tonelada[[#This Row],[2018]]),"-",Exportaciones_fruta_dolares[[#This Row],[2018]]/Exportaciones_fruta_tonelada[[#This Row],[2018]])</f>
        <v>6020</v>
      </c>
      <c r="R155" s="2">
        <f>IF(ISERROR(Exportaciones_fruta_dolares[[#This Row],[2019]]/Exportaciones_fruta_tonelada[[#This Row],[2019]]),"-",Exportaciones_fruta_dolares[[#This Row],[2019]]/Exportaciones_fruta_tonelada[[#This Row],[2019]])</f>
        <v>6068.9217391304355</v>
      </c>
      <c r="S155" s="2">
        <f>IF(ISERROR(Exportaciones_fruta_dolares[[#This Row],[2020]]/Exportaciones_fruta_tonelada[[#This Row],[2020]]),"-",Exportaciones_fruta_dolares[[#This Row],[2020]]/Exportaciones_fruta_tonelada[[#This Row],[2020]])</f>
        <v>6535.6235632183916</v>
      </c>
    </row>
    <row r="156" spans="1:19" x14ac:dyDescent="0.35">
      <c r="A156">
        <v>18</v>
      </c>
      <c r="B156" t="s">
        <v>266</v>
      </c>
      <c r="C156" t="s">
        <v>267</v>
      </c>
      <c r="D156">
        <v>100103</v>
      </c>
      <c r="E156" t="s">
        <v>39</v>
      </c>
      <c r="F156">
        <v>100103002</v>
      </c>
      <c r="G156" t="s">
        <v>42</v>
      </c>
      <c r="H156" t="s">
        <v>114</v>
      </c>
      <c r="I156">
        <v>4</v>
      </c>
      <c r="J156" t="s">
        <v>71</v>
      </c>
      <c r="K156" s="2">
        <f>IF(ISERROR(Exportaciones_fruta_dolares[[#This Row],[2013]]/Exportaciones_fruta_tonelada[[#This Row],[2013]]),"-",Exportaciones_fruta_dolares[[#This Row],[2013]]/Exportaciones_fruta_tonelada[[#This Row],[2013]])</f>
        <v>5703.56</v>
      </c>
      <c r="L1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7" spans="1:19" x14ac:dyDescent="0.35">
      <c r="A157">
        <v>18</v>
      </c>
      <c r="B157" t="s">
        <v>266</v>
      </c>
      <c r="C157" t="s">
        <v>267</v>
      </c>
      <c r="D157">
        <v>100103</v>
      </c>
      <c r="E157" t="s">
        <v>39</v>
      </c>
      <c r="F157">
        <v>100103003</v>
      </c>
      <c r="G157" t="s">
        <v>226</v>
      </c>
      <c r="H157" t="s">
        <v>325</v>
      </c>
      <c r="I157">
        <v>2</v>
      </c>
      <c r="J157" t="s">
        <v>32</v>
      </c>
      <c r="K1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7" s="2">
        <f>IF(ISERROR(Exportaciones_fruta_dolares[[#This Row],[2019]]/Exportaciones_fruta_tonelada[[#This Row],[2019]]),"-",Exportaciones_fruta_dolares[[#This Row],[2019]]/Exportaciones_fruta_tonelada[[#This Row],[2019]])</f>
        <v>603</v>
      </c>
      <c r="S15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8" spans="1:19" x14ac:dyDescent="0.35">
      <c r="A158">
        <v>18</v>
      </c>
      <c r="B158" t="s">
        <v>266</v>
      </c>
      <c r="C158" t="s">
        <v>267</v>
      </c>
      <c r="D158">
        <v>100103</v>
      </c>
      <c r="E158" t="s">
        <v>39</v>
      </c>
      <c r="F158">
        <v>100103003</v>
      </c>
      <c r="G158" t="s">
        <v>226</v>
      </c>
      <c r="H158" t="s">
        <v>314</v>
      </c>
      <c r="I158">
        <v>4</v>
      </c>
      <c r="J158" t="s">
        <v>71</v>
      </c>
      <c r="K158" s="2">
        <f>IF(ISERROR(Exportaciones_fruta_dolares[[#This Row],[2013]]/Exportaciones_fruta_tonelada[[#This Row],[2013]]),"-",Exportaciones_fruta_dolares[[#This Row],[2013]]/Exportaciones_fruta_tonelada[[#This Row],[2013]])</f>
        <v>2028.953720222479</v>
      </c>
      <c r="L1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9" spans="1:19" x14ac:dyDescent="0.35">
      <c r="A159">
        <v>18</v>
      </c>
      <c r="B159" t="s">
        <v>266</v>
      </c>
      <c r="C159" t="s">
        <v>267</v>
      </c>
      <c r="D159">
        <v>100103</v>
      </c>
      <c r="E159" t="s">
        <v>39</v>
      </c>
      <c r="F159">
        <v>100103003</v>
      </c>
      <c r="G159" t="s">
        <v>226</v>
      </c>
      <c r="H159" t="s">
        <v>323</v>
      </c>
      <c r="I159">
        <v>3</v>
      </c>
      <c r="J159" t="s">
        <v>38</v>
      </c>
      <c r="K1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9" s="2">
        <f>IF(ISERROR(Exportaciones_fruta_dolares[[#This Row],[2012]]/Exportaciones_fruta_tonelada[[#This Row],[2012]]),"-",Exportaciones_fruta_dolares[[#This Row],[2012]]/Exportaciones_fruta_tonelada[[#This Row],[2012]])</f>
        <v>6613.5222222222219</v>
      </c>
      <c r="M1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9" s="2">
        <f>IF(ISERROR(Exportaciones_fruta_dolares[[#This Row],[2016]]/Exportaciones_fruta_tonelada[[#This Row],[2016]]),"-",Exportaciones_fruta_dolares[[#This Row],[2016]]/Exportaciones_fruta_tonelada[[#This Row],[2016]])</f>
        <v>13506.842105263158</v>
      </c>
      <c r="P1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0" spans="1:19" x14ac:dyDescent="0.35">
      <c r="A160">
        <v>18</v>
      </c>
      <c r="B160" t="s">
        <v>266</v>
      </c>
      <c r="C160" t="s">
        <v>267</v>
      </c>
      <c r="D160">
        <v>100103</v>
      </c>
      <c r="E160" t="s">
        <v>39</v>
      </c>
      <c r="F160">
        <v>100103003</v>
      </c>
      <c r="G160" t="s">
        <v>226</v>
      </c>
      <c r="H160" t="s">
        <v>315</v>
      </c>
      <c r="I160">
        <v>3</v>
      </c>
      <c r="J160" t="s">
        <v>38</v>
      </c>
      <c r="K1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0" s="2">
        <f>IF(ISERROR(Exportaciones_fruta_dolares[[#This Row],[2017]]/Exportaciones_fruta_tonelada[[#This Row],[2017]]),"-",Exportaciones_fruta_dolares[[#This Row],[2017]]/Exportaciones_fruta_tonelada[[#This Row],[2017]])</f>
        <v>7285.8974358974356</v>
      </c>
      <c r="Q160" s="2">
        <f>IF(ISERROR(Exportaciones_fruta_dolares[[#This Row],[2018]]/Exportaciones_fruta_tonelada[[#This Row],[2018]]),"-",Exportaciones_fruta_dolares[[#This Row],[2018]]/Exportaciones_fruta_tonelada[[#This Row],[2018]])</f>
        <v>7083.9527027027025</v>
      </c>
      <c r="R160" s="2">
        <f>IF(ISERROR(Exportaciones_fruta_dolares[[#This Row],[2019]]/Exportaciones_fruta_tonelada[[#This Row],[2019]]),"-",Exportaciones_fruta_dolares[[#This Row],[2019]]/Exportaciones_fruta_tonelada[[#This Row],[2019]])</f>
        <v>7386.6757493188006</v>
      </c>
      <c r="S1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1" spans="1:19" x14ac:dyDescent="0.35">
      <c r="A161">
        <v>18</v>
      </c>
      <c r="B161" t="s">
        <v>266</v>
      </c>
      <c r="C161" t="s">
        <v>267</v>
      </c>
      <c r="D161">
        <v>100103</v>
      </c>
      <c r="E161" t="s">
        <v>39</v>
      </c>
      <c r="F161">
        <v>100103004</v>
      </c>
      <c r="G161" t="s">
        <v>77</v>
      </c>
      <c r="H161" t="s">
        <v>329</v>
      </c>
      <c r="I161">
        <v>3</v>
      </c>
      <c r="J161" t="s">
        <v>38</v>
      </c>
      <c r="K161" s="2">
        <f>IF(ISERROR(Exportaciones_fruta_dolares[[#This Row],[2013]]/Exportaciones_fruta_tonelada[[#This Row],[2013]]),"-",Exportaciones_fruta_dolares[[#This Row],[2013]]/Exportaciones_fruta_tonelada[[#This Row],[2013]])</f>
        <v>15874.285714285714</v>
      </c>
      <c r="L1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2" spans="1:19" x14ac:dyDescent="0.35">
      <c r="A162">
        <v>18</v>
      </c>
      <c r="B162" t="s">
        <v>266</v>
      </c>
      <c r="C162" t="s">
        <v>267</v>
      </c>
      <c r="D162">
        <v>100103</v>
      </c>
      <c r="E162" t="s">
        <v>39</v>
      </c>
      <c r="F162">
        <v>100103004</v>
      </c>
      <c r="G162" t="s">
        <v>77</v>
      </c>
      <c r="H162" t="s">
        <v>198</v>
      </c>
      <c r="I162">
        <v>3</v>
      </c>
      <c r="J162" t="s">
        <v>38</v>
      </c>
      <c r="K1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2" s="2">
        <f>IF(ISERROR(Exportaciones_fruta_dolares[[#This Row],[2016]]/Exportaciones_fruta_tonelada[[#This Row],[2016]]),"-",Exportaciones_fruta_dolares[[#This Row],[2016]]/Exportaciones_fruta_tonelada[[#This Row],[2016]])</f>
        <v>84200</v>
      </c>
      <c r="P1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3" spans="1:19" x14ac:dyDescent="0.35">
      <c r="A163">
        <v>18</v>
      </c>
      <c r="B163" t="s">
        <v>266</v>
      </c>
      <c r="C163" t="s">
        <v>267</v>
      </c>
      <c r="D163">
        <v>100104</v>
      </c>
      <c r="E163" t="s">
        <v>66</v>
      </c>
      <c r="F163">
        <v>100104002</v>
      </c>
      <c r="G163" t="s">
        <v>67</v>
      </c>
      <c r="H163" t="s">
        <v>203</v>
      </c>
      <c r="I163">
        <v>7</v>
      </c>
      <c r="J163" t="s">
        <v>164</v>
      </c>
      <c r="K1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3" s="2">
        <f>IF(ISERROR(Exportaciones_fruta_dolares[[#This Row],[2016]]/Exportaciones_fruta_tonelada[[#This Row],[2016]]),"-",Exportaciones_fruta_dolares[[#This Row],[2016]]/Exportaciones_fruta_tonelada[[#This Row],[2016]])</f>
        <v>51150</v>
      </c>
      <c r="P1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4" spans="1:19" x14ac:dyDescent="0.35">
      <c r="A164">
        <v>18</v>
      </c>
      <c r="B164" t="s">
        <v>266</v>
      </c>
      <c r="C164" t="s">
        <v>267</v>
      </c>
      <c r="D164">
        <v>100104</v>
      </c>
      <c r="E164" t="s">
        <v>66</v>
      </c>
      <c r="F164">
        <v>100104002</v>
      </c>
      <c r="G164" t="s">
        <v>67</v>
      </c>
      <c r="H164" t="s">
        <v>127</v>
      </c>
      <c r="I164">
        <v>3</v>
      </c>
      <c r="J164" t="s">
        <v>38</v>
      </c>
      <c r="K16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4" s="2">
        <f>IF(ISERROR(Exportaciones_fruta_dolares[[#This Row],[2016]]/Exportaciones_fruta_tonelada[[#This Row],[2016]]),"-",Exportaciones_fruta_dolares[[#This Row],[2016]]/Exportaciones_fruta_tonelada[[#This Row],[2016]])</f>
        <v>13557.777777777779</v>
      </c>
      <c r="P1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4" s="2">
        <f>IF(ISERROR(Exportaciones_fruta_dolares[[#This Row],[2018]]/Exportaciones_fruta_tonelada[[#This Row],[2018]]),"-",Exportaciones_fruta_dolares[[#This Row],[2018]]/Exportaciones_fruta_tonelada[[#This Row],[2018]])</f>
        <v>43484.61538461539</v>
      </c>
      <c r="R164" s="2">
        <f>IF(ISERROR(Exportaciones_fruta_dolares[[#This Row],[2019]]/Exportaciones_fruta_tonelada[[#This Row],[2019]]),"-",Exportaciones_fruta_dolares[[#This Row],[2019]]/Exportaciones_fruta_tonelada[[#This Row],[2019]])</f>
        <v>8396.5277777777774</v>
      </c>
      <c r="S16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5" spans="1:19" x14ac:dyDescent="0.35">
      <c r="A165">
        <v>18</v>
      </c>
      <c r="B165" t="s">
        <v>266</v>
      </c>
      <c r="C165" t="s">
        <v>267</v>
      </c>
      <c r="D165">
        <v>100104</v>
      </c>
      <c r="E165" t="s">
        <v>66</v>
      </c>
      <c r="F165">
        <v>100104002</v>
      </c>
      <c r="G165" t="s">
        <v>67</v>
      </c>
      <c r="H165" t="s">
        <v>361</v>
      </c>
      <c r="I165">
        <v>4</v>
      </c>
      <c r="J165" t="s">
        <v>71</v>
      </c>
      <c r="K16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5" s="2">
        <f>IF(ISERROR(Exportaciones_fruta_dolares[[#This Row],[2015]]/Exportaciones_fruta_tonelada[[#This Row],[2015]]),"-",Exportaciones_fruta_dolares[[#This Row],[2015]]/Exportaciones_fruta_tonelada[[#This Row],[2015]])</f>
        <v>5910</v>
      </c>
      <c r="O165" s="2">
        <f>IF(ISERROR(Exportaciones_fruta_dolares[[#This Row],[2016]]/Exportaciones_fruta_tonelada[[#This Row],[2016]]),"-",Exportaciones_fruta_dolares[[#This Row],[2016]]/Exportaciones_fruta_tonelada[[#This Row],[2016]])</f>
        <v>5910</v>
      </c>
      <c r="P1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6" spans="1:19" x14ac:dyDescent="0.35">
      <c r="A166">
        <v>18</v>
      </c>
      <c r="B166" t="s">
        <v>266</v>
      </c>
      <c r="C166" t="s">
        <v>267</v>
      </c>
      <c r="D166">
        <v>100104</v>
      </c>
      <c r="E166" t="s">
        <v>66</v>
      </c>
      <c r="F166">
        <v>100104002</v>
      </c>
      <c r="G166" t="s">
        <v>67</v>
      </c>
      <c r="H166" t="s">
        <v>364</v>
      </c>
      <c r="I166">
        <v>2</v>
      </c>
      <c r="J166" t="s">
        <v>32</v>
      </c>
      <c r="K166" s="2">
        <f>IF(ISERROR(Exportaciones_fruta_dolares[[#This Row],[2013]]/Exportaciones_fruta_tonelada[[#This Row],[2013]]),"-",Exportaciones_fruta_dolares[[#This Row],[2013]]/Exportaciones_fruta_tonelada[[#This Row],[2013]])</f>
        <v>1632.5182868142444</v>
      </c>
      <c r="L1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6" s="2">
        <f>IF(ISERROR(Exportaciones_fruta_dolares[[#This Row],[2018]]/Exportaciones_fruta_tonelada[[#This Row],[2018]]),"-",Exportaciones_fruta_dolares[[#This Row],[2018]]/Exportaciones_fruta_tonelada[[#This Row],[2018]])</f>
        <v>2182.9367816091954</v>
      </c>
      <c r="R166" s="2">
        <f>IF(ISERROR(Exportaciones_fruta_dolares[[#This Row],[2019]]/Exportaciones_fruta_tonelada[[#This Row],[2019]]),"-",Exportaciones_fruta_dolares[[#This Row],[2019]]/Exportaciones_fruta_tonelada[[#This Row],[2019]])</f>
        <v>2100.6777777777775</v>
      </c>
      <c r="S166" s="2">
        <f>IF(ISERROR(Exportaciones_fruta_dolares[[#This Row],[2020]]/Exportaciones_fruta_tonelada[[#This Row],[2020]]),"-",Exportaciones_fruta_dolares[[#This Row],[2020]]/Exportaciones_fruta_tonelada[[#This Row],[2020]])</f>
        <v>2192.8476190476185</v>
      </c>
    </row>
    <row r="167" spans="1:19" x14ac:dyDescent="0.35">
      <c r="A167">
        <v>18</v>
      </c>
      <c r="B167" t="s">
        <v>266</v>
      </c>
      <c r="C167" t="s">
        <v>267</v>
      </c>
      <c r="D167">
        <v>100104</v>
      </c>
      <c r="E167" t="s">
        <v>66</v>
      </c>
      <c r="F167">
        <v>100104002</v>
      </c>
      <c r="G167" t="s">
        <v>67</v>
      </c>
      <c r="H167" t="s">
        <v>219</v>
      </c>
      <c r="I167">
        <v>3</v>
      </c>
      <c r="J167" t="s">
        <v>38</v>
      </c>
      <c r="K167" s="2">
        <f>IF(ISERROR(Exportaciones_fruta_dolares[[#This Row],[2013]]/Exportaciones_fruta_tonelada[[#This Row],[2013]]),"-",Exportaciones_fruta_dolares[[#This Row],[2013]]/Exportaciones_fruta_tonelada[[#This Row],[2013]])</f>
        <v>6306.9184691385526</v>
      </c>
      <c r="L167" s="2">
        <f>IF(ISERROR(Exportaciones_fruta_dolares[[#This Row],[2012]]/Exportaciones_fruta_tonelada[[#This Row],[2012]]),"-",Exportaciones_fruta_dolares[[#This Row],[2012]]/Exportaciones_fruta_tonelada[[#This Row],[2012]])</f>
        <v>6512.291666666667</v>
      </c>
      <c r="M167" s="2">
        <f>IF(ISERROR(Exportaciones_fruta_dolares[[#This Row],[2014]]/Exportaciones_fruta_tonelada[[#This Row],[2014]]),"-",Exportaciones_fruta_dolares[[#This Row],[2014]]/Exportaciones_fruta_tonelada[[#This Row],[2014]])</f>
        <v>5434.3170750863956</v>
      </c>
      <c r="N167" s="2">
        <f>IF(ISERROR(Exportaciones_fruta_dolares[[#This Row],[2015]]/Exportaciones_fruta_tonelada[[#This Row],[2015]]),"-",Exportaciones_fruta_dolares[[#This Row],[2015]]/Exportaciones_fruta_tonelada[[#This Row],[2015]])</f>
        <v>18242.777777777777</v>
      </c>
      <c r="O1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8" spans="1:19" x14ac:dyDescent="0.35">
      <c r="A168">
        <v>18</v>
      </c>
      <c r="B168" t="s">
        <v>266</v>
      </c>
      <c r="C168" t="s">
        <v>267</v>
      </c>
      <c r="D168">
        <v>100105</v>
      </c>
      <c r="E168" t="s">
        <v>20</v>
      </c>
      <c r="F168">
        <v>100105003</v>
      </c>
      <c r="G168" t="s">
        <v>334</v>
      </c>
      <c r="H168" t="s">
        <v>335</v>
      </c>
      <c r="I168">
        <v>6</v>
      </c>
      <c r="J168" t="s">
        <v>20</v>
      </c>
      <c r="K1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8" s="2">
        <f>IF(ISERROR(Exportaciones_fruta_dolares[[#This Row],[2018]]/Exportaciones_fruta_tonelada[[#This Row],[2018]]),"-",Exportaciones_fruta_dolares[[#This Row],[2018]]/Exportaciones_fruta_tonelada[[#This Row],[2018]])</f>
        <v>122057.99999999999</v>
      </c>
      <c r="R1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9" spans="1:19" x14ac:dyDescent="0.35">
      <c r="A169">
        <v>18</v>
      </c>
      <c r="B169" t="s">
        <v>266</v>
      </c>
      <c r="C169" t="s">
        <v>267</v>
      </c>
      <c r="D169">
        <v>100105</v>
      </c>
      <c r="E169" t="s">
        <v>20</v>
      </c>
      <c r="F169">
        <v>100105006</v>
      </c>
      <c r="G169" t="s">
        <v>276</v>
      </c>
      <c r="H169" t="s">
        <v>277</v>
      </c>
      <c r="I169">
        <v>4</v>
      </c>
      <c r="J169" t="s">
        <v>71</v>
      </c>
      <c r="K1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9" s="2">
        <f>IF(ISERROR(Exportaciones_fruta_dolares[[#This Row],[2015]]/Exportaciones_fruta_tonelada[[#This Row],[2015]]),"-",Exportaciones_fruta_dolares[[#This Row],[2015]]/Exportaciones_fruta_tonelada[[#This Row],[2015]])</f>
        <v>6090.0000000000009</v>
      </c>
      <c r="O169" s="2">
        <f>IF(ISERROR(Exportaciones_fruta_dolares[[#This Row],[2016]]/Exportaciones_fruta_tonelada[[#This Row],[2016]]),"-",Exportaciones_fruta_dolares[[#This Row],[2016]]/Exportaciones_fruta_tonelada[[#This Row],[2016]])</f>
        <v>6090.0000000000009</v>
      </c>
      <c r="P16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0" spans="1:19" x14ac:dyDescent="0.35">
      <c r="A170">
        <v>18</v>
      </c>
      <c r="B170" t="s">
        <v>266</v>
      </c>
      <c r="C170" t="s">
        <v>267</v>
      </c>
      <c r="D170">
        <v>100106</v>
      </c>
      <c r="E170" t="s">
        <v>477</v>
      </c>
      <c r="F170">
        <v>100106001</v>
      </c>
      <c r="G170" t="s">
        <v>60</v>
      </c>
      <c r="H170" t="s">
        <v>131</v>
      </c>
      <c r="I170">
        <v>1</v>
      </c>
      <c r="J170" t="s">
        <v>96</v>
      </c>
      <c r="K1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0" s="2">
        <f>IF(ISERROR(Exportaciones_fruta_dolares[[#This Row],[2015]]/Exportaciones_fruta_tonelada[[#This Row],[2015]]),"-",Exportaciones_fruta_dolares[[#This Row],[2015]]/Exportaciones_fruta_tonelada[[#This Row],[2015]])</f>
        <v>10275.903614457831</v>
      </c>
      <c r="O17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1" spans="1:19" x14ac:dyDescent="0.35">
      <c r="A171">
        <v>18</v>
      </c>
      <c r="B171" t="s">
        <v>266</v>
      </c>
      <c r="C171" t="s">
        <v>267</v>
      </c>
      <c r="D171">
        <v>100106</v>
      </c>
      <c r="E171" t="s">
        <v>477</v>
      </c>
      <c r="F171">
        <v>100106001</v>
      </c>
      <c r="G171" t="s">
        <v>60</v>
      </c>
      <c r="H171" t="s">
        <v>95</v>
      </c>
      <c r="I171">
        <v>1</v>
      </c>
      <c r="J171" t="s">
        <v>96</v>
      </c>
      <c r="K1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1" s="2">
        <f>IF(ISERROR(Exportaciones_fruta_dolares[[#This Row],[2015]]/Exportaciones_fruta_tonelada[[#This Row],[2015]]),"-",Exportaciones_fruta_dolares[[#This Row],[2015]]/Exportaciones_fruta_tonelada[[#This Row],[2015]])</f>
        <v>10269.748858447489</v>
      </c>
      <c r="O1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2" spans="1:19" x14ac:dyDescent="0.35">
      <c r="A172">
        <v>18</v>
      </c>
      <c r="B172" t="s">
        <v>266</v>
      </c>
      <c r="C172" t="s">
        <v>267</v>
      </c>
      <c r="D172">
        <v>100106</v>
      </c>
      <c r="E172" t="s">
        <v>477</v>
      </c>
      <c r="F172">
        <v>100106001</v>
      </c>
      <c r="G172" t="s">
        <v>60</v>
      </c>
      <c r="H172" t="s">
        <v>224</v>
      </c>
      <c r="I172">
        <v>1</v>
      </c>
      <c r="J172" t="s">
        <v>96</v>
      </c>
      <c r="K1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2" s="2">
        <f>IF(ISERROR(Exportaciones_fruta_dolares[[#This Row],[2020]]/Exportaciones_fruta_tonelada[[#This Row],[2020]]),"-",Exportaciones_fruta_dolares[[#This Row],[2020]]/Exportaciones_fruta_tonelada[[#This Row],[2020]])</f>
        <v>3361.6315789473688</v>
      </c>
    </row>
    <row r="173" spans="1:19" x14ac:dyDescent="0.35">
      <c r="A173">
        <v>18</v>
      </c>
      <c r="B173" t="s">
        <v>266</v>
      </c>
      <c r="C173" t="s">
        <v>267</v>
      </c>
      <c r="D173">
        <v>100106</v>
      </c>
      <c r="E173" t="s">
        <v>477</v>
      </c>
      <c r="F173">
        <v>100106001</v>
      </c>
      <c r="G173" t="s">
        <v>60</v>
      </c>
      <c r="H173" t="s">
        <v>349</v>
      </c>
      <c r="I173">
        <v>3</v>
      </c>
      <c r="J173" t="s">
        <v>38</v>
      </c>
      <c r="K1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3" s="2">
        <f>IF(ISERROR(Exportaciones_fruta_dolares[[#This Row],[2018]]/Exportaciones_fruta_tonelada[[#This Row],[2018]]),"-",Exportaciones_fruta_dolares[[#This Row],[2018]]/Exportaciones_fruta_tonelada[[#This Row],[2018]])</f>
        <v>128628</v>
      </c>
      <c r="R1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4" spans="1:19" x14ac:dyDescent="0.35">
      <c r="A174">
        <v>18</v>
      </c>
      <c r="B174" t="s">
        <v>266</v>
      </c>
      <c r="C174" t="s">
        <v>267</v>
      </c>
      <c r="D174">
        <v>100106</v>
      </c>
      <c r="E174" t="s">
        <v>477</v>
      </c>
      <c r="F174">
        <v>100106001</v>
      </c>
      <c r="G174" t="s">
        <v>60</v>
      </c>
      <c r="H174" t="s">
        <v>61</v>
      </c>
      <c r="I174">
        <v>3</v>
      </c>
      <c r="J174" t="s">
        <v>38</v>
      </c>
      <c r="K1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4" s="2">
        <f>IF(ISERROR(Exportaciones_fruta_dolares[[#This Row],[2015]]/Exportaciones_fruta_tonelada[[#This Row],[2015]]),"-",Exportaciones_fruta_dolares[[#This Row],[2015]]/Exportaciones_fruta_tonelada[[#This Row],[2015]])</f>
        <v>10276.569506726457</v>
      </c>
      <c r="O1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4" s="2">
        <f>IF(ISERROR(Exportaciones_fruta_dolares[[#This Row],[2017]]/Exportaciones_fruta_tonelada[[#This Row],[2017]]),"-",Exportaciones_fruta_dolares[[#This Row],[2017]]/Exportaciones_fruta_tonelada[[#This Row],[2017]])</f>
        <v>2337.4195326278659</v>
      </c>
      <c r="Q1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5" spans="1:19" x14ac:dyDescent="0.35">
      <c r="A175">
        <v>18</v>
      </c>
      <c r="B175" t="s">
        <v>266</v>
      </c>
      <c r="C175" t="s">
        <v>267</v>
      </c>
      <c r="D175">
        <v>100107</v>
      </c>
      <c r="E175" t="s">
        <v>48</v>
      </c>
      <c r="F175">
        <v>100107012</v>
      </c>
      <c r="G175" t="s">
        <v>49</v>
      </c>
      <c r="H175" t="s">
        <v>318</v>
      </c>
      <c r="I175">
        <v>3</v>
      </c>
      <c r="J175" t="s">
        <v>38</v>
      </c>
      <c r="K17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5" s="2">
        <f>IF(ISERROR(Exportaciones_fruta_dolares[[#This Row],[2020]]/Exportaciones_fruta_tonelada[[#This Row],[2020]]),"-",Exportaciones_fruta_dolares[[#This Row],[2020]]/Exportaciones_fruta_tonelada[[#This Row],[2020]])</f>
        <v>43206.249999999993</v>
      </c>
    </row>
    <row r="176" spans="1:19" x14ac:dyDescent="0.35">
      <c r="A176">
        <v>18</v>
      </c>
      <c r="B176" t="s">
        <v>266</v>
      </c>
      <c r="C176" t="s">
        <v>267</v>
      </c>
      <c r="D176">
        <v>100107</v>
      </c>
      <c r="E176" t="s">
        <v>48</v>
      </c>
      <c r="F176">
        <v>100107012</v>
      </c>
      <c r="G176" t="s">
        <v>49</v>
      </c>
      <c r="H176" t="s">
        <v>150</v>
      </c>
      <c r="I176">
        <v>3</v>
      </c>
      <c r="J176" t="s">
        <v>38</v>
      </c>
      <c r="K1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6" s="2">
        <f>IF(ISERROR(Exportaciones_fruta_dolares[[#This Row],[2015]]/Exportaciones_fruta_tonelada[[#This Row],[2015]]),"-",Exportaciones_fruta_dolares[[#This Row],[2015]]/Exportaciones_fruta_tonelada[[#This Row],[2015]])</f>
        <v>4098.1642514939895</v>
      </c>
      <c r="O1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6" s="2">
        <f>IF(ISERROR(Exportaciones_fruta_dolares[[#This Row],[2018]]/Exportaciones_fruta_tonelada[[#This Row],[2018]]),"-",Exportaciones_fruta_dolares[[#This Row],[2018]]/Exportaciones_fruta_tonelada[[#This Row],[2018]])</f>
        <v>14551.608765366114</v>
      </c>
      <c r="R176" s="2">
        <f>IF(ISERROR(Exportaciones_fruta_dolares[[#This Row],[2019]]/Exportaciones_fruta_tonelada[[#This Row],[2019]]),"-",Exportaciones_fruta_dolares[[#This Row],[2019]]/Exportaciones_fruta_tonelada[[#This Row],[2019]])</f>
        <v>8592.140871348216</v>
      </c>
      <c r="S176" s="2">
        <f>IF(ISERROR(Exportaciones_fruta_dolares[[#This Row],[2020]]/Exportaciones_fruta_tonelada[[#This Row],[2020]]),"-",Exportaciones_fruta_dolares[[#This Row],[2020]]/Exportaciones_fruta_tonelada[[#This Row],[2020]])</f>
        <v>5736.787122207621</v>
      </c>
    </row>
    <row r="177" spans="1:19" x14ac:dyDescent="0.35">
      <c r="A177">
        <v>18</v>
      </c>
      <c r="B177" t="s">
        <v>266</v>
      </c>
      <c r="C177" t="s">
        <v>267</v>
      </c>
      <c r="D177">
        <v>100107</v>
      </c>
      <c r="E177" t="s">
        <v>48</v>
      </c>
      <c r="F177">
        <v>100107012</v>
      </c>
      <c r="G177" t="s">
        <v>49</v>
      </c>
      <c r="H177" t="s">
        <v>342</v>
      </c>
      <c r="I177">
        <v>3</v>
      </c>
      <c r="J177" t="s">
        <v>38</v>
      </c>
      <c r="K1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7" s="2">
        <f>IF(ISERROR(Exportaciones_fruta_dolares[[#This Row],[2018]]/Exportaciones_fruta_tonelada[[#This Row],[2018]]),"-",Exportaciones_fruta_dolares[[#This Row],[2018]]/Exportaciones_fruta_tonelada[[#This Row],[2018]])</f>
        <v>7976.4903442485302</v>
      </c>
      <c r="R177" s="2">
        <f>IF(ISERROR(Exportaciones_fruta_dolares[[#This Row],[2019]]/Exportaciones_fruta_tonelada[[#This Row],[2019]]),"-",Exportaciones_fruta_dolares[[#This Row],[2019]]/Exportaciones_fruta_tonelada[[#This Row],[2019]])</f>
        <v>4362.5000000000009</v>
      </c>
      <c r="S17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8" spans="1:19" x14ac:dyDescent="0.35">
      <c r="A178">
        <v>18</v>
      </c>
      <c r="B178" t="s">
        <v>266</v>
      </c>
      <c r="C178" t="s">
        <v>267</v>
      </c>
      <c r="D178">
        <v>100107</v>
      </c>
      <c r="E178" t="s">
        <v>48</v>
      </c>
      <c r="F178">
        <v>100107012</v>
      </c>
      <c r="G178" t="s">
        <v>49</v>
      </c>
      <c r="H178" t="s">
        <v>129</v>
      </c>
      <c r="I178">
        <v>2</v>
      </c>
      <c r="J178" t="s">
        <v>32</v>
      </c>
      <c r="K1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8" s="2">
        <f>IF(ISERROR(Exportaciones_fruta_dolares[[#This Row],[2015]]/Exportaciones_fruta_tonelada[[#This Row],[2015]]),"-",Exportaciones_fruta_dolares[[#This Row],[2015]]/Exportaciones_fruta_tonelada[[#This Row],[2015]])</f>
        <v>3303.3009383378017</v>
      </c>
      <c r="O1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8" s="2">
        <f>IF(ISERROR(Exportaciones_fruta_dolares[[#This Row],[2018]]/Exportaciones_fruta_tonelada[[#This Row],[2018]]),"-",Exportaciones_fruta_dolares[[#This Row],[2018]]/Exportaciones_fruta_tonelada[[#This Row],[2018]])</f>
        <v>6701.7280314187537</v>
      </c>
      <c r="R178" s="2">
        <f>IF(ISERROR(Exportaciones_fruta_dolares[[#This Row],[2019]]/Exportaciones_fruta_tonelada[[#This Row],[2019]]),"-",Exportaciones_fruta_dolares[[#This Row],[2019]]/Exportaciones_fruta_tonelada[[#This Row],[2019]])</f>
        <v>2413.5589256707553</v>
      </c>
      <c r="S178" s="2">
        <f>IF(ISERROR(Exportaciones_fruta_dolares[[#This Row],[2020]]/Exportaciones_fruta_tonelada[[#This Row],[2020]]),"-",Exportaciones_fruta_dolares[[#This Row],[2020]]/Exportaciones_fruta_tonelada[[#This Row],[2020]])</f>
        <v>2112.2428609554313</v>
      </c>
    </row>
    <row r="179" spans="1:19" x14ac:dyDescent="0.35">
      <c r="A179">
        <v>18</v>
      </c>
      <c r="B179" t="s">
        <v>266</v>
      </c>
      <c r="C179" t="s">
        <v>267</v>
      </c>
      <c r="D179">
        <v>100107</v>
      </c>
      <c r="E179" t="s">
        <v>48</v>
      </c>
      <c r="F179">
        <v>100107012</v>
      </c>
      <c r="G179" t="s">
        <v>49</v>
      </c>
      <c r="H179" t="s">
        <v>265</v>
      </c>
      <c r="I179">
        <v>1</v>
      </c>
      <c r="J179" t="s">
        <v>96</v>
      </c>
      <c r="K17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9" s="2">
        <f>IF(ISERROR(Exportaciones_fruta_dolares[[#This Row],[2015]]/Exportaciones_fruta_tonelada[[#This Row],[2015]]),"-",Exportaciones_fruta_dolares[[#This Row],[2015]]/Exportaciones_fruta_tonelada[[#This Row],[2015]])</f>
        <v>3032.3421052631579</v>
      </c>
      <c r="O1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9" s="2">
        <f>IF(ISERROR(Exportaciones_fruta_dolares[[#This Row],[2018]]/Exportaciones_fruta_tonelada[[#This Row],[2018]]),"-",Exportaciones_fruta_dolares[[#This Row],[2018]]/Exportaciones_fruta_tonelada[[#This Row],[2018]])</f>
        <v>3151.4703947368416</v>
      </c>
      <c r="R179" s="2">
        <f>IF(ISERROR(Exportaciones_fruta_dolares[[#This Row],[2019]]/Exportaciones_fruta_tonelada[[#This Row],[2019]]),"-",Exportaciones_fruta_dolares[[#This Row],[2019]]/Exportaciones_fruta_tonelada[[#This Row],[2019]])</f>
        <v>3026.0666666666671</v>
      </c>
      <c r="S179" s="2">
        <f>IF(ISERROR(Exportaciones_fruta_dolares[[#This Row],[2020]]/Exportaciones_fruta_tonelada[[#This Row],[2020]]),"-",Exportaciones_fruta_dolares[[#This Row],[2020]]/Exportaciones_fruta_tonelada[[#This Row],[2020]])</f>
        <v>5563.9269884479809</v>
      </c>
    </row>
    <row r="180" spans="1:19" x14ac:dyDescent="0.35">
      <c r="A180">
        <v>18</v>
      </c>
      <c r="B180" t="s">
        <v>266</v>
      </c>
      <c r="C180" t="s">
        <v>267</v>
      </c>
      <c r="D180">
        <v>100107</v>
      </c>
      <c r="E180" t="s">
        <v>48</v>
      </c>
      <c r="F180">
        <v>100107012</v>
      </c>
      <c r="G180" t="s">
        <v>49</v>
      </c>
      <c r="H180" t="s">
        <v>130</v>
      </c>
      <c r="I180">
        <v>3</v>
      </c>
      <c r="J180" t="s">
        <v>38</v>
      </c>
      <c r="K1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0" s="2">
        <f>IF(ISERROR(Exportaciones_fruta_dolares[[#This Row],[2015]]/Exportaciones_fruta_tonelada[[#This Row],[2015]]),"-",Exportaciones_fruta_dolares[[#This Row],[2015]]/Exportaciones_fruta_tonelada[[#This Row],[2015]])</f>
        <v>15818.194120391976</v>
      </c>
      <c r="O1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0" s="2">
        <f>IF(ISERROR(Exportaciones_fruta_dolares[[#This Row],[2018]]/Exportaciones_fruta_tonelada[[#This Row],[2018]]),"-",Exportaciones_fruta_dolares[[#This Row],[2018]]/Exportaciones_fruta_tonelada[[#This Row],[2018]])</f>
        <v>7705.8529730461869</v>
      </c>
      <c r="R180" s="2">
        <f>IF(ISERROR(Exportaciones_fruta_dolares[[#This Row],[2019]]/Exportaciones_fruta_tonelada[[#This Row],[2019]]),"-",Exportaciones_fruta_dolares[[#This Row],[2019]]/Exportaciones_fruta_tonelada[[#This Row],[2019]])</f>
        <v>7798.0767341690016</v>
      </c>
      <c r="S180" s="2">
        <f>IF(ISERROR(Exportaciones_fruta_dolares[[#This Row],[2020]]/Exportaciones_fruta_tonelada[[#This Row],[2020]]),"-",Exportaciones_fruta_dolares[[#This Row],[2020]]/Exportaciones_fruta_tonelada[[#This Row],[2020]])</f>
        <v>7684.6401346639414</v>
      </c>
    </row>
    <row r="181" spans="1:19" x14ac:dyDescent="0.35">
      <c r="A181">
        <v>18</v>
      </c>
      <c r="B181" t="s">
        <v>266</v>
      </c>
      <c r="C181" t="s">
        <v>267</v>
      </c>
      <c r="D181">
        <v>100107</v>
      </c>
      <c r="E181" t="s">
        <v>48</v>
      </c>
      <c r="F181">
        <v>100107012</v>
      </c>
      <c r="G181" t="s">
        <v>49</v>
      </c>
      <c r="H181" t="s">
        <v>50</v>
      </c>
      <c r="I181">
        <v>3</v>
      </c>
      <c r="J181" t="s">
        <v>38</v>
      </c>
      <c r="K1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1" s="2">
        <f>IF(ISERROR(Exportaciones_fruta_dolares[[#This Row],[2015]]/Exportaciones_fruta_tonelada[[#This Row],[2015]]),"-",Exportaciones_fruta_dolares[[#This Row],[2015]]/Exportaciones_fruta_tonelada[[#This Row],[2015]])</f>
        <v>10535.146666666666</v>
      </c>
      <c r="O1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1" s="2">
        <f>IF(ISERROR(Exportaciones_fruta_dolares[[#This Row],[2020]]/Exportaciones_fruta_tonelada[[#This Row],[2020]]),"-",Exportaciones_fruta_dolares[[#This Row],[2020]]/Exportaciones_fruta_tonelada[[#This Row],[2020]])</f>
        <v>8773.1325863678794</v>
      </c>
    </row>
    <row r="182" spans="1:19" x14ac:dyDescent="0.35">
      <c r="A182">
        <v>18</v>
      </c>
      <c r="B182" t="s">
        <v>266</v>
      </c>
      <c r="C182" t="s">
        <v>267</v>
      </c>
      <c r="D182">
        <v>100107</v>
      </c>
      <c r="E182" t="s">
        <v>48</v>
      </c>
      <c r="F182">
        <v>100107012</v>
      </c>
      <c r="G182" t="s">
        <v>49</v>
      </c>
      <c r="H182" t="s">
        <v>211</v>
      </c>
      <c r="I182">
        <v>7</v>
      </c>
      <c r="J182" t="s">
        <v>164</v>
      </c>
      <c r="K1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2" s="2">
        <f>IF(ISERROR(Exportaciones_fruta_dolares[[#This Row],[2018]]/Exportaciones_fruta_tonelada[[#This Row],[2018]]),"-",Exportaciones_fruta_dolares[[#This Row],[2018]]/Exportaciones_fruta_tonelada[[#This Row],[2018]])</f>
        <v>40070</v>
      </c>
      <c r="R1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3" spans="1:19" x14ac:dyDescent="0.35">
      <c r="A183">
        <v>18</v>
      </c>
      <c r="B183" t="s">
        <v>266</v>
      </c>
      <c r="C183" t="s">
        <v>267</v>
      </c>
      <c r="D183">
        <v>100107</v>
      </c>
      <c r="E183" t="s">
        <v>48</v>
      </c>
      <c r="F183">
        <v>100107012</v>
      </c>
      <c r="G183" t="s">
        <v>49</v>
      </c>
      <c r="H183" t="s">
        <v>186</v>
      </c>
      <c r="I183">
        <v>3</v>
      </c>
      <c r="J183" t="s">
        <v>38</v>
      </c>
      <c r="K1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3" s="2">
        <f>IF(ISERROR(Exportaciones_fruta_dolares[[#This Row],[2018]]/Exportaciones_fruta_tonelada[[#This Row],[2018]]),"-",Exportaciones_fruta_dolares[[#This Row],[2018]]/Exportaciones_fruta_tonelada[[#This Row],[2018]])</f>
        <v>6590.0000000000009</v>
      </c>
      <c r="R183" s="2">
        <f>IF(ISERROR(Exportaciones_fruta_dolares[[#This Row],[2019]]/Exportaciones_fruta_tonelada[[#This Row],[2019]]),"-",Exportaciones_fruta_dolares[[#This Row],[2019]]/Exportaciones_fruta_tonelada[[#This Row],[2019]])</f>
        <v>6643.5555555555547</v>
      </c>
      <c r="S183" s="2">
        <f>IF(ISERROR(Exportaciones_fruta_dolares[[#This Row],[2020]]/Exportaciones_fruta_tonelada[[#This Row],[2020]]),"-",Exportaciones_fruta_dolares[[#This Row],[2020]]/Exportaciones_fruta_tonelada[[#This Row],[2020]])</f>
        <v>125999.99999999999</v>
      </c>
    </row>
    <row r="184" spans="1:19" x14ac:dyDescent="0.35">
      <c r="A184">
        <v>18</v>
      </c>
      <c r="B184" t="s">
        <v>266</v>
      </c>
      <c r="C184" t="s">
        <v>267</v>
      </c>
      <c r="D184">
        <v>100107</v>
      </c>
      <c r="E184" t="s">
        <v>48</v>
      </c>
      <c r="F184">
        <v>100107012</v>
      </c>
      <c r="G184" t="s">
        <v>49</v>
      </c>
      <c r="H184" t="s">
        <v>195</v>
      </c>
      <c r="I184">
        <v>3</v>
      </c>
      <c r="J184" t="s">
        <v>38</v>
      </c>
      <c r="K18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4" s="2">
        <f>IF(ISERROR(Exportaciones_fruta_dolares[[#This Row],[2018]]/Exportaciones_fruta_tonelada[[#This Row],[2018]]),"-",Exportaciones_fruta_dolares[[#This Row],[2018]]/Exportaciones_fruta_tonelada[[#This Row],[2018]])</f>
        <v>309.09090909090912</v>
      </c>
      <c r="R18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5" spans="1:19" x14ac:dyDescent="0.35">
      <c r="A185">
        <v>18</v>
      </c>
      <c r="B185" t="s">
        <v>266</v>
      </c>
      <c r="C185" t="s">
        <v>267</v>
      </c>
      <c r="D185">
        <v>100108</v>
      </c>
      <c r="E185" t="s">
        <v>294</v>
      </c>
      <c r="F185">
        <v>100108002</v>
      </c>
      <c r="G185" t="s">
        <v>295</v>
      </c>
      <c r="H185" t="s">
        <v>367</v>
      </c>
      <c r="I185">
        <v>3</v>
      </c>
      <c r="J185" t="s">
        <v>38</v>
      </c>
      <c r="K1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5" s="2">
        <f>IF(ISERROR(Exportaciones_fruta_dolares[[#This Row],[2018]]/Exportaciones_fruta_tonelada[[#This Row],[2018]]),"-",Exportaciones_fruta_dolares[[#This Row],[2018]]/Exportaciones_fruta_tonelada[[#This Row],[2018]])</f>
        <v>4126.5</v>
      </c>
      <c r="R185" s="2">
        <f>IF(ISERROR(Exportaciones_fruta_dolares[[#This Row],[2019]]/Exportaciones_fruta_tonelada[[#This Row],[2019]]),"-",Exportaciones_fruta_dolares[[#This Row],[2019]]/Exportaciones_fruta_tonelada[[#This Row],[2019]])</f>
        <v>3789.5217391304345</v>
      </c>
      <c r="S18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6" spans="1:19" x14ac:dyDescent="0.35">
      <c r="A186">
        <v>18</v>
      </c>
      <c r="B186" t="s">
        <v>266</v>
      </c>
      <c r="C186" t="s">
        <v>267</v>
      </c>
      <c r="D186">
        <v>100108</v>
      </c>
      <c r="E186" t="s">
        <v>294</v>
      </c>
      <c r="F186">
        <v>100108007</v>
      </c>
      <c r="G186" t="s">
        <v>327</v>
      </c>
      <c r="H186" t="s">
        <v>404</v>
      </c>
      <c r="I186">
        <v>1</v>
      </c>
      <c r="J186" t="s">
        <v>96</v>
      </c>
      <c r="K186" s="2">
        <f>IF(ISERROR(Exportaciones_fruta_dolares[[#This Row],[2013]]/Exportaciones_fruta_tonelada[[#This Row],[2013]]),"-",Exportaciones_fruta_dolares[[#This Row],[2013]]/Exportaciones_fruta_tonelada[[#This Row],[2013]])</f>
        <v>1898.6249999999998</v>
      </c>
      <c r="L186" s="2">
        <f>IF(ISERROR(Exportaciones_fruta_dolares[[#This Row],[2012]]/Exportaciones_fruta_tonelada[[#This Row],[2012]]),"-",Exportaciones_fruta_dolares[[#This Row],[2012]]/Exportaciones_fruta_tonelada[[#This Row],[2012]])</f>
        <v>2572.0986842105262</v>
      </c>
      <c r="M186" s="2">
        <f>IF(ISERROR(Exportaciones_fruta_dolares[[#This Row],[2014]]/Exportaciones_fruta_tonelada[[#This Row],[2014]]),"-",Exportaciones_fruta_dolares[[#This Row],[2014]]/Exportaciones_fruta_tonelada[[#This Row],[2014]])</f>
        <v>2518.8468899521536</v>
      </c>
      <c r="N186" s="2">
        <f>IF(ISERROR(Exportaciones_fruta_dolares[[#This Row],[2015]]/Exportaciones_fruta_tonelada[[#This Row],[2015]]),"-",Exportaciones_fruta_dolares[[#This Row],[2015]]/Exportaciones_fruta_tonelada[[#This Row],[2015]])</f>
        <v>2033.1403508771934</v>
      </c>
      <c r="O186" s="2">
        <f>IF(ISERROR(Exportaciones_fruta_dolares[[#This Row],[2016]]/Exportaciones_fruta_tonelada[[#This Row],[2016]]),"-",Exportaciones_fruta_dolares[[#This Row],[2016]]/Exportaciones_fruta_tonelada[[#This Row],[2016]])</f>
        <v>2398.1784338896023</v>
      </c>
      <c r="P186" s="2">
        <f>IF(ISERROR(Exportaciones_fruta_dolares[[#This Row],[2017]]/Exportaciones_fruta_tonelada[[#This Row],[2017]]),"-",Exportaciones_fruta_dolares[[#This Row],[2017]]/Exportaciones_fruta_tonelada[[#This Row],[2017]])</f>
        <v>2912.346850733391</v>
      </c>
      <c r="Q186" s="2">
        <f>IF(ISERROR(Exportaciones_fruta_dolares[[#This Row],[2018]]/Exportaciones_fruta_tonelada[[#This Row],[2018]]),"-",Exportaciones_fruta_dolares[[#This Row],[2018]]/Exportaciones_fruta_tonelada[[#This Row],[2018]])</f>
        <v>2683.7377495462797</v>
      </c>
      <c r="R1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7" spans="1:19" x14ac:dyDescent="0.35">
      <c r="A187">
        <v>18</v>
      </c>
      <c r="B187" t="s">
        <v>266</v>
      </c>
      <c r="C187" t="s">
        <v>267</v>
      </c>
      <c r="D187">
        <v>100108</v>
      </c>
      <c r="E187" t="s">
        <v>294</v>
      </c>
      <c r="F187">
        <v>100108007</v>
      </c>
      <c r="G187" t="s">
        <v>327</v>
      </c>
      <c r="H187" t="s">
        <v>424</v>
      </c>
      <c r="I187">
        <v>1</v>
      </c>
      <c r="J187" t="s">
        <v>96</v>
      </c>
      <c r="K1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7" s="2">
        <f>IF(ISERROR(Exportaciones_fruta_dolares[[#This Row],[2012]]/Exportaciones_fruta_tonelada[[#This Row],[2012]]),"-",Exportaciones_fruta_dolares[[#This Row],[2012]]/Exportaciones_fruta_tonelada[[#This Row],[2012]])</f>
        <v>3398.3684210526317</v>
      </c>
      <c r="M1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7" s="2">
        <f>IF(ISERROR(Exportaciones_fruta_dolares[[#This Row],[2015]]/Exportaciones_fruta_tonelada[[#This Row],[2015]]),"-",Exportaciones_fruta_dolares[[#This Row],[2015]]/Exportaciones_fruta_tonelada[[#This Row],[2015]])</f>
        <v>3060.4671052631579</v>
      </c>
      <c r="O1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8" spans="1:19" x14ac:dyDescent="0.35">
      <c r="A188">
        <v>28</v>
      </c>
      <c r="B188" t="s">
        <v>438</v>
      </c>
      <c r="C188" t="s">
        <v>439</v>
      </c>
      <c r="D188">
        <v>100101</v>
      </c>
      <c r="E188" t="s">
        <v>29</v>
      </c>
      <c r="F188">
        <v>100101001</v>
      </c>
      <c r="G188" t="s">
        <v>36</v>
      </c>
      <c r="H188" t="s">
        <v>308</v>
      </c>
      <c r="I188">
        <v>4</v>
      </c>
      <c r="J188" t="s">
        <v>71</v>
      </c>
      <c r="K1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8" s="2">
        <f>IF(ISERROR(Exportaciones_fruta_dolares[[#This Row],[2017]]/Exportaciones_fruta_tonelada[[#This Row],[2017]]),"-",Exportaciones_fruta_dolares[[#This Row],[2017]]/Exportaciones_fruta_tonelada[[#This Row],[2017]])</f>
        <v>16724.053030303032</v>
      </c>
      <c r="Q1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9" spans="1:19" x14ac:dyDescent="0.35">
      <c r="A189">
        <v>28</v>
      </c>
      <c r="B189" t="s">
        <v>438</v>
      </c>
      <c r="C189" t="s">
        <v>439</v>
      </c>
      <c r="D189">
        <v>100101</v>
      </c>
      <c r="E189" t="s">
        <v>29</v>
      </c>
      <c r="F189">
        <v>100101011</v>
      </c>
      <c r="G189" t="s">
        <v>122</v>
      </c>
      <c r="H189" t="s">
        <v>336</v>
      </c>
      <c r="I189">
        <v>4</v>
      </c>
      <c r="J189" t="s">
        <v>71</v>
      </c>
      <c r="K1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9" s="2">
        <f>IF(ISERROR(Exportaciones_fruta_dolares[[#This Row],[2020]]/Exportaciones_fruta_tonelada[[#This Row],[2020]]),"-",Exportaciones_fruta_dolares[[#This Row],[2020]]/Exportaciones_fruta_tonelada[[#This Row],[2020]])</f>
        <v>3826.7909090909088</v>
      </c>
    </row>
    <row r="190" spans="1:19" x14ac:dyDescent="0.35">
      <c r="A190">
        <v>28</v>
      </c>
      <c r="B190" t="s">
        <v>438</v>
      </c>
      <c r="C190" t="s">
        <v>439</v>
      </c>
      <c r="D190">
        <v>100101</v>
      </c>
      <c r="E190" t="s">
        <v>29</v>
      </c>
      <c r="F190">
        <v>100101011</v>
      </c>
      <c r="G190" t="s">
        <v>122</v>
      </c>
      <c r="H190" t="s">
        <v>168</v>
      </c>
      <c r="I190">
        <v>4</v>
      </c>
      <c r="J190" t="s">
        <v>71</v>
      </c>
      <c r="K19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0" s="2">
        <f>IF(ISERROR(Exportaciones_fruta_dolares[[#This Row],[2012]]/Exportaciones_fruta_tonelada[[#This Row],[2012]]),"-",Exportaciones_fruta_dolares[[#This Row],[2012]]/Exportaciones_fruta_tonelada[[#This Row],[2012]])</f>
        <v>5834.2633333333333</v>
      </c>
      <c r="M1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0" s="2">
        <f>IF(ISERROR(Exportaciones_fruta_dolares[[#This Row],[2018]]/Exportaciones_fruta_tonelada[[#This Row],[2018]]),"-",Exportaciones_fruta_dolares[[#This Row],[2018]]/Exportaciones_fruta_tonelada[[#This Row],[2018]])</f>
        <v>6507.4849999999997</v>
      </c>
      <c r="R19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1" spans="1:19" x14ac:dyDescent="0.35">
      <c r="A191">
        <v>28</v>
      </c>
      <c r="B191" t="s">
        <v>438</v>
      </c>
      <c r="C191" t="s">
        <v>439</v>
      </c>
      <c r="D191">
        <v>100103</v>
      </c>
      <c r="E191" t="s">
        <v>39</v>
      </c>
      <c r="F191">
        <v>100103001</v>
      </c>
      <c r="G191" t="s">
        <v>40</v>
      </c>
      <c r="H191" t="s">
        <v>376</v>
      </c>
      <c r="I191">
        <v>3</v>
      </c>
      <c r="J191" t="s">
        <v>38</v>
      </c>
      <c r="K191" s="2">
        <f>IF(ISERROR(Exportaciones_fruta_dolares[[#This Row],[2013]]/Exportaciones_fruta_tonelada[[#This Row],[2013]]),"-",Exportaciones_fruta_dolares[[#This Row],[2013]]/Exportaciones_fruta_tonelada[[#This Row],[2013]])</f>
        <v>1776.1358333333335</v>
      </c>
      <c r="L191" s="2">
        <f>IF(ISERROR(Exportaciones_fruta_dolares[[#This Row],[2012]]/Exportaciones_fruta_tonelada[[#This Row],[2012]]),"-",Exportaciones_fruta_dolares[[#This Row],[2012]]/Exportaciones_fruta_tonelada[[#This Row],[2012]])</f>
        <v>2577.0761828388136</v>
      </c>
      <c r="M191" s="2">
        <f>IF(ISERROR(Exportaciones_fruta_dolares[[#This Row],[2014]]/Exportaciones_fruta_tonelada[[#This Row],[2014]]),"-",Exportaciones_fruta_dolares[[#This Row],[2014]]/Exportaciones_fruta_tonelada[[#This Row],[2014]])</f>
        <v>71319.999999999985</v>
      </c>
      <c r="N191" s="2">
        <f>IF(ISERROR(Exportaciones_fruta_dolares[[#This Row],[2015]]/Exportaciones_fruta_tonelada[[#This Row],[2015]]),"-",Exportaciones_fruta_dolares[[#This Row],[2015]]/Exportaciones_fruta_tonelada[[#This Row],[2015]])</f>
        <v>1810.2028846153846</v>
      </c>
      <c r="O191" s="2">
        <f>IF(ISERROR(Exportaciones_fruta_dolares[[#This Row],[2016]]/Exportaciones_fruta_tonelada[[#This Row],[2016]]),"-",Exportaciones_fruta_dolares[[#This Row],[2016]]/Exportaciones_fruta_tonelada[[#This Row],[2016]])</f>
        <v>1656.2343876518219</v>
      </c>
      <c r="P191" s="2">
        <f>IF(ISERROR(Exportaciones_fruta_dolares[[#This Row],[2017]]/Exportaciones_fruta_tonelada[[#This Row],[2017]]),"-",Exportaciones_fruta_dolares[[#This Row],[2017]]/Exportaciones_fruta_tonelada[[#This Row],[2017]])</f>
        <v>1635.8164459161148</v>
      </c>
      <c r="Q191" s="2">
        <f>IF(ISERROR(Exportaciones_fruta_dolares[[#This Row],[2018]]/Exportaciones_fruta_tonelada[[#This Row],[2018]]),"-",Exportaciones_fruta_dolares[[#This Row],[2018]]/Exportaciones_fruta_tonelada[[#This Row],[2018]])</f>
        <v>1153.6903508771929</v>
      </c>
      <c r="R191" s="2">
        <f>IF(ISERROR(Exportaciones_fruta_dolares[[#This Row],[2019]]/Exportaciones_fruta_tonelada[[#This Row],[2019]]),"-",Exportaciones_fruta_dolares[[#This Row],[2019]]/Exportaciones_fruta_tonelada[[#This Row],[2019]])</f>
        <v>1306.4753605769231</v>
      </c>
      <c r="S191" s="2">
        <f>IF(ISERROR(Exportaciones_fruta_dolares[[#This Row],[2020]]/Exportaciones_fruta_tonelada[[#This Row],[2020]]),"-",Exportaciones_fruta_dolares[[#This Row],[2020]]/Exportaciones_fruta_tonelada[[#This Row],[2020]])</f>
        <v>1741.8242307692308</v>
      </c>
    </row>
    <row r="192" spans="1:19" x14ac:dyDescent="0.35">
      <c r="A192">
        <v>28</v>
      </c>
      <c r="B192" t="s">
        <v>438</v>
      </c>
      <c r="C192" t="s">
        <v>439</v>
      </c>
      <c r="D192">
        <v>100103</v>
      </c>
      <c r="E192" t="s">
        <v>39</v>
      </c>
      <c r="F192">
        <v>100103001</v>
      </c>
      <c r="G192" t="s">
        <v>40</v>
      </c>
      <c r="H192" t="s">
        <v>312</v>
      </c>
      <c r="I192">
        <v>3</v>
      </c>
      <c r="J192" t="s">
        <v>38</v>
      </c>
      <c r="K1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2" s="2">
        <f>IF(ISERROR(Exportaciones_fruta_dolares[[#This Row],[2016]]/Exportaciones_fruta_tonelada[[#This Row],[2016]]),"-",Exportaciones_fruta_dolares[[#This Row],[2016]]/Exportaciones_fruta_tonelada[[#This Row],[2016]])</f>
        <v>1501.5921336730923</v>
      </c>
      <c r="P192" s="2">
        <f>IF(ISERROR(Exportaciones_fruta_dolares[[#This Row],[2017]]/Exportaciones_fruta_tonelada[[#This Row],[2017]]),"-",Exportaciones_fruta_dolares[[#This Row],[2017]]/Exportaciones_fruta_tonelada[[#This Row],[2017]])</f>
        <v>1639.6980307274425</v>
      </c>
      <c r="Q192" s="2">
        <f>IF(ISERROR(Exportaciones_fruta_dolares[[#This Row],[2018]]/Exportaciones_fruta_tonelada[[#This Row],[2018]]),"-",Exportaciones_fruta_dolares[[#This Row],[2018]]/Exportaciones_fruta_tonelada[[#This Row],[2018]])</f>
        <v>1667.1943616156138</v>
      </c>
      <c r="R19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3" spans="1:19" x14ac:dyDescent="0.35">
      <c r="A193">
        <v>28</v>
      </c>
      <c r="B193" t="s">
        <v>438</v>
      </c>
      <c r="C193" t="s">
        <v>439</v>
      </c>
      <c r="D193">
        <v>100103</v>
      </c>
      <c r="E193" t="s">
        <v>39</v>
      </c>
      <c r="F193">
        <v>100103001</v>
      </c>
      <c r="G193" t="s">
        <v>40</v>
      </c>
      <c r="H193" t="s">
        <v>341</v>
      </c>
      <c r="I193">
        <v>3</v>
      </c>
      <c r="J193" t="s">
        <v>38</v>
      </c>
      <c r="K1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3" s="2">
        <f>IF(ISERROR(Exportaciones_fruta_dolares[[#This Row],[2012]]/Exportaciones_fruta_tonelada[[#This Row],[2012]]),"-",Exportaciones_fruta_dolares[[#This Row],[2012]]/Exportaciones_fruta_tonelada[[#This Row],[2012]])</f>
        <v>1917.556948798328</v>
      </c>
      <c r="M1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3" s="2">
        <f>IF(ISERROR(Exportaciones_fruta_dolares[[#This Row],[2017]]/Exportaciones_fruta_tonelada[[#This Row],[2017]]),"-",Exportaciones_fruta_dolares[[#This Row],[2017]]/Exportaciones_fruta_tonelada[[#This Row],[2017]])</f>
        <v>1791.2959615384616</v>
      </c>
      <c r="Q193" s="2">
        <f>IF(ISERROR(Exportaciones_fruta_dolares[[#This Row],[2018]]/Exportaciones_fruta_tonelada[[#This Row],[2018]]),"-",Exportaciones_fruta_dolares[[#This Row],[2018]]/Exportaciones_fruta_tonelada[[#This Row],[2018]])</f>
        <v>2009.7230769230769</v>
      </c>
      <c r="R193" s="2">
        <f>IF(ISERROR(Exportaciones_fruta_dolares[[#This Row],[2019]]/Exportaciones_fruta_tonelada[[#This Row],[2019]]),"-",Exportaciones_fruta_dolares[[#This Row],[2019]]/Exportaciones_fruta_tonelada[[#This Row],[2019]])</f>
        <v>1376.0353658536587</v>
      </c>
      <c r="S19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4" spans="1:19" x14ac:dyDescent="0.35">
      <c r="A194">
        <v>28</v>
      </c>
      <c r="B194" t="s">
        <v>438</v>
      </c>
      <c r="C194" t="s">
        <v>439</v>
      </c>
      <c r="D194">
        <v>100103</v>
      </c>
      <c r="E194" t="s">
        <v>39</v>
      </c>
      <c r="F194">
        <v>100103004</v>
      </c>
      <c r="G194" t="s">
        <v>77</v>
      </c>
      <c r="H194" t="s">
        <v>78</v>
      </c>
      <c r="I194">
        <v>3</v>
      </c>
      <c r="J194" t="s">
        <v>38</v>
      </c>
      <c r="K1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4" s="2">
        <f>IF(ISERROR(Exportaciones_fruta_dolares[[#This Row],[2017]]/Exportaciones_fruta_tonelada[[#This Row],[2017]]),"-",Exportaciones_fruta_dolares[[#This Row],[2017]]/Exportaciones_fruta_tonelada[[#This Row],[2017]])</f>
        <v>1035.7626393082851</v>
      </c>
      <c r="Q1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5" spans="1:19" x14ac:dyDescent="0.35">
      <c r="A195">
        <v>28</v>
      </c>
      <c r="B195" t="s">
        <v>438</v>
      </c>
      <c r="C195" t="s">
        <v>439</v>
      </c>
      <c r="D195">
        <v>100103</v>
      </c>
      <c r="E195" t="s">
        <v>39</v>
      </c>
      <c r="F195">
        <v>100103004</v>
      </c>
      <c r="G195" t="s">
        <v>77</v>
      </c>
      <c r="H195" t="s">
        <v>329</v>
      </c>
      <c r="I195">
        <v>3</v>
      </c>
      <c r="J195" t="s">
        <v>38</v>
      </c>
      <c r="K1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5" s="2">
        <f>IF(ISERROR(Exportaciones_fruta_dolares[[#This Row],[2017]]/Exportaciones_fruta_tonelada[[#This Row],[2017]]),"-",Exportaciones_fruta_dolares[[#This Row],[2017]]/Exportaciones_fruta_tonelada[[#This Row],[2017]])</f>
        <v>36218.75</v>
      </c>
      <c r="Q1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6" spans="1:19" x14ac:dyDescent="0.35">
      <c r="A196">
        <v>24</v>
      </c>
      <c r="B196" t="s">
        <v>440</v>
      </c>
      <c r="C196" t="s">
        <v>441</v>
      </c>
      <c r="D196">
        <v>100101</v>
      </c>
      <c r="E196" t="s">
        <v>29</v>
      </c>
      <c r="F196">
        <v>100101004</v>
      </c>
      <c r="G196" t="s">
        <v>30</v>
      </c>
      <c r="H196" t="s">
        <v>57</v>
      </c>
      <c r="I196">
        <v>2</v>
      </c>
      <c r="J196" t="s">
        <v>32</v>
      </c>
      <c r="K1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6" s="2">
        <f>IF(ISERROR(Exportaciones_fruta_dolares[[#This Row],[2020]]/Exportaciones_fruta_tonelada[[#This Row],[2020]]),"-",Exportaciones_fruta_dolares[[#This Row],[2020]]/Exportaciones_fruta_tonelada[[#This Row],[2020]])</f>
        <v>4649.3187155963305</v>
      </c>
    </row>
    <row r="197" spans="1:19" x14ac:dyDescent="0.35">
      <c r="A197">
        <v>24</v>
      </c>
      <c r="B197" t="s">
        <v>440</v>
      </c>
      <c r="C197" t="s">
        <v>441</v>
      </c>
      <c r="D197">
        <v>100101</v>
      </c>
      <c r="E197" t="s">
        <v>29</v>
      </c>
      <c r="F197">
        <v>100101008</v>
      </c>
      <c r="G197" t="s">
        <v>101</v>
      </c>
      <c r="H197" t="s">
        <v>172</v>
      </c>
      <c r="I197">
        <v>2</v>
      </c>
      <c r="J197" t="s">
        <v>32</v>
      </c>
      <c r="K1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7" s="2">
        <f>IF(ISERROR(Exportaciones_fruta_dolares[[#This Row],[2020]]/Exportaciones_fruta_tonelada[[#This Row],[2020]]),"-",Exportaciones_fruta_dolares[[#This Row],[2020]]/Exportaciones_fruta_tonelada[[#This Row],[2020]])</f>
        <v>1945.5554545454545</v>
      </c>
    </row>
    <row r="198" spans="1:19" x14ac:dyDescent="0.35">
      <c r="A198">
        <v>23</v>
      </c>
      <c r="B198" t="s">
        <v>27</v>
      </c>
      <c r="C198" t="s">
        <v>28</v>
      </c>
      <c r="D198">
        <v>100101</v>
      </c>
      <c r="E198" t="s">
        <v>29</v>
      </c>
      <c r="F198">
        <v>100101011</v>
      </c>
      <c r="G198" t="s">
        <v>122</v>
      </c>
      <c r="H198" t="s">
        <v>337</v>
      </c>
      <c r="I198">
        <v>4</v>
      </c>
      <c r="J198" t="s">
        <v>71</v>
      </c>
      <c r="K19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8" s="2">
        <f>IF(ISERROR(Exportaciones_fruta_dolares[[#This Row],[2020]]/Exportaciones_fruta_tonelada[[#This Row],[2020]]),"-",Exportaciones_fruta_dolares[[#This Row],[2020]]/Exportaciones_fruta_tonelada[[#This Row],[2020]])</f>
        <v>12840</v>
      </c>
    </row>
    <row r="199" spans="1:19" x14ac:dyDescent="0.35">
      <c r="A199">
        <v>23</v>
      </c>
      <c r="B199" t="s">
        <v>27</v>
      </c>
      <c r="C199" t="s">
        <v>28</v>
      </c>
      <c r="D199">
        <v>100105</v>
      </c>
      <c r="E199" t="s">
        <v>20</v>
      </c>
      <c r="F199">
        <v>100105006</v>
      </c>
      <c r="G199" t="s">
        <v>276</v>
      </c>
      <c r="H199" t="s">
        <v>429</v>
      </c>
      <c r="I199">
        <v>6</v>
      </c>
      <c r="J199" t="s">
        <v>20</v>
      </c>
      <c r="K1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9" s="2">
        <f>IF(ISERROR(Exportaciones_fruta_dolares[[#This Row],[2015]]/Exportaciones_fruta_tonelada[[#This Row],[2015]]),"-",Exportaciones_fruta_dolares[[#This Row],[2015]]/Exportaciones_fruta_tonelada[[#This Row],[2015]])</f>
        <v>6324.7619047619037</v>
      </c>
      <c r="O1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0" spans="1:19" x14ac:dyDescent="0.35">
      <c r="A200">
        <v>23</v>
      </c>
      <c r="B200" t="s">
        <v>27</v>
      </c>
      <c r="C200" t="s">
        <v>28</v>
      </c>
      <c r="D200">
        <v>100106</v>
      </c>
      <c r="E200" t="s">
        <v>477</v>
      </c>
      <c r="F200">
        <v>100106001</v>
      </c>
      <c r="G200" t="s">
        <v>60</v>
      </c>
      <c r="H200" t="s">
        <v>61</v>
      </c>
      <c r="I200">
        <v>3</v>
      </c>
      <c r="J200" t="s">
        <v>38</v>
      </c>
      <c r="K2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0" s="2">
        <f>IF(ISERROR(Exportaciones_fruta_dolares[[#This Row],[2016]]/Exportaciones_fruta_tonelada[[#This Row],[2016]]),"-",Exportaciones_fruta_dolares[[#This Row],[2016]]/Exportaciones_fruta_tonelada[[#This Row],[2016]])</f>
        <v>2087.5</v>
      </c>
      <c r="P2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1" spans="1:19" x14ac:dyDescent="0.35">
      <c r="A201">
        <v>23</v>
      </c>
      <c r="B201" t="s">
        <v>27</v>
      </c>
      <c r="C201" t="s">
        <v>28</v>
      </c>
      <c r="D201">
        <v>100108</v>
      </c>
      <c r="E201" t="s">
        <v>294</v>
      </c>
      <c r="F201">
        <v>100108002</v>
      </c>
      <c r="G201" t="s">
        <v>295</v>
      </c>
      <c r="H201" t="s">
        <v>296</v>
      </c>
      <c r="I201">
        <v>5</v>
      </c>
      <c r="J201" t="s">
        <v>26</v>
      </c>
      <c r="K2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1" s="2">
        <f>IF(ISERROR(Exportaciones_fruta_dolares[[#This Row],[2012]]/Exportaciones_fruta_tonelada[[#This Row],[2012]]),"-",Exportaciones_fruta_dolares[[#This Row],[2012]]/Exportaciones_fruta_tonelada[[#This Row],[2012]])</f>
        <v>11223.723320158104</v>
      </c>
      <c r="M20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2" spans="1:19" x14ac:dyDescent="0.35">
      <c r="A202">
        <v>23</v>
      </c>
      <c r="B202" t="s">
        <v>27</v>
      </c>
      <c r="C202" t="s">
        <v>28</v>
      </c>
      <c r="D202">
        <v>100108</v>
      </c>
      <c r="E202" t="s">
        <v>294</v>
      </c>
      <c r="F202">
        <v>100108005</v>
      </c>
      <c r="G202" t="s">
        <v>319</v>
      </c>
      <c r="H202" t="s">
        <v>320</v>
      </c>
      <c r="I202">
        <v>5</v>
      </c>
      <c r="J202" t="s">
        <v>26</v>
      </c>
      <c r="K202" s="2">
        <f>IF(ISERROR(Exportaciones_fruta_dolares[[#This Row],[2013]]/Exportaciones_fruta_tonelada[[#This Row],[2013]]),"-",Exportaciones_fruta_dolares[[#This Row],[2013]]/Exportaciones_fruta_tonelada[[#This Row],[2013]])</f>
        <v>262.41488416238832</v>
      </c>
      <c r="L202" s="2">
        <f>IF(ISERROR(Exportaciones_fruta_dolares[[#This Row],[2012]]/Exportaciones_fruta_tonelada[[#This Row],[2012]]),"-",Exportaciones_fruta_dolares[[#This Row],[2012]]/Exportaciones_fruta_tonelada[[#This Row],[2012]])</f>
        <v>246.26310380267213</v>
      </c>
      <c r="M202" s="2">
        <f>IF(ISERROR(Exportaciones_fruta_dolares[[#This Row],[2014]]/Exportaciones_fruta_tonelada[[#This Row],[2014]]),"-",Exportaciones_fruta_dolares[[#This Row],[2014]]/Exportaciones_fruta_tonelada[[#This Row],[2014]])</f>
        <v>289.20965407702136</v>
      </c>
      <c r="N202" s="2">
        <f>IF(ISERROR(Exportaciones_fruta_dolares[[#This Row],[2015]]/Exportaciones_fruta_tonelada[[#This Row],[2015]]),"-",Exportaciones_fruta_dolares[[#This Row],[2015]]/Exportaciones_fruta_tonelada[[#This Row],[2015]])</f>
        <v>282.16412340224076</v>
      </c>
      <c r="O202" s="2">
        <f>IF(ISERROR(Exportaciones_fruta_dolares[[#This Row],[2016]]/Exportaciones_fruta_tonelada[[#This Row],[2016]]),"-",Exportaciones_fruta_dolares[[#This Row],[2016]]/Exportaciones_fruta_tonelada[[#This Row],[2016]])</f>
        <v>336.30083545223391</v>
      </c>
      <c r="P202" s="2">
        <f>IF(ISERROR(Exportaciones_fruta_dolares[[#This Row],[2017]]/Exportaciones_fruta_tonelada[[#This Row],[2017]]),"-",Exportaciones_fruta_dolares[[#This Row],[2017]]/Exportaciones_fruta_tonelada[[#This Row],[2017]])</f>
        <v>347.15232460646428</v>
      </c>
      <c r="Q202" s="2">
        <f>IF(ISERROR(Exportaciones_fruta_dolares[[#This Row],[2018]]/Exportaciones_fruta_tonelada[[#This Row],[2018]]),"-",Exportaciones_fruta_dolares[[#This Row],[2018]]/Exportaciones_fruta_tonelada[[#This Row],[2018]])</f>
        <v>361.53228305785126</v>
      </c>
      <c r="R202" s="2">
        <f>IF(ISERROR(Exportaciones_fruta_dolares[[#This Row],[2019]]/Exportaciones_fruta_tonelada[[#This Row],[2019]]),"-",Exportaciones_fruta_dolares[[#This Row],[2019]]/Exportaciones_fruta_tonelada[[#This Row],[2019]])</f>
        <v>358.15749999999997</v>
      </c>
      <c r="S202" s="2">
        <f>IF(ISERROR(Exportaciones_fruta_dolares[[#This Row],[2020]]/Exportaciones_fruta_tonelada[[#This Row],[2020]]),"-",Exportaciones_fruta_dolares[[#This Row],[2020]]/Exportaciones_fruta_tonelada[[#This Row],[2020]])</f>
        <v>343.15750000000003</v>
      </c>
    </row>
    <row r="203" spans="1:19" x14ac:dyDescent="0.35">
      <c r="A203">
        <v>23</v>
      </c>
      <c r="B203" t="s">
        <v>27</v>
      </c>
      <c r="C203" t="s">
        <v>28</v>
      </c>
      <c r="D203">
        <v>100108</v>
      </c>
      <c r="E203" t="s">
        <v>294</v>
      </c>
      <c r="F203">
        <v>100108005</v>
      </c>
      <c r="G203" t="s">
        <v>319</v>
      </c>
      <c r="H203" t="s">
        <v>331</v>
      </c>
      <c r="I203">
        <v>3</v>
      </c>
      <c r="J203" t="s">
        <v>38</v>
      </c>
      <c r="K2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3" s="2">
        <f>IF(ISERROR(Exportaciones_fruta_dolares[[#This Row],[2019]]/Exportaciones_fruta_tonelada[[#This Row],[2019]]),"-",Exportaciones_fruta_dolares[[#This Row],[2019]]/Exportaciones_fruta_tonelada[[#This Row],[2019]])</f>
        <v>1723.211837404654</v>
      </c>
      <c r="S2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4" spans="1:19" x14ac:dyDescent="0.35">
      <c r="A204">
        <v>23</v>
      </c>
      <c r="B204" t="s">
        <v>27</v>
      </c>
      <c r="C204" t="s">
        <v>28</v>
      </c>
      <c r="D204">
        <v>100108</v>
      </c>
      <c r="E204" t="s">
        <v>294</v>
      </c>
      <c r="F204">
        <v>100108006</v>
      </c>
      <c r="G204" t="s">
        <v>381</v>
      </c>
      <c r="H204" t="s">
        <v>382</v>
      </c>
      <c r="I204">
        <v>5</v>
      </c>
      <c r="J204" t="s">
        <v>26</v>
      </c>
      <c r="K204" s="2">
        <f>IF(ISERROR(Exportaciones_fruta_dolares[[#This Row],[2013]]/Exportaciones_fruta_tonelada[[#This Row],[2013]]),"-",Exportaciones_fruta_dolares[[#This Row],[2013]]/Exportaciones_fruta_tonelada[[#This Row],[2013]])</f>
        <v>305.5</v>
      </c>
      <c r="L20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4" s="2">
        <f>IF(ISERROR(Exportaciones_fruta_dolares[[#This Row],[2014]]/Exportaciones_fruta_tonelada[[#This Row],[2014]]),"-",Exportaciones_fruta_dolares[[#This Row],[2014]]/Exportaciones_fruta_tonelada[[#This Row],[2014]])</f>
        <v>246.47564469914039</v>
      </c>
      <c r="N204" s="2">
        <f>IF(ISERROR(Exportaciones_fruta_dolares[[#This Row],[2015]]/Exportaciones_fruta_tonelada[[#This Row],[2015]]),"-",Exportaciones_fruta_dolares[[#This Row],[2015]]/Exportaciones_fruta_tonelada[[#This Row],[2015]])</f>
        <v>243.31379515589947</v>
      </c>
      <c r="O204" s="2">
        <f>IF(ISERROR(Exportaciones_fruta_dolares[[#This Row],[2016]]/Exportaciones_fruta_tonelada[[#This Row],[2016]]),"-",Exportaciones_fruta_dolares[[#This Row],[2016]]/Exportaciones_fruta_tonelada[[#This Row],[2016]])</f>
        <v>262.64491890507941</v>
      </c>
      <c r="P204" s="2">
        <f>IF(ISERROR(Exportaciones_fruta_dolares[[#This Row],[2017]]/Exportaciones_fruta_tonelada[[#This Row],[2017]]),"-",Exportaciones_fruta_dolares[[#This Row],[2017]]/Exportaciones_fruta_tonelada[[#This Row],[2017]])</f>
        <v>279.26121258897183</v>
      </c>
      <c r="Q204" s="2">
        <f>IF(ISERROR(Exportaciones_fruta_dolares[[#This Row],[2018]]/Exportaciones_fruta_tonelada[[#This Row],[2018]]),"-",Exportaciones_fruta_dolares[[#This Row],[2018]]/Exportaciones_fruta_tonelada[[#This Row],[2018]])</f>
        <v>276.30508902710739</v>
      </c>
      <c r="R204" s="2">
        <f>IF(ISERROR(Exportaciones_fruta_dolares[[#This Row],[2019]]/Exportaciones_fruta_tonelada[[#This Row],[2019]]),"-",Exportaciones_fruta_dolares[[#This Row],[2019]]/Exportaciones_fruta_tonelada[[#This Row],[2019]])</f>
        <v>270.22694647201945</v>
      </c>
      <c r="S204" s="2">
        <f>IF(ISERROR(Exportaciones_fruta_dolares[[#This Row],[2020]]/Exportaciones_fruta_tonelada[[#This Row],[2020]]),"-",Exportaciones_fruta_dolares[[#This Row],[2020]]/Exportaciones_fruta_tonelada[[#This Row],[2020]])</f>
        <v>269.87394077448749</v>
      </c>
    </row>
    <row r="205" spans="1:19" x14ac:dyDescent="0.35">
      <c r="A205">
        <v>23</v>
      </c>
      <c r="B205" t="s">
        <v>27</v>
      </c>
      <c r="C205" t="s">
        <v>28</v>
      </c>
      <c r="D205">
        <v>100108</v>
      </c>
      <c r="E205" t="s">
        <v>294</v>
      </c>
      <c r="F205">
        <v>100108006</v>
      </c>
      <c r="G205" t="s">
        <v>381</v>
      </c>
      <c r="H205" t="s">
        <v>399</v>
      </c>
      <c r="I205">
        <v>5</v>
      </c>
      <c r="J205" t="s">
        <v>26</v>
      </c>
      <c r="K205" s="2">
        <f>IF(ISERROR(Exportaciones_fruta_dolares[[#This Row],[2013]]/Exportaciones_fruta_tonelada[[#This Row],[2013]]),"-",Exportaciones_fruta_dolares[[#This Row],[2013]]/Exportaciones_fruta_tonelada[[#This Row],[2013]])</f>
        <v>258.90224512904615</v>
      </c>
      <c r="L205" s="2">
        <f>IF(ISERROR(Exportaciones_fruta_dolares[[#This Row],[2012]]/Exportaciones_fruta_tonelada[[#This Row],[2012]]),"-",Exportaciones_fruta_dolares[[#This Row],[2012]]/Exportaciones_fruta_tonelada[[#This Row],[2012]])</f>
        <v>302.27830265405157</v>
      </c>
      <c r="M205" s="2">
        <f>IF(ISERROR(Exportaciones_fruta_dolares[[#This Row],[2014]]/Exportaciones_fruta_tonelada[[#This Row],[2014]]),"-",Exportaciones_fruta_dolares[[#This Row],[2014]]/Exportaciones_fruta_tonelada[[#This Row],[2014]])</f>
        <v>273.36213858950475</v>
      </c>
      <c r="N2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5" s="2">
        <f>IF(ISERROR(Exportaciones_fruta_dolares[[#This Row],[2018]]/Exportaciones_fruta_tonelada[[#This Row],[2018]]),"-",Exportaciones_fruta_dolares[[#This Row],[2018]]/Exportaciones_fruta_tonelada[[#This Row],[2018]])</f>
        <v>320</v>
      </c>
      <c r="R2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6" spans="1:19" x14ac:dyDescent="0.35">
      <c r="A206">
        <v>26</v>
      </c>
      <c r="B206" t="s">
        <v>33</v>
      </c>
      <c r="C206" t="s">
        <v>34</v>
      </c>
      <c r="D206">
        <v>100101</v>
      </c>
      <c r="E206" t="s">
        <v>29</v>
      </c>
      <c r="F206">
        <v>100101001</v>
      </c>
      <c r="G206" t="s">
        <v>36</v>
      </c>
      <c r="H206" t="s">
        <v>37</v>
      </c>
      <c r="I206">
        <v>3</v>
      </c>
      <c r="J206" t="s">
        <v>38</v>
      </c>
      <c r="K2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6" s="2">
        <f>IF(ISERROR(Exportaciones_fruta_dolares[[#This Row],[2012]]/Exportaciones_fruta_tonelada[[#This Row],[2012]]),"-",Exportaciones_fruta_dolares[[#This Row],[2012]]/Exportaciones_fruta_tonelada[[#This Row],[2012]])</f>
        <v>8059.8372093023254</v>
      </c>
      <c r="M20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7" spans="1:19" x14ac:dyDescent="0.35">
      <c r="A207">
        <v>26</v>
      </c>
      <c r="B207" t="s">
        <v>33</v>
      </c>
      <c r="C207" t="s">
        <v>34</v>
      </c>
      <c r="D207">
        <v>100101</v>
      </c>
      <c r="E207" t="s">
        <v>29</v>
      </c>
      <c r="F207">
        <v>100101004</v>
      </c>
      <c r="G207" t="s">
        <v>30</v>
      </c>
      <c r="H207" t="s">
        <v>345</v>
      </c>
      <c r="I207">
        <v>4</v>
      </c>
      <c r="J207" t="s">
        <v>71</v>
      </c>
      <c r="K207" s="2">
        <f>IF(ISERROR(Exportaciones_fruta_dolares[[#This Row],[2013]]/Exportaciones_fruta_tonelada[[#This Row],[2013]]),"-",Exportaciones_fruta_dolares[[#This Row],[2013]]/Exportaciones_fruta_tonelada[[#This Row],[2013]])</f>
        <v>30612.499999999996</v>
      </c>
      <c r="L2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7" s="2">
        <f>IF(ISERROR(Exportaciones_fruta_dolares[[#This Row],[2015]]/Exportaciones_fruta_tonelada[[#This Row],[2015]]),"-",Exportaciones_fruta_dolares[[#This Row],[2015]]/Exportaciones_fruta_tonelada[[#This Row],[2015]])</f>
        <v>99980</v>
      </c>
      <c r="O2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8" spans="1:19" x14ac:dyDescent="0.35">
      <c r="A208">
        <v>26</v>
      </c>
      <c r="B208" t="s">
        <v>33</v>
      </c>
      <c r="C208" t="s">
        <v>34</v>
      </c>
      <c r="D208">
        <v>100101</v>
      </c>
      <c r="E208" t="s">
        <v>29</v>
      </c>
      <c r="F208">
        <v>100101011</v>
      </c>
      <c r="G208" t="s">
        <v>122</v>
      </c>
      <c r="H208" t="s">
        <v>337</v>
      </c>
      <c r="I208">
        <v>4</v>
      </c>
      <c r="J208" t="s">
        <v>71</v>
      </c>
      <c r="K2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8" s="2">
        <f>IF(ISERROR(Exportaciones_fruta_dolares[[#This Row],[2014]]/Exportaciones_fruta_tonelada[[#This Row],[2014]]),"-",Exportaciones_fruta_dolares[[#This Row],[2014]]/Exportaciones_fruta_tonelada[[#This Row],[2014]])</f>
        <v>40029</v>
      </c>
      <c r="N2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9" spans="1:19" x14ac:dyDescent="0.35">
      <c r="A209">
        <v>26</v>
      </c>
      <c r="B209" t="s">
        <v>33</v>
      </c>
      <c r="C209" t="s">
        <v>34</v>
      </c>
      <c r="D209">
        <v>100101</v>
      </c>
      <c r="E209" t="s">
        <v>29</v>
      </c>
      <c r="F209">
        <v>100101011</v>
      </c>
      <c r="G209" t="s">
        <v>122</v>
      </c>
      <c r="H209" t="s">
        <v>123</v>
      </c>
      <c r="I209">
        <v>1</v>
      </c>
      <c r="J209" t="s">
        <v>96</v>
      </c>
      <c r="K2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9" s="2">
        <f>IF(ISERROR(Exportaciones_fruta_dolares[[#This Row],[2012]]/Exportaciones_fruta_tonelada[[#This Row],[2012]]),"-",Exportaciones_fruta_dolares[[#This Row],[2012]]/Exportaciones_fruta_tonelada[[#This Row],[2012]])</f>
        <v>6525</v>
      </c>
      <c r="M209" s="2">
        <f>IF(ISERROR(Exportaciones_fruta_dolares[[#This Row],[2014]]/Exportaciones_fruta_tonelada[[#This Row],[2014]]),"-",Exportaciones_fruta_dolares[[#This Row],[2014]]/Exportaciones_fruta_tonelada[[#This Row],[2014]])</f>
        <v>4251.1043412033505</v>
      </c>
      <c r="N2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9" s="2">
        <f>IF(ISERROR(Exportaciones_fruta_dolares[[#This Row],[2016]]/Exportaciones_fruta_tonelada[[#This Row],[2016]]),"-",Exportaciones_fruta_dolares[[#This Row],[2016]]/Exportaciones_fruta_tonelada[[#This Row],[2016]])</f>
        <v>23442.166666666668</v>
      </c>
      <c r="P2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10" spans="1:19" x14ac:dyDescent="0.35">
      <c r="A210">
        <v>26</v>
      </c>
      <c r="B210" t="s">
        <v>33</v>
      </c>
      <c r="C210" t="s">
        <v>34</v>
      </c>
      <c r="D210">
        <v>100101</v>
      </c>
      <c r="E210" t="s">
        <v>29</v>
      </c>
      <c r="F210">
        <v>100112025</v>
      </c>
      <c r="G210" t="s">
        <v>173</v>
      </c>
      <c r="H210" t="s">
        <v>311</v>
      </c>
      <c r="I210">
        <v>4</v>
      </c>
      <c r="J210" t="s">
        <v>71</v>
      </c>
      <c r="K2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10" s="2">
        <f>IF(ISERROR(Exportaciones_fruta_dolares[[#This Row],[2016]]/Exportaciones_fruta_tonelada[[#This Row],[2016]]),"-",Exportaciones_fruta_dolares[[#This Row],[2016]]/Exportaciones_fruta_tonelada[[#This Row],[2016]])</f>
        <v>8878.369999999999</v>
      </c>
      <c r="P2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1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11" spans="1:19" x14ac:dyDescent="0.35">
      <c r="A211">
        <v>26</v>
      </c>
      <c r="B211" t="s">
        <v>33</v>
      </c>
      <c r="C211" t="s">
        <v>34</v>
      </c>
      <c r="D211">
        <v>100102</v>
      </c>
      <c r="E211" t="s">
        <v>92</v>
      </c>
      <c r="F211">
        <v>100102003</v>
      </c>
      <c r="G211" t="s">
        <v>93</v>
      </c>
      <c r="H211" t="s">
        <v>400</v>
      </c>
      <c r="I211">
        <v>1</v>
      </c>
      <c r="J211" t="s">
        <v>96</v>
      </c>
      <c r="K211" s="2">
        <f>IF(ISERROR(Exportaciones_fruta_dolares[[#This Row],[2013]]/Exportaciones_fruta_tonelada[[#This Row],[2013]]),"-",Exportaciones_fruta_dolares[[#This Row],[2013]]/Exportaciones_fruta_tonelada[[#This Row],[2013]])</f>
        <v>119073.71521798242</v>
      </c>
      <c r="L211" s="2">
        <f>IF(ISERROR(Exportaciones_fruta_dolares[[#This Row],[2012]]/Exportaciones_fruta_tonelada[[#This Row],[2012]]),"-",Exportaciones_fruta_dolares[[#This Row],[2012]]/Exportaciones_fruta_tonelada[[#This Row],[2012]])</f>
        <v>190214.59540272845</v>
      </c>
      <c r="M211" s="2">
        <f>IF(ISERROR(Exportaciones_fruta_dolares[[#This Row],[2014]]/Exportaciones_fruta_tonelada[[#This Row],[2014]]),"-",Exportaciones_fruta_dolares[[#This Row],[2014]]/Exportaciones_fruta_tonelada[[#This Row],[2014]])</f>
        <v>188284.89096573208</v>
      </c>
      <c r="N211" s="2">
        <f>IF(ISERROR(Exportaciones_fruta_dolares[[#This Row],[2015]]/Exportaciones_fruta_tonelada[[#This Row],[2015]]),"-",Exportaciones_fruta_dolares[[#This Row],[2015]]/Exportaciones_fruta_tonelada[[#This Row],[2015]])</f>
        <v>67075.677777777775</v>
      </c>
      <c r="O211" s="2">
        <f>IF(ISERROR(Exportaciones_fruta_dolares[[#This Row],[2016]]/Exportaciones_fruta_tonelada[[#This Row],[2016]]),"-",Exportaciones_fruta_dolares[[#This Row],[2016]]/Exportaciones_fruta_tonelada[[#This Row],[2016]])</f>
        <v>76987.877823735282</v>
      </c>
      <c r="P211" s="2">
        <f>IF(ISERROR(Exportaciones_fruta_dolares[[#This Row],[2017]]/Exportaciones_fruta_tonelada[[#This Row],[2017]]),"-",Exportaciones_fruta_dolares[[#This Row],[2017]]/Exportaciones_fruta_tonelada[[#This Row],[2017]])</f>
        <v>43566.698591549299</v>
      </c>
      <c r="Q211" s="2">
        <f>IF(ISERROR(Exportaciones_fruta_dolares[[#This Row],[2018]]/Exportaciones_fruta_tonelada[[#This Row],[2018]]),"-",Exportaciones_fruta_dolares[[#This Row],[2018]]/Exportaciones_fruta_tonelada[[#This Row],[2018]])</f>
        <v>47206.641148325361</v>
      </c>
      <c r="R211" s="2">
        <f>IF(ISERROR(Exportaciones_fruta_dolares[[#This Row],[2019]]/Exportaciones_fruta_tonelada[[#This Row],[2019]]),"-",Exportaciones_fruta_dolares[[#This Row],[2019]]/Exportaciones_fruta_tonelada[[#This Row],[2019]])</f>
        <v>33456.355042016803</v>
      </c>
      <c r="S211" s="2">
        <f>IF(ISERROR(Exportaciones_fruta_dolares[[#This Row],[2020]]/Exportaciones_fruta_tonelada[[#This Row],[2020]]),"-",Exportaciones_fruta_dolares[[#This Row],[2020]]/Exportaciones_fruta_tonelada[[#This Row],[2020]])</f>
        <v>13825.333333333334</v>
      </c>
    </row>
    <row r="212" spans="1:19" x14ac:dyDescent="0.35">
      <c r="A212">
        <v>26</v>
      </c>
      <c r="B212" t="s">
        <v>33</v>
      </c>
      <c r="C212" t="s">
        <v>34</v>
      </c>
      <c r="D212">
        <v>100102</v>
      </c>
      <c r="E212" t="s">
        <v>92</v>
      </c>
      <c r="F212">
        <v>100102003</v>
      </c>
      <c r="G212" t="s">
        <v>93</v>
      </c>
      <c r="H212" t="s">
        <v>94</v>
      </c>
      <c r="I212">
        <v>5</v>
      </c>
      <c r="J212" t="s">
        <v>26</v>
      </c>
      <c r="K2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1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12" s="2">
        <f>IF(ISERROR(Exportaciones_fruta_dolares[[#This Row],[2019]]/Exportaciones_fruta_tonelada[[#This Row],[2019]]),"-",Exportaciones_fruta_dolares[[#This Row],[2019]]/Exportaciones_fruta_tonelada[[#This Row],[2019]])</f>
        <v>155500</v>
      </c>
      <c r="S21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13" spans="1:19" x14ac:dyDescent="0.35">
      <c r="A213">
        <v>26</v>
      </c>
      <c r="B213" t="s">
        <v>33</v>
      </c>
      <c r="C213" t="s">
        <v>34</v>
      </c>
      <c r="D213">
        <v>100102</v>
      </c>
      <c r="E213" t="s">
        <v>92</v>
      </c>
      <c r="F213">
        <v>100102005</v>
      </c>
      <c r="G213" t="s">
        <v>177</v>
      </c>
      <c r="H213" t="s">
        <v>401</v>
      </c>
      <c r="I213">
        <v>1</v>
      </c>
      <c r="J213" t="s">
        <v>96</v>
      </c>
      <c r="K213" s="2">
        <f>IF(ISERROR(Exportaciones_fruta_dolares[[#This Row],[2013]]/Exportaciones_fruta_tonelada[[#This Row],[2013]]),"-",Exportaciones_fruta_dolares[[#This Row],[2013]]/Exportaciones_fruta_tonelada[[#This Row],[2013]])</f>
        <v>6245.1598715939299</v>
      </c>
      <c r="L213" s="2">
        <f>IF(ISERROR(Exportaciones_fruta_dolares[[#This Row],[2012]]/Exportaciones_fruta_tonelada[[#This Row],[2012]]),"-",Exportaciones_fruta_dolares[[#This Row],[2012]]/Exportaciones_fruta_tonelada[[#This Row],[2012]])</f>
        <v>4686.0334069142928</v>
      </c>
      <c r="M213" s="2">
        <f>IF(ISERROR(Exportaciones_fruta_dolares[[#This Row],[2014]]/Exportaciones_fruta_tonelada[[#This Row],[2014]]),"-",Exportaciones_fruta_dolares[[#This Row],[2014]]/Exportaciones_fruta_tonelada[[#This Row],[2014]])</f>
        <v>7035.9583075255487</v>
      </c>
      <c r="N213" s="2">
        <f>IF(ISERROR(Exportaciones_fruta_dolares[[#This Row],[2015]]/Exportaciones_fruta_tonelada[[#This Row],[2015]]),"-",Exportaciones_fruta_dolares[[#This Row],[2015]]/Exportaciones_fruta_tonelada[[#This Row],[2015]])</f>
        <v>3723.7369689030011</v>
      </c>
      <c r="O213" s="2">
        <f>IF(ISERROR(Exportaciones_fruta_dolares[[#This Row],[2016]]/Exportaciones_fruta_tonelada[[#This Row],[2016]]),"-",Exportaciones_fruta_dolares[[#This Row],[2016]]/Exportaciones_fruta_tonelada[[#This Row],[2016]])</f>
        <v>9828.3203856749333</v>
      </c>
      <c r="P213" s="2">
        <f>IF(ISERROR(Exportaciones_fruta_dolares[[#This Row],[2017]]/Exportaciones_fruta_tonelada[[#This Row],[2017]]),"-",Exportaciones_fruta_dolares[[#This Row],[2017]]/Exportaciones_fruta_tonelada[[#This Row],[2017]])</f>
        <v>13420.914454867292</v>
      </c>
      <c r="Q213" s="2">
        <f>IF(ISERROR(Exportaciones_fruta_dolares[[#This Row],[2018]]/Exportaciones_fruta_tonelada[[#This Row],[2018]]),"-",Exportaciones_fruta_dolares[[#This Row],[2018]]/Exportaciones_fruta_tonelada[[#This Row],[2018]])</f>
        <v>12018.534857440889</v>
      </c>
      <c r="R213" s="2">
        <f>IF(ISERROR(Exportaciones_fruta_dolares[[#This Row],[2019]]/Exportaciones_fruta_tonelada[[#This Row],[2019]]),"-",Exportaciones_fruta_dolares[[#This Row],[2019]]/Exportaciones_fruta_tonelada[[#This Row],[2019]])</f>
        <v>5931.8324395641812</v>
      </c>
      <c r="S213" s="2">
        <f>IF(ISERROR(Exportaciones_fruta_dolares[[#This Row],[2020]]/Exportaciones_fruta_tonelada[[#This Row],[2020]]),"-",Exportaciones_fruta_dolares[[#This Row],[2020]]/Exportaciones_fruta_tonelada[[#This Row],[2020]])</f>
        <v>5462.494551312423</v>
      </c>
    </row>
    <row r="214" spans="1:19" x14ac:dyDescent="0.35">
      <c r="A214">
        <v>26</v>
      </c>
      <c r="B214" t="s">
        <v>33</v>
      </c>
      <c r="C214" t="s">
        <v>34</v>
      </c>
      <c r="D214">
        <v>100102</v>
      </c>
      <c r="E214" t="s">
        <v>92</v>
      </c>
      <c r="F214">
        <v>100102005</v>
      </c>
      <c r="G214" t="s">
        <v>177</v>
      </c>
      <c r="H214" t="s">
        <v>375</v>
      </c>
      <c r="I214">
        <v>7</v>
      </c>
      <c r="J214" t="s">
        <v>164</v>
      </c>
      <c r="K214" s="2">
        <f>IF(ISERROR(Exportaciones_fruta_dolares[[#This Row],[2013]]/Exportaciones_fruta_tonelada[[#This Row],[2013]]),"-",Exportaciones_fruta_dolares[[#This Row],[2013]]/Exportaciones_fruta_tonelada[[#This Row],[2013]])</f>
        <v>2368.3530761934298</v>
      </c>
      <c r="L214" s="2">
        <f>IF(ISERROR(Exportaciones_fruta_dolares[[#This Row],[2012]]/Exportaciones_fruta_tonelada[[#This Row],[2012]]),"-",Exportaciones_fruta_dolares[[#This Row],[2012]]/Exportaciones_fruta_tonelada[[#This Row],[2012]])</f>
        <v>2641.7722248518571</v>
      </c>
      <c r="M214" s="2">
        <f>IF(ISERROR(Exportaciones_fruta_dolares[[#This Row],[2014]]/Exportaciones_fruta_tonelada[[#This Row],[2014]]),"-",Exportaciones_fruta_dolares[[#This Row],[2014]]/Exportaciones_fruta_tonelada[[#This Row],[2014]])</f>
        <v>2212.7315136229518</v>
      </c>
      <c r="N214" s="2">
        <f>IF(ISERROR(Exportaciones_fruta_dolares[[#This Row],[2015]]/Exportaciones_fruta_tonelada[[#This Row],[2015]]),"-",Exportaciones_fruta_dolares[[#This Row],[2015]]/Exportaciones_fruta_tonelada[[#This Row],[2015]])</f>
        <v>2001.3490612185988</v>
      </c>
      <c r="O214" s="2">
        <f>IF(ISERROR(Exportaciones_fruta_dolares[[#This Row],[2016]]/Exportaciones_fruta_tonelada[[#This Row],[2016]]),"-",Exportaciones_fruta_dolares[[#This Row],[2016]]/Exportaciones_fruta_tonelada[[#This Row],[2016]])</f>
        <v>1984.9716948932582</v>
      </c>
      <c r="P214" s="2">
        <f>IF(ISERROR(Exportaciones_fruta_dolares[[#This Row],[2017]]/Exportaciones_fruta_tonelada[[#This Row],[2017]]),"-",Exportaciones_fruta_dolares[[#This Row],[2017]]/Exportaciones_fruta_tonelada[[#This Row],[2017]])</f>
        <v>2436.4088078402478</v>
      </c>
      <c r="Q214" s="2">
        <f>IF(ISERROR(Exportaciones_fruta_dolares[[#This Row],[2018]]/Exportaciones_fruta_tonelada[[#This Row],[2018]]),"-",Exportaciones_fruta_dolares[[#This Row],[2018]]/Exportaciones_fruta_tonelada[[#This Row],[2018]])</f>
        <v>2428.0772548398099</v>
      </c>
      <c r="R214" s="2">
        <f>IF(ISERROR(Exportaciones_fruta_dolares[[#This Row],[2019]]/Exportaciones_fruta_tonelada[[#This Row],[2019]]),"-",Exportaciones_fruta_dolares[[#This Row],[2019]]/Exportaciones_fruta_tonelada[[#This Row],[2019]])</f>
        <v>2027.24694939253</v>
      </c>
      <c r="S214" s="2">
        <f>IF(ISERROR(Exportaciones_fruta_dolares[[#This Row],[2020]]/Exportaciones_fruta_tonelada[[#This Row],[2020]]),"-",Exportaciones_fruta_dolares[[#This Row],[2020]]/Exportaciones_fruta_tonelada[[#This Row],[2020]])</f>
        <v>1695.3787096180124</v>
      </c>
    </row>
    <row r="215" spans="1:19" x14ac:dyDescent="0.35">
      <c r="A215">
        <v>26</v>
      </c>
      <c r="B215" t="s">
        <v>33</v>
      </c>
      <c r="C215" t="s">
        <v>34</v>
      </c>
      <c r="D215">
        <v>100102</v>
      </c>
      <c r="E215" t="s">
        <v>92</v>
      </c>
      <c r="F215">
        <v>100102005</v>
      </c>
      <c r="G215" t="s">
        <v>177</v>
      </c>
      <c r="H215" t="s">
        <v>397</v>
      </c>
      <c r="I215">
        <v>7</v>
      </c>
      <c r="J215" t="s">
        <v>164</v>
      </c>
      <c r="K215" s="2">
        <f>IF(ISERROR(Exportaciones_fruta_dolares[[#This Row],[2013]]/Exportaciones_fruta_tonelada[[#This Row],[2013]]),"-",Exportaciones_fruta_dolares[[#This Row],[2013]]/Exportaciones_fruta_tonelada[[#This Row],[2013]])</f>
        <v>1150.3898608718332</v>
      </c>
      <c r="L2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15" s="2">
        <f>IF(ISERROR(Exportaciones_fruta_dolares[[#This Row],[2014]]/Exportaciones_fruta_tonelada[[#This Row],[2014]]),"-",Exportaciones_fruta_dolares[[#This Row],[2014]]/Exportaciones_fruta_tonelada[[#This Row],[2014]])</f>
        <v>1144.303695349216</v>
      </c>
      <c r="N215" s="2">
        <f>IF(ISERROR(Exportaciones_fruta_dolares[[#This Row],[2015]]/Exportaciones_fruta_tonelada[[#This Row],[2015]]),"-",Exportaciones_fruta_dolares[[#This Row],[2015]]/Exportaciones_fruta_tonelada[[#This Row],[2015]])</f>
        <v>1114.1613348954475</v>
      </c>
      <c r="O215" s="2">
        <f>IF(ISERROR(Exportaciones_fruta_dolares[[#This Row],[2016]]/Exportaciones_fruta_tonelada[[#This Row],[2016]]),"-",Exportaciones_fruta_dolares[[#This Row],[2016]]/Exportaciones_fruta_tonelada[[#This Row],[2016]])</f>
        <v>1391.5433874056673</v>
      </c>
      <c r="P215" s="2">
        <f>IF(ISERROR(Exportaciones_fruta_dolares[[#This Row],[2017]]/Exportaciones_fruta_tonelada[[#This Row],[2017]]),"-",Exportaciones_fruta_dolares[[#This Row],[2017]]/Exportaciones_fruta_tonelada[[#This Row],[2017]])</f>
        <v>1192.0276313141947</v>
      </c>
      <c r="Q215" s="2">
        <f>IF(ISERROR(Exportaciones_fruta_dolares[[#This Row],[2018]]/Exportaciones_fruta_tonelada[[#This Row],[2018]]),"-",Exportaciones_fruta_dolares[[#This Row],[2018]]/Exportaciones_fruta_tonelada[[#This Row],[2018]])</f>
        <v>1285.0241102287625</v>
      </c>
      <c r="R215" s="2">
        <f>IF(ISERROR(Exportaciones_fruta_dolares[[#This Row],[2019]]/Exportaciones_fruta_tonelada[[#This Row],[2019]]),"-",Exportaciones_fruta_dolares[[#This Row],[2019]]/Exportaciones_fruta_tonelada[[#This Row],[2019]])</f>
        <v>1277.4139435213222</v>
      </c>
      <c r="S215" s="2">
        <f>IF(ISERROR(Exportaciones_fruta_dolares[[#This Row],[2020]]/Exportaciones_fruta_tonelada[[#This Row],[2020]]),"-",Exportaciones_fruta_dolares[[#This Row],[2020]]/Exportaciones_fruta_tonelada[[#This Row],[2020]])</f>
        <v>1237.58918959171</v>
      </c>
    </row>
    <row r="216" spans="1:19" x14ac:dyDescent="0.35">
      <c r="A216">
        <v>26</v>
      </c>
      <c r="B216" t="s">
        <v>33</v>
      </c>
      <c r="C216" t="s">
        <v>34</v>
      </c>
      <c r="D216">
        <v>100102</v>
      </c>
      <c r="E216" t="s">
        <v>92</v>
      </c>
      <c r="F216">
        <v>100102005</v>
      </c>
      <c r="G216" t="s">
        <v>177</v>
      </c>
      <c r="H216" t="s">
        <v>379</v>
      </c>
      <c r="I216">
        <v>7</v>
      </c>
      <c r="J216" t="s">
        <v>164</v>
      </c>
      <c r="K216" s="2">
        <f>IF(ISERROR(Exportaciones_fruta_dolares[[#This Row],[2013]]/Exportaciones_fruta_tonelada[[#This Row],[2013]]),"-",Exportaciones_fruta_dolares[[#This Row],[2013]]/Exportaciones_fruta_tonelada[[#This Row],[2013]])</f>
        <v>18780.213464696222</v>
      </c>
      <c r="L216" s="2">
        <f>IF(ISERROR(Exportaciones_fruta_dolares[[#This Row],[2012]]/Exportaciones_fruta_tonelada[[#This Row],[2012]]),"-",Exportaciones_fruta_dolares[[#This Row],[2012]]/Exportaciones_fruta_tonelada[[#This Row],[2012]])</f>
        <v>18993.697478991595</v>
      </c>
      <c r="M216" s="2">
        <f>IF(ISERROR(Exportaciones_fruta_dolares[[#This Row],[2014]]/Exportaciones_fruta_tonelada[[#This Row],[2014]]),"-",Exportaciones_fruta_dolares[[#This Row],[2014]]/Exportaciones_fruta_tonelada[[#This Row],[2014]])</f>
        <v>2171.9750678122682</v>
      </c>
      <c r="N216" s="2">
        <f>IF(ISERROR(Exportaciones_fruta_dolares[[#This Row],[2015]]/Exportaciones_fruta_tonelada[[#This Row],[2015]]),"-",Exportaciones_fruta_dolares[[#This Row],[2015]]/Exportaciones_fruta_tonelada[[#This Row],[2015]])</f>
        <v>2115.891502566853</v>
      </c>
      <c r="O216" s="2">
        <f>IF(ISERROR(Exportaciones_fruta_dolares[[#This Row],[2016]]/Exportaciones_fruta_tonelada[[#This Row],[2016]]),"-",Exportaciones_fruta_dolares[[#This Row],[2016]]/Exportaciones_fruta_tonelada[[#This Row],[2016]])</f>
        <v>2287.7246941186045</v>
      </c>
      <c r="P216" s="2">
        <f>IF(ISERROR(Exportaciones_fruta_dolares[[#This Row],[2017]]/Exportaciones_fruta_tonelada[[#This Row],[2017]]),"-",Exportaciones_fruta_dolares[[#This Row],[2017]]/Exportaciones_fruta_tonelada[[#This Row],[2017]])</f>
        <v>2333.4846103505784</v>
      </c>
      <c r="Q2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16" s="2">
        <f>IF(ISERROR(Exportaciones_fruta_dolares[[#This Row],[2019]]/Exportaciones_fruta_tonelada[[#This Row],[2019]]),"-",Exportaciones_fruta_dolares[[#This Row],[2019]]/Exportaciones_fruta_tonelada[[#This Row],[2019]])</f>
        <v>2200.7716976961528</v>
      </c>
      <c r="S216" s="2">
        <f>IF(ISERROR(Exportaciones_fruta_dolares[[#This Row],[2020]]/Exportaciones_fruta_tonelada[[#This Row],[2020]]),"-",Exportaciones_fruta_dolares[[#This Row],[2020]]/Exportaciones_fruta_tonelada[[#This Row],[2020]])</f>
        <v>28238.541666666668</v>
      </c>
    </row>
    <row r="217" spans="1:19" x14ac:dyDescent="0.35">
      <c r="A217">
        <v>26</v>
      </c>
      <c r="B217" t="s">
        <v>33</v>
      </c>
      <c r="C217" t="s">
        <v>34</v>
      </c>
      <c r="D217">
        <v>100102</v>
      </c>
      <c r="E217" t="s">
        <v>92</v>
      </c>
      <c r="F217">
        <v>100102005</v>
      </c>
      <c r="G217" t="s">
        <v>177</v>
      </c>
      <c r="H217" t="s">
        <v>178</v>
      </c>
      <c r="I217">
        <v>5</v>
      </c>
      <c r="J217" t="s">
        <v>26</v>
      </c>
      <c r="K2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17" s="2">
        <f>IF(ISERROR(Exportaciones_fruta_dolares[[#This Row],[2012]]/Exportaciones_fruta_tonelada[[#This Row],[2012]]),"-",Exportaciones_fruta_dolares[[#This Row],[2012]]/Exportaciones_fruta_tonelada[[#This Row],[2012]])</f>
        <v>11825.695931477516</v>
      </c>
      <c r="M217" s="2">
        <f>IF(ISERROR(Exportaciones_fruta_dolares[[#This Row],[2014]]/Exportaciones_fruta_tonelada[[#This Row],[2014]]),"-",Exportaciones_fruta_dolares[[#This Row],[2014]]/Exportaciones_fruta_tonelada[[#This Row],[2014]])</f>
        <v>1405.8928571428569</v>
      </c>
      <c r="N217" s="2">
        <f>IF(ISERROR(Exportaciones_fruta_dolares[[#This Row],[2015]]/Exportaciones_fruta_tonelada[[#This Row],[2015]]),"-",Exportaciones_fruta_dolares[[#This Row],[2015]]/Exportaciones_fruta_tonelada[[#This Row],[2015]])</f>
        <v>13627.714285714284</v>
      </c>
      <c r="O2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17" s="2">
        <f>IF(ISERROR(Exportaciones_fruta_dolares[[#This Row],[2020]]/Exportaciones_fruta_tonelada[[#This Row],[2020]]),"-",Exportaciones_fruta_dolares[[#This Row],[2020]]/Exportaciones_fruta_tonelada[[#This Row],[2020]])</f>
        <v>156100</v>
      </c>
    </row>
    <row r="218" spans="1:19" x14ac:dyDescent="0.35">
      <c r="A218">
        <v>26</v>
      </c>
      <c r="B218" t="s">
        <v>33</v>
      </c>
      <c r="C218" t="s">
        <v>34</v>
      </c>
      <c r="D218">
        <v>100102</v>
      </c>
      <c r="E218" t="s">
        <v>92</v>
      </c>
      <c r="F218">
        <v>100102006</v>
      </c>
      <c r="G218" t="s">
        <v>237</v>
      </c>
      <c r="H218" t="s">
        <v>409</v>
      </c>
      <c r="I218">
        <v>7</v>
      </c>
      <c r="J218" t="s">
        <v>164</v>
      </c>
      <c r="K2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18" s="2">
        <f>IF(ISERROR(Exportaciones_fruta_dolares[[#This Row],[2012]]/Exportaciones_fruta_tonelada[[#This Row],[2012]]),"-",Exportaciones_fruta_dolares[[#This Row],[2012]]/Exportaciones_fruta_tonelada[[#This Row],[2012]])</f>
        <v>94175</v>
      </c>
      <c r="M2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1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18" s="2">
        <f>IF(ISERROR(Exportaciones_fruta_dolares[[#This Row],[2018]]/Exportaciones_fruta_tonelada[[#This Row],[2018]]),"-",Exportaciones_fruta_dolares[[#This Row],[2018]]/Exportaciones_fruta_tonelada[[#This Row],[2018]])</f>
        <v>2272.8742193460876</v>
      </c>
      <c r="R2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19" spans="1:19" x14ac:dyDescent="0.35">
      <c r="A219">
        <v>26</v>
      </c>
      <c r="B219" t="s">
        <v>33</v>
      </c>
      <c r="C219" t="s">
        <v>34</v>
      </c>
      <c r="D219">
        <v>100102</v>
      </c>
      <c r="E219" t="s">
        <v>92</v>
      </c>
      <c r="F219">
        <v>100102008</v>
      </c>
      <c r="G219" t="s">
        <v>352</v>
      </c>
      <c r="H219" t="s">
        <v>413</v>
      </c>
      <c r="I219">
        <v>3</v>
      </c>
      <c r="J219" t="s">
        <v>38</v>
      </c>
      <c r="K219" s="2">
        <f>IF(ISERROR(Exportaciones_fruta_dolares[[#This Row],[2013]]/Exportaciones_fruta_tonelada[[#This Row],[2013]]),"-",Exportaciones_fruta_dolares[[#This Row],[2013]]/Exportaciones_fruta_tonelada[[#This Row],[2013]])</f>
        <v>2539.1405614571263</v>
      </c>
      <c r="L219" s="2">
        <f>IF(ISERROR(Exportaciones_fruta_dolares[[#This Row],[2012]]/Exportaciones_fruta_tonelada[[#This Row],[2012]]),"-",Exportaciones_fruta_dolares[[#This Row],[2012]]/Exportaciones_fruta_tonelada[[#This Row],[2012]])</f>
        <v>1263.7615356220008</v>
      </c>
      <c r="M219" s="2">
        <f>IF(ISERROR(Exportaciones_fruta_dolares[[#This Row],[2014]]/Exportaciones_fruta_tonelada[[#This Row],[2014]]),"-",Exportaciones_fruta_dolares[[#This Row],[2014]]/Exportaciones_fruta_tonelada[[#This Row],[2014]])</f>
        <v>1246.6029835121697</v>
      </c>
      <c r="N219" s="2">
        <f>IF(ISERROR(Exportaciones_fruta_dolares[[#This Row],[2015]]/Exportaciones_fruta_tonelada[[#This Row],[2015]]),"-",Exportaciones_fruta_dolares[[#This Row],[2015]]/Exportaciones_fruta_tonelada[[#This Row],[2015]])</f>
        <v>2728.6740344707982</v>
      </c>
      <c r="O219" s="2">
        <f>IF(ISERROR(Exportaciones_fruta_dolares[[#This Row],[2016]]/Exportaciones_fruta_tonelada[[#This Row],[2016]]),"-",Exportaciones_fruta_dolares[[#This Row],[2016]]/Exportaciones_fruta_tonelada[[#This Row],[2016]])</f>
        <v>1468.2726311643623</v>
      </c>
      <c r="P219" s="2">
        <f>IF(ISERROR(Exportaciones_fruta_dolares[[#This Row],[2017]]/Exportaciones_fruta_tonelada[[#This Row],[2017]]),"-",Exportaciones_fruta_dolares[[#This Row],[2017]]/Exportaciones_fruta_tonelada[[#This Row],[2017]])</f>
        <v>6481.3600000000006</v>
      </c>
      <c r="Q219" s="2">
        <f>IF(ISERROR(Exportaciones_fruta_dolares[[#This Row],[2018]]/Exportaciones_fruta_tonelada[[#This Row],[2018]]),"-",Exportaciones_fruta_dolares[[#This Row],[2018]]/Exportaciones_fruta_tonelada[[#This Row],[2018]])</f>
        <v>1402.1995116883666</v>
      </c>
      <c r="R219" s="2">
        <f>IF(ISERROR(Exportaciones_fruta_dolares[[#This Row],[2019]]/Exportaciones_fruta_tonelada[[#This Row],[2019]]),"-",Exportaciones_fruta_dolares[[#This Row],[2019]]/Exportaciones_fruta_tonelada[[#This Row],[2019]])</f>
        <v>1206.3855772026752</v>
      </c>
      <c r="S219" s="2">
        <f>IF(ISERROR(Exportaciones_fruta_dolares[[#This Row],[2020]]/Exportaciones_fruta_tonelada[[#This Row],[2020]]),"-",Exportaciones_fruta_dolares[[#This Row],[2020]]/Exportaciones_fruta_tonelada[[#This Row],[2020]])</f>
        <v>950.96172839506175</v>
      </c>
    </row>
    <row r="220" spans="1:19" x14ac:dyDescent="0.35">
      <c r="A220">
        <v>26</v>
      </c>
      <c r="B220" t="s">
        <v>33</v>
      </c>
      <c r="C220" t="s">
        <v>34</v>
      </c>
      <c r="D220">
        <v>100102</v>
      </c>
      <c r="E220" t="s">
        <v>92</v>
      </c>
      <c r="F220">
        <v>100102008</v>
      </c>
      <c r="G220" t="s">
        <v>352</v>
      </c>
      <c r="H220" t="s">
        <v>391</v>
      </c>
      <c r="I220">
        <v>3</v>
      </c>
      <c r="J220" t="s">
        <v>38</v>
      </c>
      <c r="K220" s="2">
        <f>IF(ISERROR(Exportaciones_fruta_dolares[[#This Row],[2013]]/Exportaciones_fruta_tonelada[[#This Row],[2013]]),"-",Exportaciones_fruta_dolares[[#This Row],[2013]]/Exportaciones_fruta_tonelada[[#This Row],[2013]])</f>
        <v>2790.3452932098762</v>
      </c>
      <c r="L220" s="2">
        <f>IF(ISERROR(Exportaciones_fruta_dolares[[#This Row],[2012]]/Exportaciones_fruta_tonelada[[#This Row],[2012]]),"-",Exportaciones_fruta_dolares[[#This Row],[2012]]/Exportaciones_fruta_tonelada[[#This Row],[2012]])</f>
        <v>2766.3489583333335</v>
      </c>
      <c r="M2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2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2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20" s="2">
        <f>IF(ISERROR(Exportaciones_fruta_dolares[[#This Row],[2020]]/Exportaciones_fruta_tonelada[[#This Row],[2020]]),"-",Exportaciones_fruta_dolares[[#This Row],[2020]]/Exportaciones_fruta_tonelada[[#This Row],[2020]])</f>
        <v>2379.4782608695655</v>
      </c>
    </row>
    <row r="221" spans="1:19" x14ac:dyDescent="0.35">
      <c r="A221">
        <v>26</v>
      </c>
      <c r="B221" t="s">
        <v>33</v>
      </c>
      <c r="C221" t="s">
        <v>34</v>
      </c>
      <c r="D221">
        <v>100102</v>
      </c>
      <c r="E221" t="s">
        <v>92</v>
      </c>
      <c r="F221">
        <v>100102008</v>
      </c>
      <c r="G221" t="s">
        <v>352</v>
      </c>
      <c r="H221" t="s">
        <v>353</v>
      </c>
      <c r="I221">
        <v>7</v>
      </c>
      <c r="J221" t="s">
        <v>164</v>
      </c>
      <c r="K221" s="2">
        <f>IF(ISERROR(Exportaciones_fruta_dolares[[#This Row],[2013]]/Exportaciones_fruta_tonelada[[#This Row],[2013]]),"-",Exportaciones_fruta_dolares[[#This Row],[2013]]/Exportaciones_fruta_tonelada[[#This Row],[2013]])</f>
        <v>1529.5686097133487</v>
      </c>
      <c r="L2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21" s="2">
        <f>IF(ISERROR(Exportaciones_fruta_dolares[[#This Row],[2014]]/Exportaciones_fruta_tonelada[[#This Row],[2014]]),"-",Exportaciones_fruta_dolares[[#This Row],[2014]]/Exportaciones_fruta_tonelada[[#This Row],[2014]])</f>
        <v>1420.9447714897581</v>
      </c>
      <c r="N2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2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21" s="2">
        <f>IF(ISERROR(Exportaciones_fruta_dolares[[#This Row],[2019]]/Exportaciones_fruta_tonelada[[#This Row],[2019]]),"-",Exportaciones_fruta_dolares[[#This Row],[2019]]/Exportaciones_fruta_tonelada[[#This Row],[2019]])</f>
        <v>1513.7129916967203</v>
      </c>
      <c r="S221" s="2">
        <f>IF(ISERROR(Exportaciones_fruta_dolares[[#This Row],[2020]]/Exportaciones_fruta_tonelada[[#This Row],[2020]]),"-",Exportaciones_fruta_dolares[[#This Row],[2020]]/Exportaciones_fruta_tonelada[[#This Row],[2020]])</f>
        <v>913.63888888888903</v>
      </c>
    </row>
    <row r="222" spans="1:19" x14ac:dyDescent="0.35">
      <c r="A222">
        <v>26</v>
      </c>
      <c r="B222" t="s">
        <v>33</v>
      </c>
      <c r="C222" t="s">
        <v>34</v>
      </c>
      <c r="D222">
        <v>100102</v>
      </c>
      <c r="E222" t="s">
        <v>92</v>
      </c>
      <c r="F222">
        <v>100102008</v>
      </c>
      <c r="G222" t="s">
        <v>352</v>
      </c>
      <c r="H222" t="s">
        <v>402</v>
      </c>
      <c r="I222">
        <v>1</v>
      </c>
      <c r="J222" t="s">
        <v>96</v>
      </c>
      <c r="K222" s="2">
        <f>IF(ISERROR(Exportaciones_fruta_dolares[[#This Row],[2013]]/Exportaciones_fruta_tonelada[[#This Row],[2013]]),"-",Exportaciones_fruta_dolares[[#This Row],[2013]]/Exportaciones_fruta_tonelada[[#This Row],[2013]])</f>
        <v>56128.018770745111</v>
      </c>
      <c r="L222" s="2">
        <f>IF(ISERROR(Exportaciones_fruta_dolares[[#This Row],[2012]]/Exportaciones_fruta_tonelada[[#This Row],[2012]]),"-",Exportaciones_fruta_dolares[[#This Row],[2012]]/Exportaciones_fruta_tonelada[[#This Row],[2012]])</f>
        <v>66888.91358024691</v>
      </c>
      <c r="M222" s="2">
        <f>IF(ISERROR(Exportaciones_fruta_dolares[[#This Row],[2014]]/Exportaciones_fruta_tonelada[[#This Row],[2014]]),"-",Exportaciones_fruta_dolares[[#This Row],[2014]]/Exportaciones_fruta_tonelada[[#This Row],[2014]])</f>
        <v>49355.008403361346</v>
      </c>
      <c r="N222" s="2">
        <f>IF(ISERROR(Exportaciones_fruta_dolares[[#This Row],[2015]]/Exportaciones_fruta_tonelada[[#This Row],[2015]]),"-",Exportaciones_fruta_dolares[[#This Row],[2015]]/Exportaciones_fruta_tonelada[[#This Row],[2015]])</f>
        <v>38479.046532531291</v>
      </c>
      <c r="O222" s="2">
        <f>IF(ISERROR(Exportaciones_fruta_dolares[[#This Row],[2016]]/Exportaciones_fruta_tonelada[[#This Row],[2016]]),"-",Exportaciones_fruta_dolares[[#This Row],[2016]]/Exportaciones_fruta_tonelada[[#This Row],[2016]])</f>
        <v>44101.457293212792</v>
      </c>
      <c r="P222" s="2">
        <f>IF(ISERROR(Exportaciones_fruta_dolares[[#This Row],[2017]]/Exportaciones_fruta_tonelada[[#This Row],[2017]]),"-",Exportaciones_fruta_dolares[[#This Row],[2017]]/Exportaciones_fruta_tonelada[[#This Row],[2017]])</f>
        <v>66194.118429807058</v>
      </c>
      <c r="Q222" s="2">
        <f>IF(ISERROR(Exportaciones_fruta_dolares[[#This Row],[2018]]/Exportaciones_fruta_tonelada[[#This Row],[2018]]),"-",Exportaciones_fruta_dolares[[#This Row],[2018]]/Exportaciones_fruta_tonelada[[#This Row],[2018]])</f>
        <v>45197.657142857141</v>
      </c>
      <c r="R222" s="2">
        <f>IF(ISERROR(Exportaciones_fruta_dolares[[#This Row],[2019]]/Exportaciones_fruta_tonelada[[#This Row],[2019]]),"-",Exportaciones_fruta_dolares[[#This Row],[2019]]/Exportaciones_fruta_tonelada[[#This Row],[2019]])</f>
        <v>55831.502040816318</v>
      </c>
      <c r="S222" s="2">
        <f>IF(ISERROR(Exportaciones_fruta_dolares[[#This Row],[2020]]/Exportaciones_fruta_tonelada[[#This Row],[2020]]),"-",Exportaciones_fruta_dolares[[#This Row],[2020]]/Exportaciones_fruta_tonelada[[#This Row],[2020]])</f>
        <v>62844.705882352937</v>
      </c>
    </row>
    <row r="223" spans="1:19" x14ac:dyDescent="0.35">
      <c r="A223">
        <v>26</v>
      </c>
      <c r="B223" t="s">
        <v>33</v>
      </c>
      <c r="C223" t="s">
        <v>34</v>
      </c>
      <c r="D223">
        <v>100102</v>
      </c>
      <c r="E223" t="s">
        <v>92</v>
      </c>
      <c r="F223">
        <v>100102008</v>
      </c>
      <c r="G223" t="s">
        <v>352</v>
      </c>
      <c r="H223" t="s">
        <v>354</v>
      </c>
      <c r="I223">
        <v>7</v>
      </c>
      <c r="J223" t="s">
        <v>164</v>
      </c>
      <c r="K223" s="2">
        <f>IF(ISERROR(Exportaciones_fruta_dolares[[#This Row],[2013]]/Exportaciones_fruta_tonelada[[#This Row],[2013]]),"-",Exportaciones_fruta_dolares[[#This Row],[2013]]/Exportaciones_fruta_tonelada[[#This Row],[2013]])</f>
        <v>27794.117647058825</v>
      </c>
      <c r="L2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23" s="2">
        <f>IF(ISERROR(Exportaciones_fruta_dolares[[#This Row],[2015]]/Exportaciones_fruta_tonelada[[#This Row],[2015]]),"-",Exportaciones_fruta_dolares[[#This Row],[2015]]/Exportaciones_fruta_tonelada[[#This Row],[2015]])</f>
        <v>87750</v>
      </c>
      <c r="O2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23" s="2">
        <f>IF(ISERROR(Exportaciones_fruta_dolares[[#This Row],[2017]]/Exportaciones_fruta_tonelada[[#This Row],[2017]]),"-",Exportaciones_fruta_dolares[[#This Row],[2017]]/Exportaciones_fruta_tonelada[[#This Row],[2017]])</f>
        <v>2685.8960437710434</v>
      </c>
      <c r="Q223" s="2">
        <f>IF(ISERROR(Exportaciones_fruta_dolares[[#This Row],[2018]]/Exportaciones_fruta_tonelada[[#This Row],[2018]]),"-",Exportaciones_fruta_dolares[[#This Row],[2018]]/Exportaciones_fruta_tonelada[[#This Row],[2018]])</f>
        <v>6277.6622002820877</v>
      </c>
      <c r="R223" s="2">
        <f>IF(ISERROR(Exportaciones_fruta_dolares[[#This Row],[2019]]/Exportaciones_fruta_tonelada[[#This Row],[2019]]),"-",Exportaciones_fruta_dolares[[#This Row],[2019]]/Exportaciones_fruta_tonelada[[#This Row],[2019]])</f>
        <v>992.44444444444446</v>
      </c>
      <c r="S223" s="2">
        <f>IF(ISERROR(Exportaciones_fruta_dolares[[#This Row],[2020]]/Exportaciones_fruta_tonelada[[#This Row],[2020]]),"-",Exportaciones_fruta_dolares[[#This Row],[2020]]/Exportaciones_fruta_tonelada[[#This Row],[2020]])</f>
        <v>4648.5872235872239</v>
      </c>
    </row>
    <row r="224" spans="1:19" x14ac:dyDescent="0.35">
      <c r="A224">
        <v>26</v>
      </c>
      <c r="B224" t="s">
        <v>33</v>
      </c>
      <c r="C224" t="s">
        <v>34</v>
      </c>
      <c r="D224">
        <v>100103</v>
      </c>
      <c r="E224" t="s">
        <v>39</v>
      </c>
      <c r="F224">
        <v>100103002</v>
      </c>
      <c r="G224" t="s">
        <v>42</v>
      </c>
      <c r="H224" t="s">
        <v>313</v>
      </c>
      <c r="I224">
        <v>3</v>
      </c>
      <c r="J224" t="s">
        <v>38</v>
      </c>
      <c r="K224" s="2">
        <f>IF(ISERROR(Exportaciones_fruta_dolares[[#This Row],[2013]]/Exportaciones_fruta_tonelada[[#This Row],[2013]]),"-",Exportaciones_fruta_dolares[[#This Row],[2013]]/Exportaciones_fruta_tonelada[[#This Row],[2013]])</f>
        <v>7117.9999999999991</v>
      </c>
      <c r="L2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24" s="2">
        <f>IF(ISERROR(Exportaciones_fruta_dolares[[#This Row],[2014]]/Exportaciones_fruta_tonelada[[#This Row],[2014]]),"-",Exportaciones_fruta_dolares[[#This Row],[2014]]/Exportaciones_fruta_tonelada[[#This Row],[2014]])</f>
        <v>8270.4107142857138</v>
      </c>
      <c r="N224" s="2">
        <f>IF(ISERROR(Exportaciones_fruta_dolares[[#This Row],[2015]]/Exportaciones_fruta_tonelada[[#This Row],[2015]]),"-",Exportaciones_fruta_dolares[[#This Row],[2015]]/Exportaciones_fruta_tonelada[[#This Row],[2015]])</f>
        <v>7141.3125</v>
      </c>
      <c r="O224" s="2">
        <f>IF(ISERROR(Exportaciones_fruta_dolares[[#This Row],[2016]]/Exportaciones_fruta_tonelada[[#This Row],[2016]]),"-",Exportaciones_fruta_dolares[[#This Row],[2016]]/Exportaciones_fruta_tonelada[[#This Row],[2016]])</f>
        <v>7334.8545454545447</v>
      </c>
      <c r="P22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2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25" spans="1:19" x14ac:dyDescent="0.35">
      <c r="A225">
        <v>26</v>
      </c>
      <c r="B225" t="s">
        <v>33</v>
      </c>
      <c r="C225" t="s">
        <v>34</v>
      </c>
      <c r="D225">
        <v>100103</v>
      </c>
      <c r="E225" t="s">
        <v>39</v>
      </c>
      <c r="F225">
        <v>100103002</v>
      </c>
      <c r="G225" t="s">
        <v>42</v>
      </c>
      <c r="H225" t="s">
        <v>291</v>
      </c>
      <c r="I225">
        <v>7</v>
      </c>
      <c r="J225" t="s">
        <v>164</v>
      </c>
      <c r="K2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25" s="2">
        <f>IF(ISERROR(Exportaciones_fruta_dolares[[#This Row],[2019]]/Exportaciones_fruta_tonelada[[#This Row],[2019]]),"-",Exportaciones_fruta_dolares[[#This Row],[2019]]/Exportaciones_fruta_tonelada[[#This Row],[2019]])</f>
        <v>2970.8235294117644</v>
      </c>
      <c r="S2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26" spans="1:19" x14ac:dyDescent="0.35">
      <c r="A226">
        <v>26</v>
      </c>
      <c r="B226" t="s">
        <v>33</v>
      </c>
      <c r="C226" t="s">
        <v>34</v>
      </c>
      <c r="D226">
        <v>100103</v>
      </c>
      <c r="E226" t="s">
        <v>39</v>
      </c>
      <c r="F226">
        <v>100103002</v>
      </c>
      <c r="G226" t="s">
        <v>42</v>
      </c>
      <c r="H226" t="s">
        <v>114</v>
      </c>
      <c r="I226">
        <v>4</v>
      </c>
      <c r="J226" t="s">
        <v>71</v>
      </c>
      <c r="K2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26" s="2">
        <f>IF(ISERROR(Exportaciones_fruta_dolares[[#This Row],[2012]]/Exportaciones_fruta_tonelada[[#This Row],[2012]]),"-",Exportaciones_fruta_dolares[[#This Row],[2012]]/Exportaciones_fruta_tonelada[[#This Row],[2012]])</f>
        <v>6777.5925925925922</v>
      </c>
      <c r="M226" s="2">
        <f>IF(ISERROR(Exportaciones_fruta_dolares[[#This Row],[2014]]/Exportaciones_fruta_tonelada[[#This Row],[2014]]),"-",Exportaciones_fruta_dolares[[#This Row],[2014]]/Exportaciones_fruta_tonelada[[#This Row],[2014]])</f>
        <v>45038.25</v>
      </c>
      <c r="N226" s="2">
        <f>IF(ISERROR(Exportaciones_fruta_dolares[[#This Row],[2015]]/Exportaciones_fruta_tonelada[[#This Row],[2015]]),"-",Exportaciones_fruta_dolares[[#This Row],[2015]]/Exportaciones_fruta_tonelada[[#This Row],[2015]])</f>
        <v>10832.54700854701</v>
      </c>
      <c r="O226" s="2">
        <f>IF(ISERROR(Exportaciones_fruta_dolares[[#This Row],[2016]]/Exportaciones_fruta_tonelada[[#This Row],[2016]]),"-",Exportaciones_fruta_dolares[[#This Row],[2016]]/Exportaciones_fruta_tonelada[[#This Row],[2016]])</f>
        <v>11153.254901960783</v>
      </c>
      <c r="P226" s="2">
        <f>IF(ISERROR(Exportaciones_fruta_dolares[[#This Row],[2017]]/Exportaciones_fruta_tonelada[[#This Row],[2017]]),"-",Exportaciones_fruta_dolares[[#This Row],[2017]]/Exportaciones_fruta_tonelada[[#This Row],[2017]])</f>
        <v>11083.466666666667</v>
      </c>
      <c r="Q226" s="2">
        <f>IF(ISERROR(Exportaciones_fruta_dolares[[#This Row],[2018]]/Exportaciones_fruta_tonelada[[#This Row],[2018]]),"-",Exportaciones_fruta_dolares[[#This Row],[2018]]/Exportaciones_fruta_tonelada[[#This Row],[2018]])</f>
        <v>11568.176100628931</v>
      </c>
      <c r="R226" s="2">
        <f>IF(ISERROR(Exportaciones_fruta_dolares[[#This Row],[2019]]/Exportaciones_fruta_tonelada[[#This Row],[2019]]),"-",Exportaciones_fruta_dolares[[#This Row],[2019]]/Exportaciones_fruta_tonelada[[#This Row],[2019]])</f>
        <v>11316.000000000002</v>
      </c>
      <c r="S226" s="2">
        <f>IF(ISERROR(Exportaciones_fruta_dolares[[#This Row],[2020]]/Exportaciones_fruta_tonelada[[#This Row],[2020]]),"-",Exportaciones_fruta_dolares[[#This Row],[2020]]/Exportaciones_fruta_tonelada[[#This Row],[2020]])</f>
        <v>7411.4035087719303</v>
      </c>
    </row>
    <row r="227" spans="1:19" x14ac:dyDescent="0.35">
      <c r="A227">
        <v>26</v>
      </c>
      <c r="B227" t="s">
        <v>33</v>
      </c>
      <c r="C227" t="s">
        <v>34</v>
      </c>
      <c r="D227">
        <v>100103</v>
      </c>
      <c r="E227" t="s">
        <v>39</v>
      </c>
      <c r="F227">
        <v>100103003</v>
      </c>
      <c r="G227" t="s">
        <v>226</v>
      </c>
      <c r="H227" t="s">
        <v>323</v>
      </c>
      <c r="I227">
        <v>3</v>
      </c>
      <c r="J227" t="s">
        <v>38</v>
      </c>
      <c r="K2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27" s="2">
        <f>IF(ISERROR(Exportaciones_fruta_dolares[[#This Row],[2017]]/Exportaciones_fruta_tonelada[[#This Row],[2017]]),"-",Exportaciones_fruta_dolares[[#This Row],[2017]]/Exportaciones_fruta_tonelada[[#This Row],[2017]])</f>
        <v>71875</v>
      </c>
      <c r="Q227" s="2">
        <f>IF(ISERROR(Exportaciones_fruta_dolares[[#This Row],[2018]]/Exportaciones_fruta_tonelada[[#This Row],[2018]]),"-",Exportaciones_fruta_dolares[[#This Row],[2018]]/Exportaciones_fruta_tonelada[[#This Row],[2018]])</f>
        <v>65997.435897435891</v>
      </c>
      <c r="R2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28" spans="1:19" x14ac:dyDescent="0.35">
      <c r="A228">
        <v>26</v>
      </c>
      <c r="B228" t="s">
        <v>33</v>
      </c>
      <c r="C228" t="s">
        <v>34</v>
      </c>
      <c r="D228">
        <v>100103</v>
      </c>
      <c r="E228" t="s">
        <v>39</v>
      </c>
      <c r="F228">
        <v>100103004</v>
      </c>
      <c r="G228" t="s">
        <v>77</v>
      </c>
      <c r="H228" t="s">
        <v>363</v>
      </c>
      <c r="I228">
        <v>7</v>
      </c>
      <c r="J228" t="s">
        <v>164</v>
      </c>
      <c r="K228" s="2">
        <f>IF(ISERROR(Exportaciones_fruta_dolares[[#This Row],[2013]]/Exportaciones_fruta_tonelada[[#This Row],[2013]]),"-",Exportaciones_fruta_dolares[[#This Row],[2013]]/Exportaciones_fruta_tonelada[[#This Row],[2013]])</f>
        <v>7187.0345359830217</v>
      </c>
      <c r="L2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28" s="2">
        <f>IF(ISERROR(Exportaciones_fruta_dolares[[#This Row],[2014]]/Exportaciones_fruta_tonelada[[#This Row],[2014]]),"-",Exportaciones_fruta_dolares[[#This Row],[2014]]/Exportaciones_fruta_tonelada[[#This Row],[2014]])</f>
        <v>16319.23076923077</v>
      </c>
      <c r="N22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2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2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29" spans="1:19" x14ac:dyDescent="0.35">
      <c r="A229">
        <v>26</v>
      </c>
      <c r="B229" t="s">
        <v>33</v>
      </c>
      <c r="C229" t="s">
        <v>34</v>
      </c>
      <c r="D229">
        <v>100103</v>
      </c>
      <c r="E229" t="s">
        <v>39</v>
      </c>
      <c r="F229">
        <v>100103004</v>
      </c>
      <c r="G229" t="s">
        <v>77</v>
      </c>
      <c r="H229" t="s">
        <v>329</v>
      </c>
      <c r="I229">
        <v>3</v>
      </c>
      <c r="J229" t="s">
        <v>38</v>
      </c>
      <c r="K2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29" s="2">
        <f>IF(ISERROR(Exportaciones_fruta_dolares[[#This Row],[2017]]/Exportaciones_fruta_tonelada[[#This Row],[2017]]),"-",Exportaciones_fruta_dolares[[#This Row],[2017]]/Exportaciones_fruta_tonelada[[#This Row],[2017]])</f>
        <v>6793.2489451476795</v>
      </c>
      <c r="Q2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30" spans="1:19" x14ac:dyDescent="0.35">
      <c r="A230">
        <v>26</v>
      </c>
      <c r="B230" t="s">
        <v>33</v>
      </c>
      <c r="C230" t="s">
        <v>34</v>
      </c>
      <c r="D230">
        <v>100103</v>
      </c>
      <c r="E230" t="s">
        <v>39</v>
      </c>
      <c r="F230">
        <v>100103004</v>
      </c>
      <c r="G230" t="s">
        <v>77</v>
      </c>
      <c r="H230" t="s">
        <v>198</v>
      </c>
      <c r="I230">
        <v>3</v>
      </c>
      <c r="J230" t="s">
        <v>38</v>
      </c>
      <c r="K230" s="2">
        <f>IF(ISERROR(Exportaciones_fruta_dolares[[#This Row],[2013]]/Exportaciones_fruta_tonelada[[#This Row],[2013]]),"-",Exportaciones_fruta_dolares[[#This Row],[2013]]/Exportaciones_fruta_tonelada[[#This Row],[2013]])</f>
        <v>10084.347826086956</v>
      </c>
      <c r="L2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31" spans="1:19" x14ac:dyDescent="0.35">
      <c r="A231">
        <v>26</v>
      </c>
      <c r="B231" t="s">
        <v>33</v>
      </c>
      <c r="C231" t="s">
        <v>34</v>
      </c>
      <c r="D231">
        <v>100103</v>
      </c>
      <c r="E231" t="s">
        <v>39</v>
      </c>
      <c r="F231">
        <v>100103004</v>
      </c>
      <c r="G231" t="s">
        <v>77</v>
      </c>
      <c r="H231" t="s">
        <v>124</v>
      </c>
      <c r="I231">
        <v>3</v>
      </c>
      <c r="J231" t="s">
        <v>38</v>
      </c>
      <c r="K2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31" s="2">
        <f>IF(ISERROR(Exportaciones_fruta_dolares[[#This Row],[2014]]/Exportaciones_fruta_tonelada[[#This Row],[2014]]),"-",Exportaciones_fruta_dolares[[#This Row],[2014]]/Exportaciones_fruta_tonelada[[#This Row],[2014]])</f>
        <v>31407.142857142855</v>
      </c>
      <c r="N2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31" s="2">
        <f>IF(ISERROR(Exportaciones_fruta_dolares[[#This Row],[2017]]/Exportaciones_fruta_tonelada[[#This Row],[2017]]),"-",Exportaciones_fruta_dolares[[#This Row],[2017]]/Exportaciones_fruta_tonelada[[#This Row],[2017]])</f>
        <v>8778.1746031746025</v>
      </c>
      <c r="Q2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32" spans="1:19" x14ac:dyDescent="0.35">
      <c r="A232">
        <v>26</v>
      </c>
      <c r="B232" t="s">
        <v>33</v>
      </c>
      <c r="C232" t="s">
        <v>34</v>
      </c>
      <c r="D232">
        <v>100103</v>
      </c>
      <c r="E232" t="s">
        <v>39</v>
      </c>
      <c r="F232">
        <v>100103004</v>
      </c>
      <c r="G232" t="s">
        <v>77</v>
      </c>
      <c r="H232" t="s">
        <v>89</v>
      </c>
      <c r="I232">
        <v>3</v>
      </c>
      <c r="J232" t="s">
        <v>38</v>
      </c>
      <c r="K232" s="2">
        <f>IF(ISERROR(Exportaciones_fruta_dolares[[#This Row],[2013]]/Exportaciones_fruta_tonelada[[#This Row],[2013]]),"-",Exportaciones_fruta_dolares[[#This Row],[2013]]/Exportaciones_fruta_tonelada[[#This Row],[2013]])</f>
        <v>2249.8672839506171</v>
      </c>
      <c r="L232" s="2">
        <f>IF(ISERROR(Exportaciones_fruta_dolares[[#This Row],[2012]]/Exportaciones_fruta_tonelada[[#This Row],[2012]]),"-",Exportaciones_fruta_dolares[[#This Row],[2012]]/Exportaciones_fruta_tonelada[[#This Row],[2012]])</f>
        <v>2407.2860496467088</v>
      </c>
      <c r="M232" s="2">
        <f>IF(ISERROR(Exportaciones_fruta_dolares[[#This Row],[2014]]/Exportaciones_fruta_tonelada[[#This Row],[2014]]),"-",Exportaciones_fruta_dolares[[#This Row],[2014]]/Exportaciones_fruta_tonelada[[#This Row],[2014]])</f>
        <v>2559.9423543104058</v>
      </c>
      <c r="N232" s="2">
        <f>IF(ISERROR(Exportaciones_fruta_dolares[[#This Row],[2015]]/Exportaciones_fruta_tonelada[[#This Row],[2015]]),"-",Exportaciones_fruta_dolares[[#This Row],[2015]]/Exportaciones_fruta_tonelada[[#This Row],[2015]])</f>
        <v>1789.4877895588486</v>
      </c>
      <c r="O2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32" s="2">
        <f>IF(ISERROR(Exportaciones_fruta_dolares[[#This Row],[2018]]/Exportaciones_fruta_tonelada[[#This Row],[2018]]),"-",Exportaciones_fruta_dolares[[#This Row],[2018]]/Exportaciones_fruta_tonelada[[#This Row],[2018]])</f>
        <v>830</v>
      </c>
      <c r="R232" s="2">
        <f>IF(ISERROR(Exportaciones_fruta_dolares[[#This Row],[2019]]/Exportaciones_fruta_tonelada[[#This Row],[2019]]),"-",Exportaciones_fruta_dolares[[#This Row],[2019]]/Exportaciones_fruta_tonelada[[#This Row],[2019]])</f>
        <v>5232.7285659025974</v>
      </c>
      <c r="S23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33" spans="1:19" x14ac:dyDescent="0.35">
      <c r="A233">
        <v>26</v>
      </c>
      <c r="B233" t="s">
        <v>33</v>
      </c>
      <c r="C233" t="s">
        <v>34</v>
      </c>
      <c r="D233">
        <v>100104</v>
      </c>
      <c r="E233" t="s">
        <v>66</v>
      </c>
      <c r="F233">
        <v>100104002</v>
      </c>
      <c r="G233" t="s">
        <v>67</v>
      </c>
      <c r="H233" t="s">
        <v>366</v>
      </c>
      <c r="I233">
        <v>7</v>
      </c>
      <c r="J233" t="s">
        <v>164</v>
      </c>
      <c r="K233" s="2">
        <f>IF(ISERROR(Exportaciones_fruta_dolares[[#This Row],[2013]]/Exportaciones_fruta_tonelada[[#This Row],[2013]]),"-",Exportaciones_fruta_dolares[[#This Row],[2013]]/Exportaciones_fruta_tonelada[[#This Row],[2013]])</f>
        <v>1514.4859033531668</v>
      </c>
      <c r="L2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33" s="2">
        <f>IF(ISERROR(Exportaciones_fruta_dolares[[#This Row],[2014]]/Exportaciones_fruta_tonelada[[#This Row],[2014]]),"-",Exportaciones_fruta_dolares[[#This Row],[2014]]/Exportaciones_fruta_tonelada[[#This Row],[2014]])</f>
        <v>1245.5402431232103</v>
      </c>
      <c r="N233" s="2">
        <f>IF(ISERROR(Exportaciones_fruta_dolares[[#This Row],[2015]]/Exportaciones_fruta_tonelada[[#This Row],[2015]]),"-",Exportaciones_fruta_dolares[[#This Row],[2015]]/Exportaciones_fruta_tonelada[[#This Row],[2015]])</f>
        <v>1360.9100721467933</v>
      </c>
      <c r="O233" s="2">
        <f>IF(ISERROR(Exportaciones_fruta_dolares[[#This Row],[2016]]/Exportaciones_fruta_tonelada[[#This Row],[2016]]),"-",Exportaciones_fruta_dolares[[#This Row],[2016]]/Exportaciones_fruta_tonelada[[#This Row],[2016]])</f>
        <v>1257.5804276632632</v>
      </c>
      <c r="P2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33" s="2">
        <f>IF(ISERROR(Exportaciones_fruta_dolares[[#This Row],[2018]]/Exportaciones_fruta_tonelada[[#This Row],[2018]]),"-",Exportaciones_fruta_dolares[[#This Row],[2018]]/Exportaciones_fruta_tonelada[[#This Row],[2018]])</f>
        <v>20014.174757281555</v>
      </c>
      <c r="R2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33" s="2">
        <f>IF(ISERROR(Exportaciones_fruta_dolares[[#This Row],[2020]]/Exportaciones_fruta_tonelada[[#This Row],[2020]]),"-",Exportaciones_fruta_dolares[[#This Row],[2020]]/Exportaciones_fruta_tonelada[[#This Row],[2020]])</f>
        <v>1353.4223082166179</v>
      </c>
    </row>
    <row r="234" spans="1:19" x14ac:dyDescent="0.35">
      <c r="A234">
        <v>26</v>
      </c>
      <c r="B234" t="s">
        <v>33</v>
      </c>
      <c r="C234" t="s">
        <v>34</v>
      </c>
      <c r="D234">
        <v>100104</v>
      </c>
      <c r="E234" t="s">
        <v>66</v>
      </c>
      <c r="F234">
        <v>100104002</v>
      </c>
      <c r="G234" t="s">
        <v>67</v>
      </c>
      <c r="H234" t="s">
        <v>210</v>
      </c>
      <c r="I234">
        <v>7</v>
      </c>
      <c r="J234" t="s">
        <v>164</v>
      </c>
      <c r="K2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34" s="2">
        <f>IF(ISERROR(Exportaciones_fruta_dolares[[#This Row],[2018]]/Exportaciones_fruta_tonelada[[#This Row],[2018]]),"-",Exportaciones_fruta_dolares[[#This Row],[2018]]/Exportaciones_fruta_tonelada[[#This Row],[2018]])</f>
        <v>37933.333333333336</v>
      </c>
      <c r="R23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35" spans="1:19" x14ac:dyDescent="0.35">
      <c r="A235">
        <v>26</v>
      </c>
      <c r="B235" t="s">
        <v>33</v>
      </c>
      <c r="C235" t="s">
        <v>34</v>
      </c>
      <c r="D235">
        <v>100104</v>
      </c>
      <c r="E235" t="s">
        <v>66</v>
      </c>
      <c r="F235">
        <v>100104002</v>
      </c>
      <c r="G235" t="s">
        <v>67</v>
      </c>
      <c r="H235" t="s">
        <v>203</v>
      </c>
      <c r="I235">
        <v>7</v>
      </c>
      <c r="J235" t="s">
        <v>164</v>
      </c>
      <c r="K2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35" s="2">
        <f>IF(ISERROR(Exportaciones_fruta_dolares[[#This Row],[2015]]/Exportaciones_fruta_tonelada[[#This Row],[2015]]),"-",Exportaciones_fruta_dolares[[#This Row],[2015]]/Exportaciones_fruta_tonelada[[#This Row],[2015]])</f>
        <v>10648.91304347826</v>
      </c>
      <c r="O2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35" s="2">
        <f>IF(ISERROR(Exportaciones_fruta_dolares[[#This Row],[2017]]/Exportaciones_fruta_tonelada[[#This Row],[2017]]),"-",Exportaciones_fruta_dolares[[#This Row],[2017]]/Exportaciones_fruta_tonelada[[#This Row],[2017]])</f>
        <v>1920.3390224079881</v>
      </c>
      <c r="Q2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3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36" spans="1:19" x14ac:dyDescent="0.35">
      <c r="A236">
        <v>26</v>
      </c>
      <c r="B236" t="s">
        <v>33</v>
      </c>
      <c r="C236" t="s">
        <v>34</v>
      </c>
      <c r="D236">
        <v>100104</v>
      </c>
      <c r="E236" t="s">
        <v>66</v>
      </c>
      <c r="F236">
        <v>100104002</v>
      </c>
      <c r="G236" t="s">
        <v>67</v>
      </c>
      <c r="H236" t="s">
        <v>191</v>
      </c>
      <c r="I236">
        <v>4</v>
      </c>
      <c r="J236" t="s">
        <v>71</v>
      </c>
      <c r="K2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36" s="2">
        <f>IF(ISERROR(Exportaciones_fruta_dolares[[#This Row],[2017]]/Exportaciones_fruta_tonelada[[#This Row],[2017]]),"-",Exportaciones_fruta_dolares[[#This Row],[2017]]/Exportaciones_fruta_tonelada[[#This Row],[2017]])</f>
        <v>10009.552802855344</v>
      </c>
      <c r="Q2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37" spans="1:19" x14ac:dyDescent="0.35">
      <c r="A237">
        <v>26</v>
      </c>
      <c r="B237" t="s">
        <v>33</v>
      </c>
      <c r="C237" t="s">
        <v>34</v>
      </c>
      <c r="D237">
        <v>100104</v>
      </c>
      <c r="E237" t="s">
        <v>66</v>
      </c>
      <c r="F237">
        <v>100104002</v>
      </c>
      <c r="G237" t="s">
        <v>67</v>
      </c>
      <c r="H237" t="s">
        <v>127</v>
      </c>
      <c r="I237">
        <v>3</v>
      </c>
      <c r="J237" t="s">
        <v>38</v>
      </c>
      <c r="K237" s="2">
        <f>IF(ISERROR(Exportaciones_fruta_dolares[[#This Row],[2013]]/Exportaciones_fruta_tonelada[[#This Row],[2013]]),"-",Exportaciones_fruta_dolares[[#This Row],[2013]]/Exportaciones_fruta_tonelada[[#This Row],[2013]])</f>
        <v>14477.083333333334</v>
      </c>
      <c r="L2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37" s="2">
        <f>IF(ISERROR(Exportaciones_fruta_dolares[[#This Row],[2016]]/Exportaciones_fruta_tonelada[[#This Row],[2016]]),"-",Exportaciones_fruta_dolares[[#This Row],[2016]]/Exportaciones_fruta_tonelada[[#This Row],[2016]])</f>
        <v>16339.285714285714</v>
      </c>
      <c r="P2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38" spans="1:19" x14ac:dyDescent="0.35">
      <c r="A238">
        <v>26</v>
      </c>
      <c r="B238" t="s">
        <v>33</v>
      </c>
      <c r="C238" t="s">
        <v>34</v>
      </c>
      <c r="D238">
        <v>100105</v>
      </c>
      <c r="E238" t="s">
        <v>20</v>
      </c>
      <c r="F238">
        <v>100105002</v>
      </c>
      <c r="G238" t="s">
        <v>208</v>
      </c>
      <c r="H238" t="s">
        <v>209</v>
      </c>
      <c r="I238">
        <v>6</v>
      </c>
      <c r="J238" t="s">
        <v>20</v>
      </c>
      <c r="K2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38" s="2">
        <f>IF(ISERROR(Exportaciones_fruta_dolares[[#This Row],[2014]]/Exportaciones_fruta_tonelada[[#This Row],[2014]]),"-",Exportaciones_fruta_dolares[[#This Row],[2014]]/Exportaciones_fruta_tonelada[[#This Row],[2014]])</f>
        <v>22899.111111111113</v>
      </c>
      <c r="N2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3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39" spans="1:19" x14ac:dyDescent="0.35">
      <c r="A239">
        <v>26</v>
      </c>
      <c r="B239" t="s">
        <v>33</v>
      </c>
      <c r="C239" t="s">
        <v>34</v>
      </c>
      <c r="D239">
        <v>100105</v>
      </c>
      <c r="E239" t="s">
        <v>20</v>
      </c>
      <c r="F239">
        <v>100105003</v>
      </c>
      <c r="G239" t="s">
        <v>334</v>
      </c>
      <c r="H239" t="s">
        <v>335</v>
      </c>
      <c r="I239">
        <v>6</v>
      </c>
      <c r="J239" t="s">
        <v>20</v>
      </c>
      <c r="K23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39" s="2">
        <f>IF(ISERROR(Exportaciones_fruta_dolares[[#This Row],[2017]]/Exportaciones_fruta_tonelada[[#This Row],[2017]]),"-",Exportaciones_fruta_dolares[[#This Row],[2017]]/Exportaciones_fruta_tonelada[[#This Row],[2017]])</f>
        <v>28549.333333333336</v>
      </c>
      <c r="Q2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39" s="2">
        <f>IF(ISERROR(Exportaciones_fruta_dolares[[#This Row],[2020]]/Exportaciones_fruta_tonelada[[#This Row],[2020]]),"-",Exportaciones_fruta_dolares[[#This Row],[2020]]/Exportaciones_fruta_tonelada[[#This Row],[2020]])</f>
        <v>7317.4244142101279</v>
      </c>
    </row>
    <row r="240" spans="1:19" x14ac:dyDescent="0.35">
      <c r="A240">
        <v>26</v>
      </c>
      <c r="B240" t="s">
        <v>33</v>
      </c>
      <c r="C240" t="s">
        <v>34</v>
      </c>
      <c r="D240">
        <v>100105</v>
      </c>
      <c r="E240" t="s">
        <v>20</v>
      </c>
      <c r="F240">
        <v>100105006</v>
      </c>
      <c r="G240" t="s">
        <v>276</v>
      </c>
      <c r="H240" t="s">
        <v>277</v>
      </c>
      <c r="I240">
        <v>4</v>
      </c>
      <c r="J240" t="s">
        <v>71</v>
      </c>
      <c r="K2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40" s="2">
        <f>IF(ISERROR(Exportaciones_fruta_dolares[[#This Row],[2012]]/Exportaciones_fruta_tonelada[[#This Row],[2012]]),"-",Exportaciones_fruta_dolares[[#This Row],[2012]]/Exportaciones_fruta_tonelada[[#This Row],[2012]])</f>
        <v>11533.333333333334</v>
      </c>
      <c r="M2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40" s="2">
        <f>IF(ISERROR(Exportaciones_fruta_dolares[[#This Row],[2017]]/Exportaciones_fruta_tonelada[[#This Row],[2017]]),"-",Exportaciones_fruta_dolares[[#This Row],[2017]]/Exportaciones_fruta_tonelada[[#This Row],[2017]])</f>
        <v>30043.333333333332</v>
      </c>
      <c r="Q2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40" s="2">
        <f>IF(ISERROR(Exportaciones_fruta_dolares[[#This Row],[2019]]/Exportaciones_fruta_tonelada[[#This Row],[2019]]),"-",Exportaciones_fruta_dolares[[#This Row],[2019]]/Exportaciones_fruta_tonelada[[#This Row],[2019]])</f>
        <v>32040</v>
      </c>
      <c r="S240" s="2">
        <f>IF(ISERROR(Exportaciones_fruta_dolares[[#This Row],[2020]]/Exportaciones_fruta_tonelada[[#This Row],[2020]]),"-",Exportaciones_fruta_dolares[[#This Row],[2020]]/Exportaciones_fruta_tonelada[[#This Row],[2020]])</f>
        <v>161633.33333333334</v>
      </c>
    </row>
    <row r="241" spans="1:19" x14ac:dyDescent="0.35">
      <c r="A241">
        <v>26</v>
      </c>
      <c r="B241" t="s">
        <v>33</v>
      </c>
      <c r="C241" t="s">
        <v>34</v>
      </c>
      <c r="D241">
        <v>100105</v>
      </c>
      <c r="E241" t="s">
        <v>20</v>
      </c>
      <c r="F241">
        <v>100105006</v>
      </c>
      <c r="G241" t="s">
        <v>276</v>
      </c>
      <c r="H241" t="s">
        <v>307</v>
      </c>
      <c r="I241">
        <v>4</v>
      </c>
      <c r="J241" t="s">
        <v>71</v>
      </c>
      <c r="K2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41" s="2">
        <f>IF(ISERROR(Exportaciones_fruta_dolares[[#This Row],[2014]]/Exportaciones_fruta_tonelada[[#This Row],[2014]]),"-",Exportaciones_fruta_dolares[[#This Row],[2014]]/Exportaciones_fruta_tonelada[[#This Row],[2014]])</f>
        <v>38300</v>
      </c>
      <c r="N241" s="2">
        <f>IF(ISERROR(Exportaciones_fruta_dolares[[#This Row],[2015]]/Exportaciones_fruta_tonelada[[#This Row],[2015]]),"-",Exportaciones_fruta_dolares[[#This Row],[2015]]/Exportaciones_fruta_tonelada[[#This Row],[2015]])</f>
        <v>11924.489795918367</v>
      </c>
      <c r="O2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41" s="2">
        <f>IF(ISERROR(Exportaciones_fruta_dolares[[#This Row],[2017]]/Exportaciones_fruta_tonelada[[#This Row],[2017]]),"-",Exportaciones_fruta_dolares[[#This Row],[2017]]/Exportaciones_fruta_tonelada[[#This Row],[2017]])</f>
        <v>24828.571428571428</v>
      </c>
      <c r="Q24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4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42" spans="1:19" x14ac:dyDescent="0.35">
      <c r="A242">
        <v>26</v>
      </c>
      <c r="B242" t="s">
        <v>33</v>
      </c>
      <c r="C242" t="s">
        <v>34</v>
      </c>
      <c r="D242">
        <v>100105</v>
      </c>
      <c r="E242" t="s">
        <v>20</v>
      </c>
      <c r="F242">
        <v>100105006</v>
      </c>
      <c r="G242" t="s">
        <v>276</v>
      </c>
      <c r="H242" t="s">
        <v>429</v>
      </c>
      <c r="I242">
        <v>6</v>
      </c>
      <c r="J242" t="s">
        <v>20</v>
      </c>
      <c r="K2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42" s="2">
        <f>IF(ISERROR(Exportaciones_fruta_dolares[[#This Row],[2017]]/Exportaciones_fruta_tonelada[[#This Row],[2017]]),"-",Exportaciones_fruta_dolares[[#This Row],[2017]]/Exportaciones_fruta_tonelada[[#This Row],[2017]])</f>
        <v>22298.166666666668</v>
      </c>
      <c r="Q2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4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43" spans="1:19" x14ac:dyDescent="0.35">
      <c r="A243">
        <v>26</v>
      </c>
      <c r="B243" t="s">
        <v>33</v>
      </c>
      <c r="C243" t="s">
        <v>34</v>
      </c>
      <c r="D243">
        <v>100105</v>
      </c>
      <c r="E243" t="s">
        <v>20</v>
      </c>
      <c r="F243">
        <v>100105006</v>
      </c>
      <c r="G243" t="s">
        <v>276</v>
      </c>
      <c r="H243" t="s">
        <v>390</v>
      </c>
      <c r="I243">
        <v>6</v>
      </c>
      <c r="J243" t="s">
        <v>20</v>
      </c>
      <c r="K243" s="2">
        <f>IF(ISERROR(Exportaciones_fruta_dolares[[#This Row],[2013]]/Exportaciones_fruta_tonelada[[#This Row],[2013]]),"-",Exportaciones_fruta_dolares[[#This Row],[2013]]/Exportaciones_fruta_tonelada[[#This Row],[2013]])</f>
        <v>8059.1910291668019</v>
      </c>
      <c r="L243" s="2">
        <f>IF(ISERROR(Exportaciones_fruta_dolares[[#This Row],[2012]]/Exportaciones_fruta_tonelada[[#This Row],[2012]]),"-",Exportaciones_fruta_dolares[[#This Row],[2012]]/Exportaciones_fruta_tonelada[[#This Row],[2012]])</f>
        <v>8080.9503486570939</v>
      </c>
      <c r="M243" s="2">
        <f>IF(ISERROR(Exportaciones_fruta_dolares[[#This Row],[2014]]/Exportaciones_fruta_tonelada[[#This Row],[2014]]),"-",Exportaciones_fruta_dolares[[#This Row],[2014]]/Exportaciones_fruta_tonelada[[#This Row],[2014]])</f>
        <v>8012.084551664042</v>
      </c>
      <c r="N243" s="2">
        <f>IF(ISERROR(Exportaciones_fruta_dolares[[#This Row],[2015]]/Exportaciones_fruta_tonelada[[#This Row],[2015]]),"-",Exportaciones_fruta_dolares[[#This Row],[2015]]/Exportaciones_fruta_tonelada[[#This Row],[2015]])</f>
        <v>8383.8597815076209</v>
      </c>
      <c r="O243" s="2">
        <f>IF(ISERROR(Exportaciones_fruta_dolares[[#This Row],[2016]]/Exportaciones_fruta_tonelada[[#This Row],[2016]]),"-",Exportaciones_fruta_dolares[[#This Row],[2016]]/Exportaciones_fruta_tonelada[[#This Row],[2016]])</f>
        <v>8873.888829904412</v>
      </c>
      <c r="P243" s="2">
        <f>IF(ISERROR(Exportaciones_fruta_dolares[[#This Row],[2017]]/Exportaciones_fruta_tonelada[[#This Row],[2017]]),"-",Exportaciones_fruta_dolares[[#This Row],[2017]]/Exportaciones_fruta_tonelada[[#This Row],[2017]])</f>
        <v>11048.309465102177</v>
      </c>
      <c r="Q243" s="2">
        <f>IF(ISERROR(Exportaciones_fruta_dolares[[#This Row],[2018]]/Exportaciones_fruta_tonelada[[#This Row],[2018]]),"-",Exportaciones_fruta_dolares[[#This Row],[2018]]/Exportaciones_fruta_tonelada[[#This Row],[2018]])</f>
        <v>10236.257137420285</v>
      </c>
      <c r="R243" s="2">
        <f>IF(ISERROR(Exportaciones_fruta_dolares[[#This Row],[2019]]/Exportaciones_fruta_tonelada[[#This Row],[2019]]),"-",Exportaciones_fruta_dolares[[#This Row],[2019]]/Exportaciones_fruta_tonelada[[#This Row],[2019]])</f>
        <v>8270.8537603846726</v>
      </c>
      <c r="S243" s="2">
        <f>IF(ISERROR(Exportaciones_fruta_dolares[[#This Row],[2020]]/Exportaciones_fruta_tonelada[[#This Row],[2020]]),"-",Exportaciones_fruta_dolares[[#This Row],[2020]]/Exportaciones_fruta_tonelada[[#This Row],[2020]])</f>
        <v>8187.9682718189943</v>
      </c>
    </row>
    <row r="244" spans="1:19" x14ac:dyDescent="0.35">
      <c r="A244">
        <v>26</v>
      </c>
      <c r="B244" t="s">
        <v>33</v>
      </c>
      <c r="C244" t="s">
        <v>34</v>
      </c>
      <c r="D244">
        <v>100106</v>
      </c>
      <c r="E244" t="s">
        <v>477</v>
      </c>
      <c r="F244">
        <v>100106001</v>
      </c>
      <c r="G244" t="s">
        <v>60</v>
      </c>
      <c r="H244" t="s">
        <v>131</v>
      </c>
      <c r="I244">
        <v>1</v>
      </c>
      <c r="J244" t="s">
        <v>96</v>
      </c>
      <c r="K244" s="2">
        <f>IF(ISERROR(Exportaciones_fruta_dolares[[#This Row],[2013]]/Exportaciones_fruta_tonelada[[#This Row],[2013]]),"-",Exportaciones_fruta_dolares[[#This Row],[2013]]/Exportaciones_fruta_tonelada[[#This Row],[2013]])</f>
        <v>13000.000000000002</v>
      </c>
      <c r="L2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44" s="2">
        <f>IF(ISERROR(Exportaciones_fruta_dolares[[#This Row],[2018]]/Exportaciones_fruta_tonelada[[#This Row],[2018]]),"-",Exportaciones_fruta_dolares[[#This Row],[2018]]/Exportaciones_fruta_tonelada[[#This Row],[2018]])</f>
        <v>10138.461538461539</v>
      </c>
      <c r="R2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45" spans="1:19" x14ac:dyDescent="0.35">
      <c r="A245">
        <v>26</v>
      </c>
      <c r="B245" t="s">
        <v>33</v>
      </c>
      <c r="C245" t="s">
        <v>34</v>
      </c>
      <c r="D245">
        <v>100106</v>
      </c>
      <c r="E245" t="s">
        <v>477</v>
      </c>
      <c r="F245">
        <v>100106001</v>
      </c>
      <c r="G245" t="s">
        <v>60</v>
      </c>
      <c r="H245" t="s">
        <v>408</v>
      </c>
      <c r="I245">
        <v>1</v>
      </c>
      <c r="J245" t="s">
        <v>96</v>
      </c>
      <c r="K2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45" s="2">
        <f>IF(ISERROR(Exportaciones_fruta_dolares[[#This Row],[2016]]/Exportaciones_fruta_tonelada[[#This Row],[2016]]),"-",Exportaciones_fruta_dolares[[#This Row],[2016]]/Exportaciones_fruta_tonelada[[#This Row],[2016]])</f>
        <v>5998</v>
      </c>
      <c r="P24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45" s="2">
        <f>IF(ISERROR(Exportaciones_fruta_dolares[[#This Row],[2018]]/Exportaciones_fruta_tonelada[[#This Row],[2018]]),"-",Exportaciones_fruta_dolares[[#This Row],[2018]]/Exportaciones_fruta_tonelada[[#This Row],[2018]])</f>
        <v>9512.3125</v>
      </c>
      <c r="R245" s="2">
        <f>IF(ISERROR(Exportaciones_fruta_dolares[[#This Row],[2019]]/Exportaciones_fruta_tonelada[[#This Row],[2019]]),"-",Exportaciones_fruta_dolares[[#This Row],[2019]]/Exportaciones_fruta_tonelada[[#This Row],[2019]])</f>
        <v>10184</v>
      </c>
      <c r="S2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46" spans="1:19" x14ac:dyDescent="0.35">
      <c r="A246">
        <v>26</v>
      </c>
      <c r="B246" t="s">
        <v>33</v>
      </c>
      <c r="C246" t="s">
        <v>34</v>
      </c>
      <c r="D246">
        <v>100106</v>
      </c>
      <c r="E246" t="s">
        <v>477</v>
      </c>
      <c r="F246">
        <v>100106001</v>
      </c>
      <c r="G246" t="s">
        <v>60</v>
      </c>
      <c r="H246" t="s">
        <v>224</v>
      </c>
      <c r="I246">
        <v>1</v>
      </c>
      <c r="J246" t="s">
        <v>96</v>
      </c>
      <c r="K246" s="2">
        <f>IF(ISERROR(Exportaciones_fruta_dolares[[#This Row],[2013]]/Exportaciones_fruta_tonelada[[#This Row],[2013]]),"-",Exportaciones_fruta_dolares[[#This Row],[2013]]/Exportaciones_fruta_tonelada[[#This Row],[2013]])</f>
        <v>5637.34375</v>
      </c>
      <c r="L246" s="2">
        <f>IF(ISERROR(Exportaciones_fruta_dolares[[#This Row],[2012]]/Exportaciones_fruta_tonelada[[#This Row],[2012]]),"-",Exportaciones_fruta_dolares[[#This Row],[2012]]/Exportaciones_fruta_tonelada[[#This Row],[2012]])</f>
        <v>5471.409090909091</v>
      </c>
      <c r="M246" s="2">
        <f>IF(ISERROR(Exportaciones_fruta_dolares[[#This Row],[2014]]/Exportaciones_fruta_tonelada[[#This Row],[2014]]),"-",Exportaciones_fruta_dolares[[#This Row],[2014]]/Exportaciones_fruta_tonelada[[#This Row],[2014]])</f>
        <v>5485.4819703040293</v>
      </c>
      <c r="N246" s="2">
        <f>IF(ISERROR(Exportaciones_fruta_dolares[[#This Row],[2015]]/Exportaciones_fruta_tonelada[[#This Row],[2015]]),"-",Exportaciones_fruta_dolares[[#This Row],[2015]]/Exportaciones_fruta_tonelada[[#This Row],[2015]])</f>
        <v>5643.3617021276605</v>
      </c>
      <c r="O246" s="2">
        <f>IF(ISERROR(Exportaciones_fruta_dolares[[#This Row],[2016]]/Exportaciones_fruta_tonelada[[#This Row],[2016]]),"-",Exportaciones_fruta_dolares[[#This Row],[2016]]/Exportaciones_fruta_tonelada[[#This Row],[2016]])</f>
        <v>5700.36</v>
      </c>
      <c r="P246" s="2">
        <f>IF(ISERROR(Exportaciones_fruta_dolares[[#This Row],[2017]]/Exportaciones_fruta_tonelada[[#This Row],[2017]]),"-",Exportaciones_fruta_dolares[[#This Row],[2017]]/Exportaciones_fruta_tonelada[[#This Row],[2017]])</f>
        <v>3647.7272727272725</v>
      </c>
      <c r="Q2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4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47" spans="1:19" x14ac:dyDescent="0.35">
      <c r="A247">
        <v>26</v>
      </c>
      <c r="B247" t="s">
        <v>33</v>
      </c>
      <c r="C247" t="s">
        <v>34</v>
      </c>
      <c r="D247">
        <v>100106</v>
      </c>
      <c r="E247" t="s">
        <v>477</v>
      </c>
      <c r="F247">
        <v>100106001</v>
      </c>
      <c r="G247" t="s">
        <v>60</v>
      </c>
      <c r="H247" t="s">
        <v>132</v>
      </c>
      <c r="I247">
        <v>3</v>
      </c>
      <c r="J247" t="s">
        <v>38</v>
      </c>
      <c r="K2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4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47" s="2">
        <f>IF(ISERROR(Exportaciones_fruta_dolares[[#This Row],[2018]]/Exportaciones_fruta_tonelada[[#This Row],[2018]]),"-",Exportaciones_fruta_dolares[[#This Row],[2018]]/Exportaciones_fruta_tonelada[[#This Row],[2018]])</f>
        <v>1893.4938888888889</v>
      </c>
      <c r="R2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48" spans="1:19" x14ac:dyDescent="0.35">
      <c r="A248">
        <v>26</v>
      </c>
      <c r="B248" t="s">
        <v>33</v>
      </c>
      <c r="C248" t="s">
        <v>34</v>
      </c>
      <c r="D248">
        <v>100106</v>
      </c>
      <c r="E248" t="s">
        <v>477</v>
      </c>
      <c r="F248">
        <v>100106001</v>
      </c>
      <c r="G248" t="s">
        <v>60</v>
      </c>
      <c r="H248" t="s">
        <v>272</v>
      </c>
      <c r="I248">
        <v>1</v>
      </c>
      <c r="J248" t="s">
        <v>96</v>
      </c>
      <c r="K248" s="2">
        <f>IF(ISERROR(Exportaciones_fruta_dolares[[#This Row],[2013]]/Exportaciones_fruta_tonelada[[#This Row],[2013]]),"-",Exportaciones_fruta_dolares[[#This Row],[2013]]/Exportaciones_fruta_tonelada[[#This Row],[2013]])</f>
        <v>5838.1547619047615</v>
      </c>
      <c r="L248" s="2">
        <f>IF(ISERROR(Exportaciones_fruta_dolares[[#This Row],[2012]]/Exportaciones_fruta_tonelada[[#This Row],[2012]]),"-",Exportaciones_fruta_dolares[[#This Row],[2012]]/Exportaciones_fruta_tonelada[[#This Row],[2012]])</f>
        <v>5053.25</v>
      </c>
      <c r="M248" s="2">
        <f>IF(ISERROR(Exportaciones_fruta_dolares[[#This Row],[2014]]/Exportaciones_fruta_tonelada[[#This Row],[2014]]),"-",Exportaciones_fruta_dolares[[#This Row],[2014]]/Exportaciones_fruta_tonelada[[#This Row],[2014]])</f>
        <v>5895.9574468085111</v>
      </c>
      <c r="N2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48" s="2">
        <f>IF(ISERROR(Exportaciones_fruta_dolares[[#This Row],[2016]]/Exportaciones_fruta_tonelada[[#This Row],[2016]]),"-",Exportaciones_fruta_dolares[[#This Row],[2016]]/Exportaciones_fruta_tonelada[[#This Row],[2016]])</f>
        <v>5714.6</v>
      </c>
      <c r="P24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4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4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4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49" spans="1:19" x14ac:dyDescent="0.35">
      <c r="A249">
        <v>26</v>
      </c>
      <c r="B249" t="s">
        <v>33</v>
      </c>
      <c r="C249" t="s">
        <v>34</v>
      </c>
      <c r="D249">
        <v>100106</v>
      </c>
      <c r="E249" t="s">
        <v>477</v>
      </c>
      <c r="F249">
        <v>100106002</v>
      </c>
      <c r="G249" t="s">
        <v>24</v>
      </c>
      <c r="H249" t="s">
        <v>306</v>
      </c>
      <c r="I249">
        <v>1</v>
      </c>
      <c r="J249" t="s">
        <v>96</v>
      </c>
      <c r="K2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4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4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49" s="2">
        <f>IF(ISERROR(Exportaciones_fruta_dolares[[#This Row],[2018]]/Exportaciones_fruta_tonelada[[#This Row],[2018]]),"-",Exportaciones_fruta_dolares[[#This Row],[2018]]/Exportaciones_fruta_tonelada[[#This Row],[2018]])</f>
        <v>8411.2999999999993</v>
      </c>
      <c r="R24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4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50" spans="1:19" x14ac:dyDescent="0.35">
      <c r="A250">
        <v>26</v>
      </c>
      <c r="B250" t="s">
        <v>33</v>
      </c>
      <c r="C250" t="s">
        <v>34</v>
      </c>
      <c r="D250">
        <v>100107</v>
      </c>
      <c r="E250" t="s">
        <v>48</v>
      </c>
      <c r="F250">
        <v>100107012</v>
      </c>
      <c r="G250" t="s">
        <v>49</v>
      </c>
      <c r="H250" t="s">
        <v>318</v>
      </c>
      <c r="I250">
        <v>3</v>
      </c>
      <c r="J250" t="s">
        <v>38</v>
      </c>
      <c r="K250" s="2">
        <f>IF(ISERROR(Exportaciones_fruta_dolares[[#This Row],[2013]]/Exportaciones_fruta_tonelada[[#This Row],[2013]]),"-",Exportaciones_fruta_dolares[[#This Row],[2013]]/Exportaciones_fruta_tonelada[[#This Row],[2013]])</f>
        <v>1739.4261774053741</v>
      </c>
      <c r="L250" s="2">
        <f>IF(ISERROR(Exportaciones_fruta_dolares[[#This Row],[2012]]/Exportaciones_fruta_tonelada[[#This Row],[2012]]),"-",Exportaciones_fruta_dolares[[#This Row],[2012]]/Exportaciones_fruta_tonelada[[#This Row],[2012]])</f>
        <v>1804.979789384108</v>
      </c>
      <c r="M250" s="2">
        <f>IF(ISERROR(Exportaciones_fruta_dolares[[#This Row],[2014]]/Exportaciones_fruta_tonelada[[#This Row],[2014]]),"-",Exportaciones_fruta_dolares[[#This Row],[2014]]/Exportaciones_fruta_tonelada[[#This Row],[2014]])</f>
        <v>1649.223059096176</v>
      </c>
      <c r="N250" s="2">
        <f>IF(ISERROR(Exportaciones_fruta_dolares[[#This Row],[2015]]/Exportaciones_fruta_tonelada[[#This Row],[2015]]),"-",Exportaciones_fruta_dolares[[#This Row],[2015]]/Exportaciones_fruta_tonelada[[#This Row],[2015]])</f>
        <v>1275.0499699879952</v>
      </c>
      <c r="O250" s="2">
        <f>IF(ISERROR(Exportaciones_fruta_dolares[[#This Row],[2016]]/Exportaciones_fruta_tonelada[[#This Row],[2016]]),"-",Exportaciones_fruta_dolares[[#This Row],[2016]]/Exportaciones_fruta_tonelada[[#This Row],[2016]])</f>
        <v>1242.8348441300022</v>
      </c>
      <c r="P250" s="2">
        <f>IF(ISERROR(Exportaciones_fruta_dolares[[#This Row],[2017]]/Exportaciones_fruta_tonelada[[#This Row],[2017]]),"-",Exportaciones_fruta_dolares[[#This Row],[2017]]/Exportaciones_fruta_tonelada[[#This Row],[2017]])</f>
        <v>1394.069892473118</v>
      </c>
      <c r="Q250" s="2">
        <f>IF(ISERROR(Exportaciones_fruta_dolares[[#This Row],[2018]]/Exportaciones_fruta_tonelada[[#This Row],[2018]]),"-",Exportaciones_fruta_dolares[[#This Row],[2018]]/Exportaciones_fruta_tonelada[[#This Row],[2018]])</f>
        <v>1094.1256830601092</v>
      </c>
      <c r="R250" s="2">
        <f>IF(ISERROR(Exportaciones_fruta_dolares[[#This Row],[2019]]/Exportaciones_fruta_tonelada[[#This Row],[2019]]),"-",Exportaciones_fruta_dolares[[#This Row],[2019]]/Exportaciones_fruta_tonelada[[#This Row],[2019]])</f>
        <v>1209.8954166666667</v>
      </c>
      <c r="S250" s="2">
        <f>IF(ISERROR(Exportaciones_fruta_dolares[[#This Row],[2020]]/Exportaciones_fruta_tonelada[[#This Row],[2020]]),"-",Exportaciones_fruta_dolares[[#This Row],[2020]]/Exportaciones_fruta_tonelada[[#This Row],[2020]])</f>
        <v>1046.9252655538696</v>
      </c>
    </row>
    <row r="251" spans="1:19" x14ac:dyDescent="0.35">
      <c r="A251">
        <v>26</v>
      </c>
      <c r="B251" t="s">
        <v>33</v>
      </c>
      <c r="C251" t="s">
        <v>34</v>
      </c>
      <c r="D251">
        <v>100107</v>
      </c>
      <c r="E251" t="s">
        <v>48</v>
      </c>
      <c r="F251">
        <v>100107012</v>
      </c>
      <c r="G251" t="s">
        <v>49</v>
      </c>
      <c r="H251" t="s">
        <v>150</v>
      </c>
      <c r="I251">
        <v>3</v>
      </c>
      <c r="J251" t="s">
        <v>38</v>
      </c>
      <c r="K251" s="2">
        <f>IF(ISERROR(Exportaciones_fruta_dolares[[#This Row],[2013]]/Exportaciones_fruta_tonelada[[#This Row],[2013]]),"-",Exportaciones_fruta_dolares[[#This Row],[2013]]/Exportaciones_fruta_tonelada[[#This Row],[2013]])</f>
        <v>1509.711884062739</v>
      </c>
      <c r="L251" s="2">
        <f>IF(ISERROR(Exportaciones_fruta_dolares[[#This Row],[2012]]/Exportaciones_fruta_tonelada[[#This Row],[2012]]),"-",Exportaciones_fruta_dolares[[#This Row],[2012]]/Exportaciones_fruta_tonelada[[#This Row],[2012]])</f>
        <v>992.29821266179954</v>
      </c>
      <c r="M251" s="2">
        <f>IF(ISERROR(Exportaciones_fruta_dolares[[#This Row],[2014]]/Exportaciones_fruta_tonelada[[#This Row],[2014]]),"-",Exportaciones_fruta_dolares[[#This Row],[2014]]/Exportaciones_fruta_tonelada[[#This Row],[2014]])</f>
        <v>1613.2875790309945</v>
      </c>
      <c r="N251" s="2">
        <f>IF(ISERROR(Exportaciones_fruta_dolares[[#This Row],[2015]]/Exportaciones_fruta_tonelada[[#This Row],[2015]]),"-",Exportaciones_fruta_dolares[[#This Row],[2015]]/Exportaciones_fruta_tonelada[[#This Row],[2015]])</f>
        <v>1692.3833607152608</v>
      </c>
      <c r="O251" s="2">
        <f>IF(ISERROR(Exportaciones_fruta_dolares[[#This Row],[2016]]/Exportaciones_fruta_tonelada[[#This Row],[2016]]),"-",Exportaciones_fruta_dolares[[#This Row],[2016]]/Exportaciones_fruta_tonelada[[#This Row],[2016]])</f>
        <v>3262.0339295861518</v>
      </c>
      <c r="P251" s="2">
        <f>IF(ISERROR(Exportaciones_fruta_dolares[[#This Row],[2017]]/Exportaciones_fruta_tonelada[[#This Row],[2017]]),"-",Exportaciones_fruta_dolares[[#This Row],[2017]]/Exportaciones_fruta_tonelada[[#This Row],[2017]])</f>
        <v>4209.2287462694539</v>
      </c>
      <c r="Q251" s="2">
        <f>IF(ISERROR(Exportaciones_fruta_dolares[[#This Row],[2018]]/Exportaciones_fruta_tonelada[[#This Row],[2018]]),"-",Exportaciones_fruta_dolares[[#This Row],[2018]]/Exportaciones_fruta_tonelada[[#This Row],[2018]])</f>
        <v>4518.641479587257</v>
      </c>
      <c r="R251" s="2">
        <f>IF(ISERROR(Exportaciones_fruta_dolares[[#This Row],[2019]]/Exportaciones_fruta_tonelada[[#This Row],[2019]]),"-",Exportaciones_fruta_dolares[[#This Row],[2019]]/Exportaciones_fruta_tonelada[[#This Row],[2019]])</f>
        <v>3776.7672697133385</v>
      </c>
      <c r="S251" s="2">
        <f>IF(ISERROR(Exportaciones_fruta_dolares[[#This Row],[2020]]/Exportaciones_fruta_tonelada[[#This Row],[2020]]),"-",Exportaciones_fruta_dolares[[#This Row],[2020]]/Exportaciones_fruta_tonelada[[#This Row],[2020]])</f>
        <v>3401.2150107930934</v>
      </c>
    </row>
    <row r="252" spans="1:19" x14ac:dyDescent="0.35">
      <c r="A252">
        <v>26</v>
      </c>
      <c r="B252" t="s">
        <v>33</v>
      </c>
      <c r="C252" t="s">
        <v>34</v>
      </c>
      <c r="D252">
        <v>100107</v>
      </c>
      <c r="E252" t="s">
        <v>48</v>
      </c>
      <c r="F252">
        <v>100107012</v>
      </c>
      <c r="G252" t="s">
        <v>49</v>
      </c>
      <c r="H252" t="s">
        <v>342</v>
      </c>
      <c r="I252">
        <v>3</v>
      </c>
      <c r="J252" t="s">
        <v>38</v>
      </c>
      <c r="K2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52" s="2">
        <f>IF(ISERROR(Exportaciones_fruta_dolares[[#This Row],[2017]]/Exportaciones_fruta_tonelada[[#This Row],[2017]]),"-",Exportaciones_fruta_dolares[[#This Row],[2017]]/Exportaciones_fruta_tonelada[[#This Row],[2017]])</f>
        <v>3701.2891559561567</v>
      </c>
      <c r="Q252" s="2">
        <f>IF(ISERROR(Exportaciones_fruta_dolares[[#This Row],[2018]]/Exportaciones_fruta_tonelada[[#This Row],[2018]]),"-",Exportaciones_fruta_dolares[[#This Row],[2018]]/Exportaciones_fruta_tonelada[[#This Row],[2018]])</f>
        <v>10783.333333333334</v>
      </c>
      <c r="R252" s="2">
        <f>IF(ISERROR(Exportaciones_fruta_dolares[[#This Row],[2019]]/Exportaciones_fruta_tonelada[[#This Row],[2019]]),"-",Exportaciones_fruta_dolares[[#This Row],[2019]]/Exportaciones_fruta_tonelada[[#This Row],[2019]])</f>
        <v>3689.7489943241308</v>
      </c>
      <c r="S252" s="2">
        <f>IF(ISERROR(Exportaciones_fruta_dolares[[#This Row],[2020]]/Exportaciones_fruta_tonelada[[#This Row],[2020]]),"-",Exportaciones_fruta_dolares[[#This Row],[2020]]/Exportaciones_fruta_tonelada[[#This Row],[2020]])</f>
        <v>3133.3290928479223</v>
      </c>
    </row>
    <row r="253" spans="1:19" x14ac:dyDescent="0.35">
      <c r="A253">
        <v>26</v>
      </c>
      <c r="B253" t="s">
        <v>33</v>
      </c>
      <c r="C253" t="s">
        <v>34</v>
      </c>
      <c r="D253">
        <v>100107</v>
      </c>
      <c r="E253" t="s">
        <v>48</v>
      </c>
      <c r="F253">
        <v>100107012</v>
      </c>
      <c r="G253" t="s">
        <v>49</v>
      </c>
      <c r="H253" t="s">
        <v>129</v>
      </c>
      <c r="I253">
        <v>2</v>
      </c>
      <c r="J253" t="s">
        <v>32</v>
      </c>
      <c r="K253" s="2">
        <f>IF(ISERROR(Exportaciones_fruta_dolares[[#This Row],[2013]]/Exportaciones_fruta_tonelada[[#This Row],[2013]]),"-",Exportaciones_fruta_dolares[[#This Row],[2013]]/Exportaciones_fruta_tonelada[[#This Row],[2013]])</f>
        <v>7973.5390666587791</v>
      </c>
      <c r="L253" s="2">
        <f>IF(ISERROR(Exportaciones_fruta_dolares[[#This Row],[2012]]/Exportaciones_fruta_tonelada[[#This Row],[2012]]),"-",Exportaciones_fruta_dolares[[#This Row],[2012]]/Exportaciones_fruta_tonelada[[#This Row],[2012]])</f>
        <v>5338.0902592958719</v>
      </c>
      <c r="M253" s="2">
        <f>IF(ISERROR(Exportaciones_fruta_dolares[[#This Row],[2014]]/Exportaciones_fruta_tonelada[[#This Row],[2014]]),"-",Exportaciones_fruta_dolares[[#This Row],[2014]]/Exportaciones_fruta_tonelada[[#This Row],[2014]])</f>
        <v>4320.7100631286112</v>
      </c>
      <c r="N253" s="2">
        <f>IF(ISERROR(Exportaciones_fruta_dolares[[#This Row],[2015]]/Exportaciones_fruta_tonelada[[#This Row],[2015]]),"-",Exportaciones_fruta_dolares[[#This Row],[2015]]/Exportaciones_fruta_tonelada[[#This Row],[2015]])</f>
        <v>4720.7371032771634</v>
      </c>
      <c r="O253" s="2">
        <f>IF(ISERROR(Exportaciones_fruta_dolares[[#This Row],[2016]]/Exportaciones_fruta_tonelada[[#This Row],[2016]]),"-",Exportaciones_fruta_dolares[[#This Row],[2016]]/Exportaciones_fruta_tonelada[[#This Row],[2016]])</f>
        <v>4339.8873311802699</v>
      </c>
      <c r="P253" s="2">
        <f>IF(ISERROR(Exportaciones_fruta_dolares[[#This Row],[2017]]/Exportaciones_fruta_tonelada[[#This Row],[2017]]),"-",Exportaciones_fruta_dolares[[#This Row],[2017]]/Exportaciones_fruta_tonelada[[#This Row],[2017]])</f>
        <v>4878.2045447329156</v>
      </c>
      <c r="Q253" s="2">
        <f>IF(ISERROR(Exportaciones_fruta_dolares[[#This Row],[2018]]/Exportaciones_fruta_tonelada[[#This Row],[2018]]),"-",Exportaciones_fruta_dolares[[#This Row],[2018]]/Exportaciones_fruta_tonelada[[#This Row],[2018]])</f>
        <v>3556.4698180130604</v>
      </c>
      <c r="R253" s="2">
        <f>IF(ISERROR(Exportaciones_fruta_dolares[[#This Row],[2019]]/Exportaciones_fruta_tonelada[[#This Row],[2019]]),"-",Exportaciones_fruta_dolares[[#This Row],[2019]]/Exportaciones_fruta_tonelada[[#This Row],[2019]])</f>
        <v>3909.4841235693998</v>
      </c>
      <c r="S253" s="2">
        <f>IF(ISERROR(Exportaciones_fruta_dolares[[#This Row],[2020]]/Exportaciones_fruta_tonelada[[#This Row],[2020]]),"-",Exportaciones_fruta_dolares[[#This Row],[2020]]/Exportaciones_fruta_tonelada[[#This Row],[2020]])</f>
        <v>3876.6128649418465</v>
      </c>
    </row>
    <row r="254" spans="1:19" x14ac:dyDescent="0.35">
      <c r="A254">
        <v>26</v>
      </c>
      <c r="B254" t="s">
        <v>33</v>
      </c>
      <c r="C254" t="s">
        <v>34</v>
      </c>
      <c r="D254">
        <v>100107</v>
      </c>
      <c r="E254" t="s">
        <v>48</v>
      </c>
      <c r="F254">
        <v>100107012</v>
      </c>
      <c r="G254" t="s">
        <v>49</v>
      </c>
      <c r="H254" t="s">
        <v>265</v>
      </c>
      <c r="I254">
        <v>1</v>
      </c>
      <c r="J254" t="s">
        <v>96</v>
      </c>
      <c r="K254" s="2">
        <f>IF(ISERROR(Exportaciones_fruta_dolares[[#This Row],[2013]]/Exportaciones_fruta_tonelada[[#This Row],[2013]]),"-",Exportaciones_fruta_dolares[[#This Row],[2013]]/Exportaciones_fruta_tonelada[[#This Row],[2013]])</f>
        <v>37219.44866920152</v>
      </c>
      <c r="L254" s="2">
        <f>IF(ISERROR(Exportaciones_fruta_dolares[[#This Row],[2012]]/Exportaciones_fruta_tonelada[[#This Row],[2012]]),"-",Exportaciones_fruta_dolares[[#This Row],[2012]]/Exportaciones_fruta_tonelada[[#This Row],[2012]])</f>
        <v>28948.124293785309</v>
      </c>
      <c r="M254" s="2">
        <f>IF(ISERROR(Exportaciones_fruta_dolares[[#This Row],[2014]]/Exportaciones_fruta_tonelada[[#This Row],[2014]]),"-",Exportaciones_fruta_dolares[[#This Row],[2014]]/Exportaciones_fruta_tonelada[[#This Row],[2014]])</f>
        <v>3707.683257918552</v>
      </c>
      <c r="N2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54" s="2">
        <f>IF(ISERROR(Exportaciones_fruta_dolares[[#This Row],[2016]]/Exportaciones_fruta_tonelada[[#This Row],[2016]]),"-",Exportaciones_fruta_dolares[[#This Row],[2016]]/Exportaciones_fruta_tonelada[[#This Row],[2016]])</f>
        <v>1436.7703276055061</v>
      </c>
      <c r="P254" s="2">
        <f>IF(ISERROR(Exportaciones_fruta_dolares[[#This Row],[2017]]/Exportaciones_fruta_tonelada[[#This Row],[2017]]),"-",Exportaciones_fruta_dolares[[#This Row],[2017]]/Exportaciones_fruta_tonelada[[#This Row],[2017]])</f>
        <v>15342.080795871878</v>
      </c>
      <c r="Q254" s="2">
        <f>IF(ISERROR(Exportaciones_fruta_dolares[[#This Row],[2018]]/Exportaciones_fruta_tonelada[[#This Row],[2018]]),"-",Exportaciones_fruta_dolares[[#This Row],[2018]]/Exportaciones_fruta_tonelada[[#This Row],[2018]])</f>
        <v>19837.712556114813</v>
      </c>
      <c r="R254" s="2">
        <f>IF(ISERROR(Exportaciones_fruta_dolares[[#This Row],[2019]]/Exportaciones_fruta_tonelada[[#This Row],[2019]]),"-",Exportaciones_fruta_dolares[[#This Row],[2019]]/Exportaciones_fruta_tonelada[[#This Row],[2019]])</f>
        <v>11739.528884664991</v>
      </c>
      <c r="S254" s="2">
        <f>IF(ISERROR(Exportaciones_fruta_dolares[[#This Row],[2020]]/Exportaciones_fruta_tonelada[[#This Row],[2020]]),"-",Exportaciones_fruta_dolares[[#This Row],[2020]]/Exportaciones_fruta_tonelada[[#This Row],[2020]])</f>
        <v>10986.653526062199</v>
      </c>
    </row>
    <row r="255" spans="1:19" x14ac:dyDescent="0.35">
      <c r="A255">
        <v>26</v>
      </c>
      <c r="B255" t="s">
        <v>33</v>
      </c>
      <c r="C255" t="s">
        <v>34</v>
      </c>
      <c r="D255">
        <v>100107</v>
      </c>
      <c r="E255" t="s">
        <v>48</v>
      </c>
      <c r="F255">
        <v>100107012</v>
      </c>
      <c r="G255" t="s">
        <v>49</v>
      </c>
      <c r="H255" t="s">
        <v>130</v>
      </c>
      <c r="I255">
        <v>3</v>
      </c>
      <c r="J255" t="s">
        <v>38</v>
      </c>
      <c r="K255" s="2">
        <f>IF(ISERROR(Exportaciones_fruta_dolares[[#This Row],[2013]]/Exportaciones_fruta_tonelada[[#This Row],[2013]]),"-",Exportaciones_fruta_dolares[[#This Row],[2013]]/Exportaciones_fruta_tonelada[[#This Row],[2013]])</f>
        <v>3917.7941587629311</v>
      </c>
      <c r="L255" s="2">
        <f>IF(ISERROR(Exportaciones_fruta_dolares[[#This Row],[2012]]/Exportaciones_fruta_tonelada[[#This Row],[2012]]),"-",Exportaciones_fruta_dolares[[#This Row],[2012]]/Exportaciones_fruta_tonelada[[#This Row],[2012]])</f>
        <v>9906.9447568092237</v>
      </c>
      <c r="M255" s="2">
        <f>IF(ISERROR(Exportaciones_fruta_dolares[[#This Row],[2014]]/Exportaciones_fruta_tonelada[[#This Row],[2014]]),"-",Exportaciones_fruta_dolares[[#This Row],[2014]]/Exportaciones_fruta_tonelada[[#This Row],[2014]])</f>
        <v>6790.9410121372612</v>
      </c>
      <c r="N255" s="2">
        <f>IF(ISERROR(Exportaciones_fruta_dolares[[#This Row],[2015]]/Exportaciones_fruta_tonelada[[#This Row],[2015]]),"-",Exportaciones_fruta_dolares[[#This Row],[2015]]/Exportaciones_fruta_tonelada[[#This Row],[2015]])</f>
        <v>9640.88949845961</v>
      </c>
      <c r="O255" s="2">
        <f>IF(ISERROR(Exportaciones_fruta_dolares[[#This Row],[2016]]/Exportaciones_fruta_tonelada[[#This Row],[2016]]),"-",Exportaciones_fruta_dolares[[#This Row],[2016]]/Exportaciones_fruta_tonelada[[#This Row],[2016]])</f>
        <v>9456.6255219397844</v>
      </c>
      <c r="P255" s="2">
        <f>IF(ISERROR(Exportaciones_fruta_dolares[[#This Row],[2017]]/Exportaciones_fruta_tonelada[[#This Row],[2017]]),"-",Exportaciones_fruta_dolares[[#This Row],[2017]]/Exportaciones_fruta_tonelada[[#This Row],[2017]])</f>
        <v>13010.396610853339</v>
      </c>
      <c r="Q255" s="2">
        <f>IF(ISERROR(Exportaciones_fruta_dolares[[#This Row],[2018]]/Exportaciones_fruta_tonelada[[#This Row],[2018]]),"-",Exportaciones_fruta_dolares[[#This Row],[2018]]/Exportaciones_fruta_tonelada[[#This Row],[2018]])</f>
        <v>11300.380572535598</v>
      </c>
      <c r="R255" s="2">
        <f>IF(ISERROR(Exportaciones_fruta_dolares[[#This Row],[2019]]/Exportaciones_fruta_tonelada[[#This Row],[2019]]),"-",Exportaciones_fruta_dolares[[#This Row],[2019]]/Exportaciones_fruta_tonelada[[#This Row],[2019]])</f>
        <v>8922.5400316917548</v>
      </c>
      <c r="S255" s="2">
        <f>IF(ISERROR(Exportaciones_fruta_dolares[[#This Row],[2020]]/Exportaciones_fruta_tonelada[[#This Row],[2020]]),"-",Exportaciones_fruta_dolares[[#This Row],[2020]]/Exportaciones_fruta_tonelada[[#This Row],[2020]])</f>
        <v>8658.6602844244044</v>
      </c>
    </row>
    <row r="256" spans="1:19" x14ac:dyDescent="0.35">
      <c r="A256">
        <v>26</v>
      </c>
      <c r="B256" t="s">
        <v>33</v>
      </c>
      <c r="C256" t="s">
        <v>34</v>
      </c>
      <c r="D256">
        <v>100107</v>
      </c>
      <c r="E256" t="s">
        <v>48</v>
      </c>
      <c r="F256">
        <v>100107012</v>
      </c>
      <c r="G256" t="s">
        <v>49</v>
      </c>
      <c r="H256" t="s">
        <v>50</v>
      </c>
      <c r="I256">
        <v>3</v>
      </c>
      <c r="J256" t="s">
        <v>38</v>
      </c>
      <c r="K256" s="2">
        <f>IF(ISERROR(Exportaciones_fruta_dolares[[#This Row],[2013]]/Exportaciones_fruta_tonelada[[#This Row],[2013]]),"-",Exportaciones_fruta_dolares[[#This Row],[2013]]/Exportaciones_fruta_tonelada[[#This Row],[2013]])</f>
        <v>5620.8398818673249</v>
      </c>
      <c r="L256" s="2">
        <f>IF(ISERROR(Exportaciones_fruta_dolares[[#This Row],[2012]]/Exportaciones_fruta_tonelada[[#This Row],[2012]]),"-",Exportaciones_fruta_dolares[[#This Row],[2012]]/Exportaciones_fruta_tonelada[[#This Row],[2012]])</f>
        <v>2674.9181262180828</v>
      </c>
      <c r="M256" s="2">
        <f>IF(ISERROR(Exportaciones_fruta_dolares[[#This Row],[2014]]/Exportaciones_fruta_tonelada[[#This Row],[2014]]),"-",Exportaciones_fruta_dolares[[#This Row],[2014]]/Exportaciones_fruta_tonelada[[#This Row],[2014]])</f>
        <v>4303.7512573858776</v>
      </c>
      <c r="N256" s="2">
        <f>IF(ISERROR(Exportaciones_fruta_dolares[[#This Row],[2015]]/Exportaciones_fruta_tonelada[[#This Row],[2015]]),"-",Exportaciones_fruta_dolares[[#This Row],[2015]]/Exportaciones_fruta_tonelada[[#This Row],[2015]])</f>
        <v>3174.8545991242149</v>
      </c>
      <c r="O256" s="2">
        <f>IF(ISERROR(Exportaciones_fruta_dolares[[#This Row],[2016]]/Exportaciones_fruta_tonelada[[#This Row],[2016]]),"-",Exportaciones_fruta_dolares[[#This Row],[2016]]/Exportaciones_fruta_tonelada[[#This Row],[2016]])</f>
        <v>3747.218492450595</v>
      </c>
      <c r="P256" s="2">
        <f>IF(ISERROR(Exportaciones_fruta_dolares[[#This Row],[2017]]/Exportaciones_fruta_tonelada[[#This Row],[2017]]),"-",Exportaciones_fruta_dolares[[#This Row],[2017]]/Exportaciones_fruta_tonelada[[#This Row],[2017]])</f>
        <v>5189.4503880622615</v>
      </c>
      <c r="Q256" s="2">
        <f>IF(ISERROR(Exportaciones_fruta_dolares[[#This Row],[2018]]/Exportaciones_fruta_tonelada[[#This Row],[2018]]),"-",Exportaciones_fruta_dolares[[#This Row],[2018]]/Exportaciones_fruta_tonelada[[#This Row],[2018]])</f>
        <v>1997.996013727872</v>
      </c>
      <c r="R256" s="2">
        <f>IF(ISERROR(Exportaciones_fruta_dolares[[#This Row],[2019]]/Exportaciones_fruta_tonelada[[#This Row],[2019]]),"-",Exportaciones_fruta_dolares[[#This Row],[2019]]/Exportaciones_fruta_tonelada[[#This Row],[2019]])</f>
        <v>2188.0543463318518</v>
      </c>
      <c r="S256" s="2">
        <f>IF(ISERROR(Exportaciones_fruta_dolares[[#This Row],[2020]]/Exportaciones_fruta_tonelada[[#This Row],[2020]]),"-",Exportaciones_fruta_dolares[[#This Row],[2020]]/Exportaciones_fruta_tonelada[[#This Row],[2020]])</f>
        <v>47771.951219512193</v>
      </c>
    </row>
    <row r="257" spans="1:19" x14ac:dyDescent="0.35">
      <c r="A257">
        <v>26</v>
      </c>
      <c r="B257" t="s">
        <v>33</v>
      </c>
      <c r="C257" t="s">
        <v>34</v>
      </c>
      <c r="D257">
        <v>100107</v>
      </c>
      <c r="E257" t="s">
        <v>48</v>
      </c>
      <c r="F257">
        <v>100107012</v>
      </c>
      <c r="G257" t="s">
        <v>49</v>
      </c>
      <c r="H257" t="s">
        <v>211</v>
      </c>
      <c r="I257">
        <v>7</v>
      </c>
      <c r="J257" t="s">
        <v>164</v>
      </c>
      <c r="K257" s="2">
        <f>IF(ISERROR(Exportaciones_fruta_dolares[[#This Row],[2013]]/Exportaciones_fruta_tonelada[[#This Row],[2013]]),"-",Exportaciones_fruta_dolares[[#This Row],[2013]]/Exportaciones_fruta_tonelada[[#This Row],[2013]])</f>
        <v>1202.0418949970292</v>
      </c>
      <c r="L257" s="2">
        <f>IF(ISERROR(Exportaciones_fruta_dolares[[#This Row],[2012]]/Exportaciones_fruta_tonelada[[#This Row],[2012]]),"-",Exportaciones_fruta_dolares[[#This Row],[2012]]/Exportaciones_fruta_tonelada[[#This Row],[2012]])</f>
        <v>3059.3253433709833</v>
      </c>
      <c r="M257" s="2">
        <f>IF(ISERROR(Exportaciones_fruta_dolares[[#This Row],[2014]]/Exportaciones_fruta_tonelada[[#This Row],[2014]]),"-",Exportaciones_fruta_dolares[[#This Row],[2014]]/Exportaciones_fruta_tonelada[[#This Row],[2014]])</f>
        <v>9505.4002800482576</v>
      </c>
      <c r="N257" s="2">
        <f>IF(ISERROR(Exportaciones_fruta_dolares[[#This Row],[2015]]/Exportaciones_fruta_tonelada[[#This Row],[2015]]),"-",Exportaciones_fruta_dolares[[#This Row],[2015]]/Exportaciones_fruta_tonelada[[#This Row],[2015]])</f>
        <v>12059.992025961586</v>
      </c>
      <c r="O257" s="2">
        <f>IF(ISERROR(Exportaciones_fruta_dolares[[#This Row],[2016]]/Exportaciones_fruta_tonelada[[#This Row],[2016]]),"-",Exportaciones_fruta_dolares[[#This Row],[2016]]/Exportaciones_fruta_tonelada[[#This Row],[2016]])</f>
        <v>8039.4028767506625</v>
      </c>
      <c r="P257" s="2">
        <f>IF(ISERROR(Exportaciones_fruta_dolares[[#This Row],[2017]]/Exportaciones_fruta_tonelada[[#This Row],[2017]]),"-",Exportaciones_fruta_dolares[[#This Row],[2017]]/Exportaciones_fruta_tonelada[[#This Row],[2017]])</f>
        <v>13975.628942222584</v>
      </c>
      <c r="Q257" s="2">
        <f>IF(ISERROR(Exportaciones_fruta_dolares[[#This Row],[2018]]/Exportaciones_fruta_tonelada[[#This Row],[2018]]),"-",Exportaciones_fruta_dolares[[#This Row],[2018]]/Exportaciones_fruta_tonelada[[#This Row],[2018]])</f>
        <v>13723.14618664045</v>
      </c>
      <c r="R257" s="2">
        <f>IF(ISERROR(Exportaciones_fruta_dolares[[#This Row],[2019]]/Exportaciones_fruta_tonelada[[#This Row],[2019]]),"-",Exportaciones_fruta_dolares[[#This Row],[2019]]/Exportaciones_fruta_tonelada[[#This Row],[2019]])</f>
        <v>9030.3948821425347</v>
      </c>
      <c r="S257" s="2">
        <f>IF(ISERROR(Exportaciones_fruta_dolares[[#This Row],[2020]]/Exportaciones_fruta_tonelada[[#This Row],[2020]]),"-",Exportaciones_fruta_dolares[[#This Row],[2020]]/Exportaciones_fruta_tonelada[[#This Row],[2020]])</f>
        <v>7751.5568550946973</v>
      </c>
    </row>
    <row r="258" spans="1:19" x14ac:dyDescent="0.35">
      <c r="A258">
        <v>26</v>
      </c>
      <c r="B258" t="s">
        <v>33</v>
      </c>
      <c r="C258" t="s">
        <v>34</v>
      </c>
      <c r="D258">
        <v>100107</v>
      </c>
      <c r="E258" t="s">
        <v>48</v>
      </c>
      <c r="F258">
        <v>100107012</v>
      </c>
      <c r="G258" t="s">
        <v>49</v>
      </c>
      <c r="H258" t="s">
        <v>333</v>
      </c>
      <c r="I258">
        <v>3</v>
      </c>
      <c r="J258" t="s">
        <v>38</v>
      </c>
      <c r="K258" s="2">
        <f>IF(ISERROR(Exportaciones_fruta_dolares[[#This Row],[2013]]/Exportaciones_fruta_tonelada[[#This Row],[2013]]),"-",Exportaciones_fruta_dolares[[#This Row],[2013]]/Exportaciones_fruta_tonelada[[#This Row],[2013]])</f>
        <v>1452.6704690125782</v>
      </c>
      <c r="L258" s="2">
        <f>IF(ISERROR(Exportaciones_fruta_dolares[[#This Row],[2012]]/Exportaciones_fruta_tonelada[[#This Row],[2012]]),"-",Exportaciones_fruta_dolares[[#This Row],[2012]]/Exportaciones_fruta_tonelada[[#This Row],[2012]])</f>
        <v>1492.0866061235965</v>
      </c>
      <c r="M258" s="2">
        <f>IF(ISERROR(Exportaciones_fruta_dolares[[#This Row],[2014]]/Exportaciones_fruta_tonelada[[#This Row],[2014]]),"-",Exportaciones_fruta_dolares[[#This Row],[2014]]/Exportaciones_fruta_tonelada[[#This Row],[2014]])</f>
        <v>1224.0480412683198</v>
      </c>
      <c r="N258" s="2">
        <f>IF(ISERROR(Exportaciones_fruta_dolares[[#This Row],[2015]]/Exportaciones_fruta_tonelada[[#This Row],[2015]]),"-",Exportaciones_fruta_dolares[[#This Row],[2015]]/Exportaciones_fruta_tonelada[[#This Row],[2015]])</f>
        <v>996.0118700061463</v>
      </c>
      <c r="O258" s="2">
        <f>IF(ISERROR(Exportaciones_fruta_dolares[[#This Row],[2016]]/Exportaciones_fruta_tonelada[[#This Row],[2016]]),"-",Exportaciones_fruta_dolares[[#This Row],[2016]]/Exportaciones_fruta_tonelada[[#This Row],[2016]])</f>
        <v>977.09999590739812</v>
      </c>
      <c r="P258" s="2">
        <f>IF(ISERROR(Exportaciones_fruta_dolares[[#This Row],[2017]]/Exportaciones_fruta_tonelada[[#This Row],[2017]]),"-",Exportaciones_fruta_dolares[[#This Row],[2017]]/Exportaciones_fruta_tonelada[[#This Row],[2017]])</f>
        <v>1140.013555656154</v>
      </c>
      <c r="Q258" s="2">
        <f>IF(ISERROR(Exportaciones_fruta_dolares[[#This Row],[2018]]/Exportaciones_fruta_tonelada[[#This Row],[2018]]),"-",Exportaciones_fruta_dolares[[#This Row],[2018]]/Exportaciones_fruta_tonelada[[#This Row],[2018]])</f>
        <v>1094.3987923274353</v>
      </c>
      <c r="R258" s="2">
        <f>IF(ISERROR(Exportaciones_fruta_dolares[[#This Row],[2019]]/Exportaciones_fruta_tonelada[[#This Row],[2019]]),"-",Exportaciones_fruta_dolares[[#This Row],[2019]]/Exportaciones_fruta_tonelada[[#This Row],[2019]])</f>
        <v>1014.1989440981952</v>
      </c>
      <c r="S258" s="2">
        <f>IF(ISERROR(Exportaciones_fruta_dolares[[#This Row],[2020]]/Exportaciones_fruta_tonelada[[#This Row],[2020]]),"-",Exportaciones_fruta_dolares[[#This Row],[2020]]/Exportaciones_fruta_tonelada[[#This Row],[2020]])</f>
        <v>891.39355579818937</v>
      </c>
    </row>
    <row r="259" spans="1:19" x14ac:dyDescent="0.35">
      <c r="A259">
        <v>26</v>
      </c>
      <c r="B259" t="s">
        <v>33</v>
      </c>
      <c r="C259" t="s">
        <v>34</v>
      </c>
      <c r="D259">
        <v>100107</v>
      </c>
      <c r="E259" t="s">
        <v>48</v>
      </c>
      <c r="F259">
        <v>100107012</v>
      </c>
      <c r="G259" t="s">
        <v>49</v>
      </c>
      <c r="H259" t="s">
        <v>186</v>
      </c>
      <c r="I259">
        <v>3</v>
      </c>
      <c r="J259" t="s">
        <v>38</v>
      </c>
      <c r="K259" s="2">
        <f>IF(ISERROR(Exportaciones_fruta_dolares[[#This Row],[2013]]/Exportaciones_fruta_tonelada[[#This Row],[2013]]),"-",Exportaciones_fruta_dolares[[#This Row],[2013]]/Exportaciones_fruta_tonelada[[#This Row],[2013]])</f>
        <v>8179.6929460580914</v>
      </c>
      <c r="L2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59" s="2">
        <f>IF(ISERROR(Exportaciones_fruta_dolares[[#This Row],[2014]]/Exportaciones_fruta_tonelada[[#This Row],[2014]]),"-",Exportaciones_fruta_dolares[[#This Row],[2014]]/Exportaciones_fruta_tonelada[[#This Row],[2014]])</f>
        <v>7668.2499999999991</v>
      </c>
      <c r="N259" s="2">
        <f>IF(ISERROR(Exportaciones_fruta_dolares[[#This Row],[2015]]/Exportaciones_fruta_tonelada[[#This Row],[2015]]),"-",Exportaciones_fruta_dolares[[#This Row],[2015]]/Exportaciones_fruta_tonelada[[#This Row],[2015]])</f>
        <v>7980.2393364928912</v>
      </c>
      <c r="O259" s="2">
        <f>IF(ISERROR(Exportaciones_fruta_dolares[[#This Row],[2016]]/Exportaciones_fruta_tonelada[[#This Row],[2016]]),"-",Exportaciones_fruta_dolares[[#This Row],[2016]]/Exportaciones_fruta_tonelada[[#This Row],[2016]])</f>
        <v>7749.9187499999998</v>
      </c>
      <c r="P259" s="2">
        <f>IF(ISERROR(Exportaciones_fruta_dolares[[#This Row],[2017]]/Exportaciones_fruta_tonelada[[#This Row],[2017]]),"-",Exportaciones_fruta_dolares[[#This Row],[2017]]/Exportaciones_fruta_tonelada[[#This Row],[2017]])</f>
        <v>6439.0432339628533</v>
      </c>
      <c r="Q259" s="2">
        <f>IF(ISERROR(Exportaciones_fruta_dolares[[#This Row],[2018]]/Exportaciones_fruta_tonelada[[#This Row],[2018]]),"-",Exportaciones_fruta_dolares[[#This Row],[2018]]/Exportaciones_fruta_tonelada[[#This Row],[2018]])</f>
        <v>7460.1686507936511</v>
      </c>
      <c r="R259" s="2">
        <f>IF(ISERROR(Exportaciones_fruta_dolares[[#This Row],[2019]]/Exportaciones_fruta_tonelada[[#This Row],[2019]]),"-",Exportaciones_fruta_dolares[[#This Row],[2019]]/Exportaciones_fruta_tonelada[[#This Row],[2019]])</f>
        <v>7777.954545454546</v>
      </c>
      <c r="S25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60" spans="1:19" x14ac:dyDescent="0.35">
      <c r="A260">
        <v>26</v>
      </c>
      <c r="B260" t="s">
        <v>33</v>
      </c>
      <c r="C260" t="s">
        <v>34</v>
      </c>
      <c r="D260">
        <v>100107</v>
      </c>
      <c r="E260" t="s">
        <v>48</v>
      </c>
      <c r="F260">
        <v>100107012</v>
      </c>
      <c r="G260" t="s">
        <v>49</v>
      </c>
      <c r="H260" t="s">
        <v>365</v>
      </c>
      <c r="I260">
        <v>7</v>
      </c>
      <c r="J260" t="s">
        <v>164</v>
      </c>
      <c r="K260" s="2">
        <f>IF(ISERROR(Exportaciones_fruta_dolares[[#This Row],[2013]]/Exportaciones_fruta_tonelada[[#This Row],[2013]]),"-",Exportaciones_fruta_dolares[[#This Row],[2013]]/Exportaciones_fruta_tonelada[[#This Row],[2013]])</f>
        <v>4193.7366892545988</v>
      </c>
      <c r="L260" s="2">
        <f>IF(ISERROR(Exportaciones_fruta_dolares[[#This Row],[2012]]/Exportaciones_fruta_tonelada[[#This Row],[2012]]),"-",Exportaciones_fruta_dolares[[#This Row],[2012]]/Exportaciones_fruta_tonelada[[#This Row],[2012]])</f>
        <v>2453.3268733850127</v>
      </c>
      <c r="M260" s="2">
        <f>IF(ISERROR(Exportaciones_fruta_dolares[[#This Row],[2014]]/Exportaciones_fruta_tonelada[[#This Row],[2014]]),"-",Exportaciones_fruta_dolares[[#This Row],[2014]]/Exportaciones_fruta_tonelada[[#This Row],[2014]])</f>
        <v>3683.5040071237759</v>
      </c>
      <c r="N260" s="2">
        <f>IF(ISERROR(Exportaciones_fruta_dolares[[#This Row],[2015]]/Exportaciones_fruta_tonelada[[#This Row],[2015]]),"-",Exportaciones_fruta_dolares[[#This Row],[2015]]/Exportaciones_fruta_tonelada[[#This Row],[2015]])</f>
        <v>1406.2963395842653</v>
      </c>
      <c r="O260" s="2">
        <f>IF(ISERROR(Exportaciones_fruta_dolares[[#This Row],[2016]]/Exportaciones_fruta_tonelada[[#This Row],[2016]]),"-",Exportaciones_fruta_dolares[[#This Row],[2016]]/Exportaciones_fruta_tonelada[[#This Row],[2016]])</f>
        <v>1374.624545656417</v>
      </c>
      <c r="P260" s="2">
        <f>IF(ISERROR(Exportaciones_fruta_dolares[[#This Row],[2017]]/Exportaciones_fruta_tonelada[[#This Row],[2017]]),"-",Exportaciones_fruta_dolares[[#This Row],[2017]]/Exportaciones_fruta_tonelada[[#This Row],[2017]])</f>
        <v>1360.6698587449755</v>
      </c>
      <c r="Q260" s="2">
        <f>IF(ISERROR(Exportaciones_fruta_dolares[[#This Row],[2018]]/Exportaciones_fruta_tonelada[[#This Row],[2018]]),"-",Exportaciones_fruta_dolares[[#This Row],[2018]]/Exportaciones_fruta_tonelada[[#This Row],[2018]])</f>
        <v>1512.6083550195124</v>
      </c>
      <c r="R260" s="2">
        <f>IF(ISERROR(Exportaciones_fruta_dolares[[#This Row],[2019]]/Exportaciones_fruta_tonelada[[#This Row],[2019]]),"-",Exportaciones_fruta_dolares[[#This Row],[2019]]/Exportaciones_fruta_tonelada[[#This Row],[2019]])</f>
        <v>1265.1210553247674</v>
      </c>
      <c r="S260" s="2">
        <f>IF(ISERROR(Exportaciones_fruta_dolares[[#This Row],[2020]]/Exportaciones_fruta_tonelada[[#This Row],[2020]]),"-",Exportaciones_fruta_dolares[[#This Row],[2020]]/Exportaciones_fruta_tonelada[[#This Row],[2020]])</f>
        <v>1417.4186584795461</v>
      </c>
    </row>
    <row r="261" spans="1:19" x14ac:dyDescent="0.35">
      <c r="A261">
        <v>26</v>
      </c>
      <c r="B261" t="s">
        <v>33</v>
      </c>
      <c r="C261" t="s">
        <v>34</v>
      </c>
      <c r="D261">
        <v>100107</v>
      </c>
      <c r="E261" t="s">
        <v>48</v>
      </c>
      <c r="F261">
        <v>100107012</v>
      </c>
      <c r="G261" t="s">
        <v>49</v>
      </c>
      <c r="H261" t="s">
        <v>195</v>
      </c>
      <c r="I261">
        <v>3</v>
      </c>
      <c r="J261" t="s">
        <v>38</v>
      </c>
      <c r="K2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6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6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61" s="2">
        <f>IF(ISERROR(Exportaciones_fruta_dolares[[#This Row],[2017]]/Exportaciones_fruta_tonelada[[#This Row],[2017]]),"-",Exportaciones_fruta_dolares[[#This Row],[2017]]/Exportaciones_fruta_tonelada[[#This Row],[2017]])</f>
        <v>8699.1017964071871</v>
      </c>
      <c r="Q26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62" spans="1:19" x14ac:dyDescent="0.35">
      <c r="A262">
        <v>26</v>
      </c>
      <c r="B262" t="s">
        <v>33</v>
      </c>
      <c r="C262" t="s">
        <v>34</v>
      </c>
      <c r="D262">
        <v>100108</v>
      </c>
      <c r="E262" t="s">
        <v>294</v>
      </c>
      <c r="F262">
        <v>100108002</v>
      </c>
      <c r="G262" t="s">
        <v>295</v>
      </c>
      <c r="H262" t="s">
        <v>296</v>
      </c>
      <c r="I262">
        <v>5</v>
      </c>
      <c r="J262" t="s">
        <v>26</v>
      </c>
      <c r="K262" s="2">
        <f>IF(ISERROR(Exportaciones_fruta_dolares[[#This Row],[2013]]/Exportaciones_fruta_tonelada[[#This Row],[2013]]),"-",Exportaciones_fruta_dolares[[#This Row],[2013]]/Exportaciones_fruta_tonelada[[#This Row],[2013]])</f>
        <v>1919.7361353394385</v>
      </c>
      <c r="L262" s="2">
        <f>IF(ISERROR(Exportaciones_fruta_dolares[[#This Row],[2012]]/Exportaciones_fruta_tonelada[[#This Row],[2012]]),"-",Exportaciones_fruta_dolares[[#This Row],[2012]]/Exportaciones_fruta_tonelada[[#This Row],[2012]])</f>
        <v>1697.0745856014532</v>
      </c>
      <c r="M262" s="2">
        <f>IF(ISERROR(Exportaciones_fruta_dolares[[#This Row],[2014]]/Exportaciones_fruta_tonelada[[#This Row],[2014]]),"-",Exportaciones_fruta_dolares[[#This Row],[2014]]/Exportaciones_fruta_tonelada[[#This Row],[2014]])</f>
        <v>1801.4663314988184</v>
      </c>
      <c r="N262" s="2">
        <f>IF(ISERROR(Exportaciones_fruta_dolares[[#This Row],[2015]]/Exportaciones_fruta_tonelada[[#This Row],[2015]]),"-",Exportaciones_fruta_dolares[[#This Row],[2015]]/Exportaciones_fruta_tonelada[[#This Row],[2015]])</f>
        <v>1679.2342960003612</v>
      </c>
      <c r="O262" s="2">
        <f>IF(ISERROR(Exportaciones_fruta_dolares[[#This Row],[2016]]/Exportaciones_fruta_tonelada[[#This Row],[2016]]),"-",Exportaciones_fruta_dolares[[#This Row],[2016]]/Exportaciones_fruta_tonelada[[#This Row],[2016]])</f>
        <v>1707.532894552897</v>
      </c>
      <c r="P262" s="2">
        <f>IF(ISERROR(Exportaciones_fruta_dolares[[#This Row],[2017]]/Exportaciones_fruta_tonelada[[#This Row],[2017]]),"-",Exportaciones_fruta_dolares[[#This Row],[2017]]/Exportaciones_fruta_tonelada[[#This Row],[2017]])</f>
        <v>1792.6685347386056</v>
      </c>
      <c r="Q262" s="2">
        <f>IF(ISERROR(Exportaciones_fruta_dolares[[#This Row],[2018]]/Exportaciones_fruta_tonelada[[#This Row],[2018]]),"-",Exportaciones_fruta_dolares[[#This Row],[2018]]/Exportaciones_fruta_tonelada[[#This Row],[2018]])</f>
        <v>1543.3074381995987</v>
      </c>
      <c r="R262" s="2">
        <f>IF(ISERROR(Exportaciones_fruta_dolares[[#This Row],[2019]]/Exportaciones_fruta_tonelada[[#This Row],[2019]]),"-",Exportaciones_fruta_dolares[[#This Row],[2019]]/Exportaciones_fruta_tonelada[[#This Row],[2019]])</f>
        <v>1408.4589153417223</v>
      </c>
      <c r="S262" s="2">
        <f>IF(ISERROR(Exportaciones_fruta_dolares[[#This Row],[2020]]/Exportaciones_fruta_tonelada[[#This Row],[2020]]),"-",Exportaciones_fruta_dolares[[#This Row],[2020]]/Exportaciones_fruta_tonelada[[#This Row],[2020]])</f>
        <v>1334.2057224436383</v>
      </c>
    </row>
    <row r="263" spans="1:19" x14ac:dyDescent="0.35">
      <c r="A263">
        <v>26</v>
      </c>
      <c r="B263" t="s">
        <v>33</v>
      </c>
      <c r="C263" t="s">
        <v>34</v>
      </c>
      <c r="D263">
        <v>100108</v>
      </c>
      <c r="E263" t="s">
        <v>294</v>
      </c>
      <c r="F263">
        <v>100108002</v>
      </c>
      <c r="G263" t="s">
        <v>295</v>
      </c>
      <c r="H263" t="s">
        <v>367</v>
      </c>
      <c r="I263">
        <v>3</v>
      </c>
      <c r="J263" t="s">
        <v>38</v>
      </c>
      <c r="K263" s="2">
        <f>IF(ISERROR(Exportaciones_fruta_dolares[[#This Row],[2013]]/Exportaciones_fruta_tonelada[[#This Row],[2013]]),"-",Exportaciones_fruta_dolares[[#This Row],[2013]]/Exportaciones_fruta_tonelada[[#This Row],[2013]])</f>
        <v>1141.7956723787395</v>
      </c>
      <c r="L263" s="2">
        <f>IF(ISERROR(Exportaciones_fruta_dolares[[#This Row],[2012]]/Exportaciones_fruta_tonelada[[#This Row],[2012]]),"-",Exportaciones_fruta_dolares[[#This Row],[2012]]/Exportaciones_fruta_tonelada[[#This Row],[2012]])</f>
        <v>1213.4845946754413</v>
      </c>
      <c r="M263" s="2">
        <f>IF(ISERROR(Exportaciones_fruta_dolares[[#This Row],[2014]]/Exportaciones_fruta_tonelada[[#This Row],[2014]]),"-",Exportaciones_fruta_dolares[[#This Row],[2014]]/Exportaciones_fruta_tonelada[[#This Row],[2014]])</f>
        <v>1138.0220746565676</v>
      </c>
      <c r="N263" s="2">
        <f>IF(ISERROR(Exportaciones_fruta_dolares[[#This Row],[2015]]/Exportaciones_fruta_tonelada[[#This Row],[2015]]),"-",Exportaciones_fruta_dolares[[#This Row],[2015]]/Exportaciones_fruta_tonelada[[#This Row],[2015]])</f>
        <v>1137.8736143349893</v>
      </c>
      <c r="O263" s="2">
        <f>IF(ISERROR(Exportaciones_fruta_dolares[[#This Row],[2016]]/Exportaciones_fruta_tonelada[[#This Row],[2016]]),"-",Exportaciones_fruta_dolares[[#This Row],[2016]]/Exportaciones_fruta_tonelada[[#This Row],[2016]])</f>
        <v>1137.1943300989906</v>
      </c>
      <c r="P263" s="2">
        <f>IF(ISERROR(Exportaciones_fruta_dolares[[#This Row],[2017]]/Exportaciones_fruta_tonelada[[#This Row],[2017]]),"-",Exportaciones_fruta_dolares[[#This Row],[2017]]/Exportaciones_fruta_tonelada[[#This Row],[2017]])</f>
        <v>1023.9259876554516</v>
      </c>
      <c r="Q263" s="2">
        <f>IF(ISERROR(Exportaciones_fruta_dolares[[#This Row],[2018]]/Exportaciones_fruta_tonelada[[#This Row],[2018]]),"-",Exportaciones_fruta_dolares[[#This Row],[2018]]/Exportaciones_fruta_tonelada[[#This Row],[2018]])</f>
        <v>998.01066867456427</v>
      </c>
      <c r="R263" s="2">
        <f>IF(ISERROR(Exportaciones_fruta_dolares[[#This Row],[2019]]/Exportaciones_fruta_tonelada[[#This Row],[2019]]),"-",Exportaciones_fruta_dolares[[#This Row],[2019]]/Exportaciones_fruta_tonelada[[#This Row],[2019]])</f>
        <v>1065.3756047683444</v>
      </c>
      <c r="S263" s="2">
        <f>IF(ISERROR(Exportaciones_fruta_dolares[[#This Row],[2020]]/Exportaciones_fruta_tonelada[[#This Row],[2020]]),"-",Exportaciones_fruta_dolares[[#This Row],[2020]]/Exportaciones_fruta_tonelada[[#This Row],[2020]])</f>
        <v>1107.3320586547143</v>
      </c>
    </row>
    <row r="264" spans="1:19" x14ac:dyDescent="0.35">
      <c r="A264">
        <v>26</v>
      </c>
      <c r="B264" t="s">
        <v>33</v>
      </c>
      <c r="C264" t="s">
        <v>34</v>
      </c>
      <c r="D264">
        <v>100108</v>
      </c>
      <c r="E264" t="s">
        <v>294</v>
      </c>
      <c r="F264">
        <v>100108002</v>
      </c>
      <c r="G264" t="s">
        <v>295</v>
      </c>
      <c r="H264" t="s">
        <v>392</v>
      </c>
      <c r="I264">
        <v>3</v>
      </c>
      <c r="J264" t="s">
        <v>38</v>
      </c>
      <c r="K26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6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64" s="2">
        <f>IF(ISERROR(Exportaciones_fruta_dolares[[#This Row],[2018]]/Exportaciones_fruta_tonelada[[#This Row],[2018]]),"-",Exportaciones_fruta_dolares[[#This Row],[2018]]/Exportaciones_fruta_tonelada[[#This Row],[2018]])</f>
        <v>11341.08527131783</v>
      </c>
      <c r="R264" s="2">
        <f>IF(ISERROR(Exportaciones_fruta_dolares[[#This Row],[2019]]/Exportaciones_fruta_tonelada[[#This Row],[2019]]),"-",Exportaciones_fruta_dolares[[#This Row],[2019]]/Exportaciones_fruta_tonelada[[#This Row],[2019]])</f>
        <v>1408.5015165655623</v>
      </c>
      <c r="S264" s="2">
        <f>IF(ISERROR(Exportaciones_fruta_dolares[[#This Row],[2020]]/Exportaciones_fruta_tonelada[[#This Row],[2020]]),"-",Exportaciones_fruta_dolares[[#This Row],[2020]]/Exportaciones_fruta_tonelada[[#This Row],[2020]])</f>
        <v>1407.995131198719</v>
      </c>
    </row>
    <row r="265" spans="1:19" x14ac:dyDescent="0.35">
      <c r="A265">
        <v>26</v>
      </c>
      <c r="B265" t="s">
        <v>33</v>
      </c>
      <c r="C265" t="s">
        <v>34</v>
      </c>
      <c r="D265">
        <v>100108</v>
      </c>
      <c r="E265" t="s">
        <v>294</v>
      </c>
      <c r="F265">
        <v>100108005</v>
      </c>
      <c r="G265" t="s">
        <v>319</v>
      </c>
      <c r="H265" t="s">
        <v>405</v>
      </c>
      <c r="I265">
        <v>3</v>
      </c>
      <c r="J265" t="s">
        <v>38</v>
      </c>
      <c r="K265" s="2">
        <f>IF(ISERROR(Exportaciones_fruta_dolares[[#This Row],[2013]]/Exportaciones_fruta_tonelada[[#This Row],[2013]]),"-",Exportaciones_fruta_dolares[[#This Row],[2013]]/Exportaciones_fruta_tonelada[[#This Row],[2013]])</f>
        <v>9137.1</v>
      </c>
      <c r="L2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6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6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6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66" spans="1:19" x14ac:dyDescent="0.35">
      <c r="A266">
        <v>26</v>
      </c>
      <c r="B266" t="s">
        <v>33</v>
      </c>
      <c r="C266" t="s">
        <v>34</v>
      </c>
      <c r="D266">
        <v>100108</v>
      </c>
      <c r="E266" t="s">
        <v>294</v>
      </c>
      <c r="F266">
        <v>100108005</v>
      </c>
      <c r="G266" t="s">
        <v>319</v>
      </c>
      <c r="H266" t="s">
        <v>398</v>
      </c>
      <c r="I266">
        <v>7</v>
      </c>
      <c r="J266" t="s">
        <v>164</v>
      </c>
      <c r="K266" s="2">
        <f>IF(ISERROR(Exportaciones_fruta_dolares[[#This Row],[2013]]/Exportaciones_fruta_tonelada[[#This Row],[2013]]),"-",Exportaciones_fruta_dolares[[#This Row],[2013]]/Exportaciones_fruta_tonelada[[#This Row],[2013]])</f>
        <v>1828.8967578090578</v>
      </c>
      <c r="L266" s="2">
        <f>IF(ISERROR(Exportaciones_fruta_dolares[[#This Row],[2012]]/Exportaciones_fruta_tonelada[[#This Row],[2012]]),"-",Exportaciones_fruta_dolares[[#This Row],[2012]]/Exportaciones_fruta_tonelada[[#This Row],[2012]])</f>
        <v>1941.8992677607241</v>
      </c>
      <c r="M266" s="2">
        <f>IF(ISERROR(Exportaciones_fruta_dolares[[#This Row],[2014]]/Exportaciones_fruta_tonelada[[#This Row],[2014]]),"-",Exportaciones_fruta_dolares[[#This Row],[2014]]/Exportaciones_fruta_tonelada[[#This Row],[2014]])</f>
        <v>1604.0838942307691</v>
      </c>
      <c r="N266" s="2">
        <f>IF(ISERROR(Exportaciones_fruta_dolares[[#This Row],[2015]]/Exportaciones_fruta_tonelada[[#This Row],[2015]]),"-",Exportaciones_fruta_dolares[[#This Row],[2015]]/Exportaciones_fruta_tonelada[[#This Row],[2015]])</f>
        <v>2088.7504077097478</v>
      </c>
      <c r="O266" s="2">
        <f>IF(ISERROR(Exportaciones_fruta_dolares[[#This Row],[2016]]/Exportaciones_fruta_tonelada[[#This Row],[2016]]),"-",Exportaciones_fruta_dolares[[#This Row],[2016]]/Exportaciones_fruta_tonelada[[#This Row],[2016]])</f>
        <v>3133.5962740384616</v>
      </c>
      <c r="P266" s="2">
        <f>IF(ISERROR(Exportaciones_fruta_dolares[[#This Row],[2017]]/Exportaciones_fruta_tonelada[[#This Row],[2017]]),"-",Exportaciones_fruta_dolares[[#This Row],[2017]]/Exportaciones_fruta_tonelada[[#This Row],[2017]])</f>
        <v>1946.5615521817479</v>
      </c>
      <c r="Q266" s="2">
        <f>IF(ISERROR(Exportaciones_fruta_dolares[[#This Row],[2018]]/Exportaciones_fruta_tonelada[[#This Row],[2018]]),"-",Exportaciones_fruta_dolares[[#This Row],[2018]]/Exportaciones_fruta_tonelada[[#This Row],[2018]])</f>
        <v>1757.579731358705</v>
      </c>
      <c r="R266" s="2">
        <f>IF(ISERROR(Exportaciones_fruta_dolares[[#This Row],[2019]]/Exportaciones_fruta_tonelada[[#This Row],[2019]]),"-",Exportaciones_fruta_dolares[[#This Row],[2019]]/Exportaciones_fruta_tonelada[[#This Row],[2019]])</f>
        <v>2397.0315359855258</v>
      </c>
      <c r="S266" s="2">
        <f>IF(ISERROR(Exportaciones_fruta_dolares[[#This Row],[2020]]/Exportaciones_fruta_tonelada[[#This Row],[2020]]),"-",Exportaciones_fruta_dolares[[#This Row],[2020]]/Exportaciones_fruta_tonelada[[#This Row],[2020]])</f>
        <v>2278.1155947136563</v>
      </c>
    </row>
    <row r="267" spans="1:19" x14ac:dyDescent="0.35">
      <c r="A267">
        <v>26</v>
      </c>
      <c r="B267" t="s">
        <v>33</v>
      </c>
      <c r="C267" t="s">
        <v>34</v>
      </c>
      <c r="D267">
        <v>100108</v>
      </c>
      <c r="E267" t="s">
        <v>294</v>
      </c>
      <c r="F267">
        <v>100108005</v>
      </c>
      <c r="G267" t="s">
        <v>319</v>
      </c>
      <c r="H267" t="s">
        <v>320</v>
      </c>
      <c r="I267">
        <v>5</v>
      </c>
      <c r="J267" t="s">
        <v>26</v>
      </c>
      <c r="K2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6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67" s="2">
        <f>IF(ISERROR(Exportaciones_fruta_dolares[[#This Row],[2015]]/Exportaciones_fruta_tonelada[[#This Row],[2015]]),"-",Exportaciones_fruta_dolares[[#This Row],[2015]]/Exportaciones_fruta_tonelada[[#This Row],[2015]])</f>
        <v>981.91965811965815</v>
      </c>
      <c r="O2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6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68" spans="1:19" x14ac:dyDescent="0.35">
      <c r="A268">
        <v>26</v>
      </c>
      <c r="B268" t="s">
        <v>33</v>
      </c>
      <c r="C268" t="s">
        <v>34</v>
      </c>
      <c r="D268">
        <v>100108</v>
      </c>
      <c r="E268" t="s">
        <v>294</v>
      </c>
      <c r="F268">
        <v>100108006</v>
      </c>
      <c r="G268" t="s">
        <v>381</v>
      </c>
      <c r="H268" t="s">
        <v>382</v>
      </c>
      <c r="I268">
        <v>5</v>
      </c>
      <c r="J268" t="s">
        <v>26</v>
      </c>
      <c r="K268" s="2">
        <f>IF(ISERROR(Exportaciones_fruta_dolares[[#This Row],[2013]]/Exportaciones_fruta_tonelada[[#This Row],[2013]]),"-",Exportaciones_fruta_dolares[[#This Row],[2013]]/Exportaciones_fruta_tonelada[[#This Row],[2013]])</f>
        <v>7975.1111111111113</v>
      </c>
      <c r="L2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68" s="2">
        <f>IF(ISERROR(Exportaciones_fruta_dolares[[#This Row],[2014]]/Exportaciones_fruta_tonelada[[#This Row],[2014]]),"-",Exportaciones_fruta_dolares[[#This Row],[2014]]/Exportaciones_fruta_tonelada[[#This Row],[2014]])</f>
        <v>12546.555555555557</v>
      </c>
      <c r="N2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68" s="2">
        <f>IF(ISERROR(Exportaciones_fruta_dolares[[#This Row],[2016]]/Exportaciones_fruta_tonelada[[#This Row],[2016]]),"-",Exportaciones_fruta_dolares[[#This Row],[2016]]/Exportaciones_fruta_tonelada[[#This Row],[2016]])</f>
        <v>8804</v>
      </c>
      <c r="P268" s="2">
        <f>IF(ISERROR(Exportaciones_fruta_dolares[[#This Row],[2017]]/Exportaciones_fruta_tonelada[[#This Row],[2017]]),"-",Exportaciones_fruta_dolares[[#This Row],[2017]]/Exportaciones_fruta_tonelada[[#This Row],[2017]])</f>
        <v>7592.4</v>
      </c>
      <c r="Q26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6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69" spans="1:19" x14ac:dyDescent="0.35">
      <c r="A269">
        <v>26</v>
      </c>
      <c r="B269" t="s">
        <v>33</v>
      </c>
      <c r="C269" t="s">
        <v>34</v>
      </c>
      <c r="D269">
        <v>100108</v>
      </c>
      <c r="E269" t="s">
        <v>294</v>
      </c>
      <c r="F269">
        <v>100108007</v>
      </c>
      <c r="G269" t="s">
        <v>327</v>
      </c>
      <c r="H269" t="s">
        <v>420</v>
      </c>
      <c r="I269">
        <v>1</v>
      </c>
      <c r="J269" t="s">
        <v>96</v>
      </c>
      <c r="K269" s="2">
        <f>IF(ISERROR(Exportaciones_fruta_dolares[[#This Row],[2013]]/Exportaciones_fruta_tonelada[[#This Row],[2013]]),"-",Exportaciones_fruta_dolares[[#This Row],[2013]]/Exportaciones_fruta_tonelada[[#This Row],[2013]])</f>
        <v>19838.608355876167</v>
      </c>
      <c r="L26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6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69" s="2">
        <f>IF(ISERROR(Exportaciones_fruta_dolares[[#This Row],[2016]]/Exportaciones_fruta_tonelada[[#This Row],[2016]]),"-",Exportaciones_fruta_dolares[[#This Row],[2016]]/Exportaciones_fruta_tonelada[[#This Row],[2016]])</f>
        <v>11854.935718278368</v>
      </c>
      <c r="P26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6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6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6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70" spans="1:19" x14ac:dyDescent="0.35">
      <c r="A270">
        <v>26</v>
      </c>
      <c r="B270" t="s">
        <v>33</v>
      </c>
      <c r="C270" t="s">
        <v>34</v>
      </c>
      <c r="D270">
        <v>100108</v>
      </c>
      <c r="E270" t="s">
        <v>294</v>
      </c>
      <c r="F270">
        <v>100108007</v>
      </c>
      <c r="G270" t="s">
        <v>327</v>
      </c>
      <c r="H270" t="s">
        <v>404</v>
      </c>
      <c r="I270">
        <v>1</v>
      </c>
      <c r="J270" t="s">
        <v>96</v>
      </c>
      <c r="K270" s="2">
        <f>IF(ISERROR(Exportaciones_fruta_dolares[[#This Row],[2013]]/Exportaciones_fruta_tonelada[[#This Row],[2013]]),"-",Exportaciones_fruta_dolares[[#This Row],[2013]]/Exportaciones_fruta_tonelada[[#This Row],[2013]])</f>
        <v>4185.25</v>
      </c>
      <c r="L2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70" s="2">
        <f>IF(ISERROR(Exportaciones_fruta_dolares[[#This Row],[2014]]/Exportaciones_fruta_tonelada[[#This Row],[2014]]),"-",Exportaciones_fruta_dolares[[#This Row],[2014]]/Exportaciones_fruta_tonelada[[#This Row],[2014]])</f>
        <v>4252.5236593059944</v>
      </c>
      <c r="N2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70" s="2">
        <f>IF(ISERROR(Exportaciones_fruta_dolares[[#This Row],[2016]]/Exportaciones_fruta_tonelada[[#This Row],[2016]]),"-",Exportaciones_fruta_dolares[[#This Row],[2016]]/Exportaciones_fruta_tonelada[[#This Row],[2016]])</f>
        <v>8184.0385232744775</v>
      </c>
      <c r="P270" s="2">
        <f>IF(ISERROR(Exportaciones_fruta_dolares[[#This Row],[2017]]/Exportaciones_fruta_tonelada[[#This Row],[2017]]),"-",Exportaciones_fruta_dolares[[#This Row],[2017]]/Exportaciones_fruta_tonelada[[#This Row],[2017]])</f>
        <v>8734.0472496562852</v>
      </c>
      <c r="Q270" s="2">
        <f>IF(ISERROR(Exportaciones_fruta_dolares[[#This Row],[2018]]/Exportaciones_fruta_tonelada[[#This Row],[2018]]),"-",Exportaciones_fruta_dolares[[#This Row],[2018]]/Exportaciones_fruta_tonelada[[#This Row],[2018]])</f>
        <v>9099.3812784861693</v>
      </c>
      <c r="R270" s="2">
        <f>IF(ISERROR(Exportaciones_fruta_dolares[[#This Row],[2019]]/Exportaciones_fruta_tonelada[[#This Row],[2019]]),"-",Exportaciones_fruta_dolares[[#This Row],[2019]]/Exportaciones_fruta_tonelada[[#This Row],[2019]])</f>
        <v>7078.2304360962835</v>
      </c>
      <c r="S270" s="2">
        <f>IF(ISERROR(Exportaciones_fruta_dolares[[#This Row],[2020]]/Exportaciones_fruta_tonelada[[#This Row],[2020]]),"-",Exportaciones_fruta_dolares[[#This Row],[2020]]/Exportaciones_fruta_tonelada[[#This Row],[2020]])</f>
        <v>6709.3646152822075</v>
      </c>
    </row>
    <row r="271" spans="1:19" x14ac:dyDescent="0.35">
      <c r="A271">
        <v>26</v>
      </c>
      <c r="B271" t="s">
        <v>33</v>
      </c>
      <c r="C271" t="s">
        <v>34</v>
      </c>
      <c r="D271">
        <v>100108</v>
      </c>
      <c r="E271" t="s">
        <v>294</v>
      </c>
      <c r="F271">
        <v>100108007</v>
      </c>
      <c r="G271" t="s">
        <v>327</v>
      </c>
      <c r="H271" t="s">
        <v>403</v>
      </c>
      <c r="I271">
        <v>1</v>
      </c>
      <c r="J271" t="s">
        <v>96</v>
      </c>
      <c r="K2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71" s="2">
        <f>IF(ISERROR(Exportaciones_fruta_dolares[[#This Row],[2014]]/Exportaciones_fruta_tonelada[[#This Row],[2014]]),"-",Exportaciones_fruta_dolares[[#This Row],[2014]]/Exportaciones_fruta_tonelada[[#This Row],[2014]])</f>
        <v>118249.99999999999</v>
      </c>
      <c r="N2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7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72" spans="1:19" x14ac:dyDescent="0.35">
      <c r="A272">
        <v>26</v>
      </c>
      <c r="B272" t="s">
        <v>33</v>
      </c>
      <c r="C272" t="s">
        <v>34</v>
      </c>
      <c r="D272">
        <v>100108</v>
      </c>
      <c r="E272" t="s">
        <v>294</v>
      </c>
      <c r="F272">
        <v>100108007</v>
      </c>
      <c r="G272" t="s">
        <v>327</v>
      </c>
      <c r="H272" t="s">
        <v>423</v>
      </c>
      <c r="I272">
        <v>1</v>
      </c>
      <c r="J272" t="s">
        <v>96</v>
      </c>
      <c r="K2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7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72" s="2">
        <f>IF(ISERROR(Exportaciones_fruta_dolares[[#This Row],[2019]]/Exportaciones_fruta_tonelada[[#This Row],[2019]]),"-",Exportaciones_fruta_dolares[[#This Row],[2019]]/Exportaciones_fruta_tonelada[[#This Row],[2019]])</f>
        <v>9905.7142857142862</v>
      </c>
      <c r="S27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73" spans="1:19" x14ac:dyDescent="0.35">
      <c r="A273">
        <v>26</v>
      </c>
      <c r="B273" t="s">
        <v>33</v>
      </c>
      <c r="C273" t="s">
        <v>34</v>
      </c>
      <c r="D273">
        <v>100108</v>
      </c>
      <c r="E273" t="s">
        <v>294</v>
      </c>
      <c r="F273">
        <v>100108007</v>
      </c>
      <c r="G273" t="s">
        <v>327</v>
      </c>
      <c r="H273" t="s">
        <v>424</v>
      </c>
      <c r="I273">
        <v>1</v>
      </c>
      <c r="J273" t="s">
        <v>96</v>
      </c>
      <c r="K273" s="2">
        <f>IF(ISERROR(Exportaciones_fruta_dolares[[#This Row],[2013]]/Exportaciones_fruta_tonelada[[#This Row],[2013]]),"-",Exportaciones_fruta_dolares[[#This Row],[2013]]/Exportaciones_fruta_tonelada[[#This Row],[2013]])</f>
        <v>5016.5555555555557</v>
      </c>
      <c r="L2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73" s="2">
        <f>IF(ISERROR(Exportaciones_fruta_dolares[[#This Row],[2017]]/Exportaciones_fruta_tonelada[[#This Row],[2017]]),"-",Exportaciones_fruta_dolares[[#This Row],[2017]]/Exportaciones_fruta_tonelada[[#This Row],[2017]])</f>
        <v>5945.5357142857138</v>
      </c>
      <c r="Q27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7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74" spans="1:19" x14ac:dyDescent="0.35">
      <c r="A274">
        <v>26</v>
      </c>
      <c r="B274" t="s">
        <v>33</v>
      </c>
      <c r="C274" t="s">
        <v>34</v>
      </c>
      <c r="D274">
        <v>100108</v>
      </c>
      <c r="E274" t="s">
        <v>294</v>
      </c>
      <c r="F274">
        <v>100108007</v>
      </c>
      <c r="G274" t="s">
        <v>327</v>
      </c>
      <c r="H274" t="s">
        <v>338</v>
      </c>
      <c r="I274">
        <v>4</v>
      </c>
      <c r="J274" t="s">
        <v>71</v>
      </c>
      <c r="K274" s="2">
        <f>IF(ISERROR(Exportaciones_fruta_dolares[[#This Row],[2013]]/Exportaciones_fruta_tonelada[[#This Row],[2013]]),"-",Exportaciones_fruta_dolares[[#This Row],[2013]]/Exportaciones_fruta_tonelada[[#This Row],[2013]])</f>
        <v>7405.4054054054059</v>
      </c>
      <c r="L2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7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7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74" s="2">
        <f>IF(ISERROR(Exportaciones_fruta_dolares[[#This Row],[2018]]/Exportaciones_fruta_tonelada[[#This Row],[2018]]),"-",Exportaciones_fruta_dolares[[#This Row],[2018]]/Exportaciones_fruta_tonelada[[#This Row],[2018]])</f>
        <v>9351.4074074074069</v>
      </c>
      <c r="R274" s="2">
        <f>IF(ISERROR(Exportaciones_fruta_dolares[[#This Row],[2019]]/Exportaciones_fruta_tonelada[[#This Row],[2019]]),"-",Exportaciones_fruta_dolares[[#This Row],[2019]]/Exportaciones_fruta_tonelada[[#This Row],[2019]])</f>
        <v>15213.425925925925</v>
      </c>
      <c r="S27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75" spans="1:19" x14ac:dyDescent="0.35">
      <c r="A275">
        <v>26</v>
      </c>
      <c r="B275" t="s">
        <v>33</v>
      </c>
      <c r="C275" t="s">
        <v>34</v>
      </c>
      <c r="D275">
        <v>100108</v>
      </c>
      <c r="E275" t="s">
        <v>294</v>
      </c>
      <c r="F275">
        <v>100108007</v>
      </c>
      <c r="G275" t="s">
        <v>327</v>
      </c>
      <c r="H275" t="s">
        <v>442</v>
      </c>
      <c r="I275">
        <v>4</v>
      </c>
      <c r="J275" t="s">
        <v>71</v>
      </c>
      <c r="K275" s="2">
        <f>IF(ISERROR(Exportaciones_fruta_dolares[[#This Row],[2013]]/Exportaciones_fruta_tonelada[[#This Row],[2013]]),"-",Exportaciones_fruta_dolares[[#This Row],[2013]]/Exportaciones_fruta_tonelada[[#This Row],[2013]])</f>
        <v>9461.9909502262435</v>
      </c>
      <c r="L2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7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7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7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76" spans="1:19" x14ac:dyDescent="0.35">
      <c r="A276">
        <v>26</v>
      </c>
      <c r="B276" t="s">
        <v>33</v>
      </c>
      <c r="C276" t="s">
        <v>34</v>
      </c>
      <c r="D276">
        <v>100108</v>
      </c>
      <c r="E276" t="s">
        <v>294</v>
      </c>
      <c r="F276">
        <v>100108007</v>
      </c>
      <c r="G276" t="s">
        <v>327</v>
      </c>
      <c r="H276" t="s">
        <v>328</v>
      </c>
      <c r="I276">
        <v>6</v>
      </c>
      <c r="J276" t="s">
        <v>20</v>
      </c>
      <c r="K276" s="2">
        <f>IF(ISERROR(Exportaciones_fruta_dolares[[#This Row],[2013]]/Exportaciones_fruta_tonelada[[#This Row],[2013]]),"-",Exportaciones_fruta_dolares[[#This Row],[2013]]/Exportaciones_fruta_tonelada[[#This Row],[2013]])</f>
        <v>32966.666666666672</v>
      </c>
      <c r="L2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76" s="2">
        <f>IF(ISERROR(Exportaciones_fruta_dolares[[#This Row],[2014]]/Exportaciones_fruta_tonelada[[#This Row],[2014]]),"-",Exportaciones_fruta_dolares[[#This Row],[2014]]/Exportaciones_fruta_tonelada[[#This Row],[2014]])</f>
        <v>53450</v>
      </c>
      <c r="N27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76" s="2">
        <f>IF(ISERROR(Exportaciones_fruta_dolares[[#This Row],[2016]]/Exportaciones_fruta_tonelada[[#This Row],[2016]]),"-",Exportaciones_fruta_dolares[[#This Row],[2016]]/Exportaciones_fruta_tonelada[[#This Row],[2016]])</f>
        <v>12421.03448275862</v>
      </c>
      <c r="P276" s="2">
        <f>IF(ISERROR(Exportaciones_fruta_dolares[[#This Row],[2017]]/Exportaciones_fruta_tonelada[[#This Row],[2017]]),"-",Exportaciones_fruta_dolares[[#This Row],[2017]]/Exportaciones_fruta_tonelada[[#This Row],[2017]])</f>
        <v>488.59207732240105</v>
      </c>
      <c r="Q2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7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7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77" spans="1:19" x14ac:dyDescent="0.35">
      <c r="A277">
        <v>26</v>
      </c>
      <c r="B277" t="s">
        <v>33</v>
      </c>
      <c r="C277" t="s">
        <v>34</v>
      </c>
      <c r="D277">
        <v>100109</v>
      </c>
      <c r="E277" t="s">
        <v>51</v>
      </c>
      <c r="F277">
        <v>100109001</v>
      </c>
      <c r="G277" t="s">
        <v>51</v>
      </c>
      <c r="H277" t="s">
        <v>293</v>
      </c>
      <c r="I277">
        <v>7</v>
      </c>
      <c r="J277" t="s">
        <v>164</v>
      </c>
      <c r="K2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77" s="2">
        <f>IF(ISERROR(Exportaciones_fruta_dolares[[#This Row],[2014]]/Exportaciones_fruta_tonelada[[#This Row],[2014]]),"-",Exportaciones_fruta_dolares[[#This Row],[2014]]/Exportaciones_fruta_tonelada[[#This Row],[2014]])</f>
        <v>7325.4660087719294</v>
      </c>
      <c r="N277" s="2">
        <f>IF(ISERROR(Exportaciones_fruta_dolares[[#This Row],[2015]]/Exportaciones_fruta_tonelada[[#This Row],[2015]]),"-",Exportaciones_fruta_dolares[[#This Row],[2015]]/Exportaciones_fruta_tonelada[[#This Row],[2015]])</f>
        <v>9630.4761904761908</v>
      </c>
      <c r="O2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77" s="2">
        <f>IF(ISERROR(Exportaciones_fruta_dolares[[#This Row],[2017]]/Exportaciones_fruta_tonelada[[#This Row],[2017]]),"-",Exportaciones_fruta_dolares[[#This Row],[2017]]/Exportaciones_fruta_tonelada[[#This Row],[2017]])</f>
        <v>1777.3128969897821</v>
      </c>
      <c r="Q277" s="2">
        <f>IF(ISERROR(Exportaciones_fruta_dolares[[#This Row],[2018]]/Exportaciones_fruta_tonelada[[#This Row],[2018]]),"-",Exportaciones_fruta_dolares[[#This Row],[2018]]/Exportaciones_fruta_tonelada[[#This Row],[2018]])</f>
        <v>1797.7334757327637</v>
      </c>
      <c r="R277" s="2">
        <f>IF(ISERROR(Exportaciones_fruta_dolares[[#This Row],[2019]]/Exportaciones_fruta_tonelada[[#This Row],[2019]]),"-",Exportaciones_fruta_dolares[[#This Row],[2019]]/Exportaciones_fruta_tonelada[[#This Row],[2019]])</f>
        <v>3286.6433440975957</v>
      </c>
      <c r="S277" s="2">
        <f>IF(ISERROR(Exportaciones_fruta_dolares[[#This Row],[2020]]/Exportaciones_fruta_tonelada[[#This Row],[2020]]),"-",Exportaciones_fruta_dolares[[#This Row],[2020]]/Exportaciones_fruta_tonelada[[#This Row],[2020]])</f>
        <v>1449.0617260430556</v>
      </c>
    </row>
    <row r="278" spans="1:19" x14ac:dyDescent="0.35">
      <c r="A278">
        <v>26</v>
      </c>
      <c r="B278" t="s">
        <v>33</v>
      </c>
      <c r="C278" t="s">
        <v>34</v>
      </c>
      <c r="D278">
        <v>100109</v>
      </c>
      <c r="E278" t="s">
        <v>51</v>
      </c>
      <c r="F278">
        <v>100109001</v>
      </c>
      <c r="G278" t="s">
        <v>51</v>
      </c>
      <c r="H278" t="s">
        <v>184</v>
      </c>
      <c r="I278">
        <v>7</v>
      </c>
      <c r="J278" t="s">
        <v>164</v>
      </c>
      <c r="K2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78" s="2">
        <f>IF(ISERROR(Exportaciones_fruta_dolares[[#This Row],[2015]]/Exportaciones_fruta_tonelada[[#This Row],[2015]]),"-",Exportaciones_fruta_dolares[[#This Row],[2015]]/Exportaciones_fruta_tonelada[[#This Row],[2015]])</f>
        <v>10877.142857142857</v>
      </c>
      <c r="O2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78" s="2">
        <f>IF(ISERROR(Exportaciones_fruta_dolares[[#This Row],[2017]]/Exportaciones_fruta_tonelada[[#This Row],[2017]]),"-",Exportaciones_fruta_dolares[[#This Row],[2017]]/Exportaciones_fruta_tonelada[[#This Row],[2017]])</f>
        <v>2298.5484707102128</v>
      </c>
      <c r="Q278" s="2">
        <f>IF(ISERROR(Exportaciones_fruta_dolares[[#This Row],[2018]]/Exportaciones_fruta_tonelada[[#This Row],[2018]]),"-",Exportaciones_fruta_dolares[[#This Row],[2018]]/Exportaciones_fruta_tonelada[[#This Row],[2018]])</f>
        <v>2036.9182389937107</v>
      </c>
      <c r="R278" s="2">
        <f>IF(ISERROR(Exportaciones_fruta_dolares[[#This Row],[2019]]/Exportaciones_fruta_tonelada[[#This Row],[2019]]),"-",Exportaciones_fruta_dolares[[#This Row],[2019]]/Exportaciones_fruta_tonelada[[#This Row],[2019]])</f>
        <v>12155</v>
      </c>
      <c r="S278" s="2">
        <f>IF(ISERROR(Exportaciones_fruta_dolares[[#This Row],[2020]]/Exportaciones_fruta_tonelada[[#This Row],[2020]]),"-",Exportaciones_fruta_dolares[[#This Row],[2020]]/Exportaciones_fruta_tonelada[[#This Row],[2020]])</f>
        <v>1976.3432731345374</v>
      </c>
    </row>
    <row r="279" spans="1:19" x14ac:dyDescent="0.35">
      <c r="A279">
        <v>26</v>
      </c>
      <c r="B279" t="s">
        <v>33</v>
      </c>
      <c r="C279" t="s">
        <v>34</v>
      </c>
      <c r="D279">
        <v>100109</v>
      </c>
      <c r="E279" t="s">
        <v>51</v>
      </c>
      <c r="F279">
        <v>100109001</v>
      </c>
      <c r="G279" t="s">
        <v>51</v>
      </c>
      <c r="H279" t="s">
        <v>249</v>
      </c>
      <c r="I279">
        <v>7</v>
      </c>
      <c r="J279" t="s">
        <v>164</v>
      </c>
      <c r="K27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79" s="2">
        <f>IF(ISERROR(Exportaciones_fruta_dolares[[#This Row],[2015]]/Exportaciones_fruta_tonelada[[#This Row],[2015]]),"-",Exportaciones_fruta_dolares[[#This Row],[2015]]/Exportaciones_fruta_tonelada[[#This Row],[2015]])</f>
        <v>43444.444444444445</v>
      </c>
      <c r="O2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7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7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7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7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80" spans="1:19" x14ac:dyDescent="0.35">
      <c r="A280">
        <v>35</v>
      </c>
      <c r="B280" t="s">
        <v>54</v>
      </c>
      <c r="C280" t="s">
        <v>55</v>
      </c>
      <c r="D280">
        <v>100101</v>
      </c>
      <c r="E280" t="s">
        <v>29</v>
      </c>
      <c r="F280">
        <v>100101001</v>
      </c>
      <c r="G280" t="s">
        <v>36</v>
      </c>
      <c r="H280" t="s">
        <v>37</v>
      </c>
      <c r="I280">
        <v>3</v>
      </c>
      <c r="J280" t="s">
        <v>38</v>
      </c>
      <c r="K2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80" s="2">
        <f>IF(ISERROR(Exportaciones_fruta_dolares[[#This Row],[2015]]/Exportaciones_fruta_tonelada[[#This Row],[2015]]),"-",Exportaciones_fruta_dolares[[#This Row],[2015]]/Exportaciones_fruta_tonelada[[#This Row],[2015]])</f>
        <v>26196.875</v>
      </c>
      <c r="O2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80" s="2">
        <f>IF(ISERROR(Exportaciones_fruta_dolares[[#This Row],[2017]]/Exportaciones_fruta_tonelada[[#This Row],[2017]]),"-",Exportaciones_fruta_dolares[[#This Row],[2017]]/Exportaciones_fruta_tonelada[[#This Row],[2017]])</f>
        <v>3097.0163147322519</v>
      </c>
      <c r="Q280" s="2">
        <f>IF(ISERROR(Exportaciones_fruta_dolares[[#This Row],[2018]]/Exportaciones_fruta_tonelada[[#This Row],[2018]]),"-",Exportaciones_fruta_dolares[[#This Row],[2018]]/Exportaciones_fruta_tonelada[[#This Row],[2018]])</f>
        <v>4737.180931850472</v>
      </c>
      <c r="R2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8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81" spans="1:19" x14ac:dyDescent="0.35">
      <c r="A281">
        <v>35</v>
      </c>
      <c r="B281" t="s">
        <v>54</v>
      </c>
      <c r="C281" t="s">
        <v>55</v>
      </c>
      <c r="D281">
        <v>100101</v>
      </c>
      <c r="E281" t="s">
        <v>29</v>
      </c>
      <c r="F281">
        <v>100101001</v>
      </c>
      <c r="G281" t="s">
        <v>36</v>
      </c>
      <c r="H281" t="s">
        <v>385</v>
      </c>
      <c r="I281">
        <v>4</v>
      </c>
      <c r="J281" t="s">
        <v>71</v>
      </c>
      <c r="K2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81" s="2">
        <f>IF(ISERROR(Exportaciones_fruta_dolares[[#This Row],[2014]]/Exportaciones_fruta_tonelada[[#This Row],[2014]]),"-",Exportaciones_fruta_dolares[[#This Row],[2014]]/Exportaciones_fruta_tonelada[[#This Row],[2014]])</f>
        <v>5291.7727607084244</v>
      </c>
      <c r="N281" s="2">
        <f>IF(ISERROR(Exportaciones_fruta_dolares[[#This Row],[2015]]/Exportaciones_fruta_tonelada[[#This Row],[2015]]),"-",Exportaciones_fruta_dolares[[#This Row],[2015]]/Exportaciones_fruta_tonelada[[#This Row],[2015]])</f>
        <v>6142.4227150537636</v>
      </c>
      <c r="O2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82" spans="1:19" x14ac:dyDescent="0.35">
      <c r="A282">
        <v>35</v>
      </c>
      <c r="B282" t="s">
        <v>54</v>
      </c>
      <c r="C282" t="s">
        <v>55</v>
      </c>
      <c r="D282">
        <v>100101</v>
      </c>
      <c r="E282" t="s">
        <v>29</v>
      </c>
      <c r="F282">
        <v>100101001</v>
      </c>
      <c r="G282" t="s">
        <v>36</v>
      </c>
      <c r="H282" t="s">
        <v>163</v>
      </c>
      <c r="I282">
        <v>7</v>
      </c>
      <c r="J282" t="s">
        <v>164</v>
      </c>
      <c r="K2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82" s="2">
        <f>IF(ISERROR(Exportaciones_fruta_dolares[[#This Row],[2012]]/Exportaciones_fruta_tonelada[[#This Row],[2012]]),"-",Exportaciones_fruta_dolares[[#This Row],[2012]]/Exportaciones_fruta_tonelada[[#This Row],[2012]])</f>
        <v>19575</v>
      </c>
      <c r="M2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83" spans="1:19" x14ac:dyDescent="0.35">
      <c r="A283">
        <v>35</v>
      </c>
      <c r="B283" t="s">
        <v>54</v>
      </c>
      <c r="C283" t="s">
        <v>55</v>
      </c>
      <c r="D283">
        <v>100101</v>
      </c>
      <c r="E283" t="s">
        <v>29</v>
      </c>
      <c r="F283">
        <v>100101001</v>
      </c>
      <c r="G283" t="s">
        <v>36</v>
      </c>
      <c r="H283" t="s">
        <v>119</v>
      </c>
      <c r="I283">
        <v>5</v>
      </c>
      <c r="J283" t="s">
        <v>26</v>
      </c>
      <c r="K2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83" s="2">
        <f>IF(ISERROR(Exportaciones_fruta_dolares[[#This Row],[2017]]/Exportaciones_fruta_tonelada[[#This Row],[2017]]),"-",Exportaciones_fruta_dolares[[#This Row],[2017]]/Exportaciones_fruta_tonelada[[#This Row],[2017]])</f>
        <v>2053.8501609272384</v>
      </c>
      <c r="Q28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8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8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84" spans="1:19" x14ac:dyDescent="0.35">
      <c r="A284">
        <v>35</v>
      </c>
      <c r="B284" t="s">
        <v>54</v>
      </c>
      <c r="C284" t="s">
        <v>55</v>
      </c>
      <c r="D284">
        <v>100101</v>
      </c>
      <c r="E284" t="s">
        <v>29</v>
      </c>
      <c r="F284">
        <v>100101001</v>
      </c>
      <c r="G284" t="s">
        <v>36</v>
      </c>
      <c r="H284" t="s">
        <v>308</v>
      </c>
      <c r="I284">
        <v>4</v>
      </c>
      <c r="J284" t="s">
        <v>71</v>
      </c>
      <c r="K284" s="2">
        <f>IF(ISERROR(Exportaciones_fruta_dolares[[#This Row],[2013]]/Exportaciones_fruta_tonelada[[#This Row],[2013]]),"-",Exportaciones_fruta_dolares[[#This Row],[2013]]/Exportaciones_fruta_tonelada[[#This Row],[2013]])</f>
        <v>3137.953488372093</v>
      </c>
      <c r="L284" s="2">
        <f>IF(ISERROR(Exportaciones_fruta_dolares[[#This Row],[2012]]/Exportaciones_fruta_tonelada[[#This Row],[2012]]),"-",Exportaciones_fruta_dolares[[#This Row],[2012]]/Exportaciones_fruta_tonelada[[#This Row],[2012]])</f>
        <v>1904.1191537139048</v>
      </c>
      <c r="M284" s="2">
        <f>IF(ISERROR(Exportaciones_fruta_dolares[[#This Row],[2014]]/Exportaciones_fruta_tonelada[[#This Row],[2014]]),"-",Exportaciones_fruta_dolares[[#This Row],[2014]]/Exportaciones_fruta_tonelada[[#This Row],[2014]])</f>
        <v>2998.3819878435065</v>
      </c>
      <c r="N28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8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8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8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84" s="2">
        <f>IF(ISERROR(Exportaciones_fruta_dolares[[#This Row],[2019]]/Exportaciones_fruta_tonelada[[#This Row],[2019]]),"-",Exportaciones_fruta_dolares[[#This Row],[2019]]/Exportaciones_fruta_tonelada[[#This Row],[2019]])</f>
        <v>94640</v>
      </c>
      <c r="S2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85" spans="1:19" x14ac:dyDescent="0.35">
      <c r="A285">
        <v>35</v>
      </c>
      <c r="B285" t="s">
        <v>54</v>
      </c>
      <c r="C285" t="s">
        <v>55</v>
      </c>
      <c r="D285">
        <v>100101</v>
      </c>
      <c r="E285" t="s">
        <v>29</v>
      </c>
      <c r="F285">
        <v>100101001</v>
      </c>
      <c r="G285" t="s">
        <v>36</v>
      </c>
      <c r="H285" t="s">
        <v>56</v>
      </c>
      <c r="I285">
        <v>2</v>
      </c>
      <c r="J285" t="s">
        <v>32</v>
      </c>
      <c r="K2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85" s="2">
        <f>IF(ISERROR(Exportaciones_fruta_dolares[[#This Row],[2014]]/Exportaciones_fruta_tonelada[[#This Row],[2014]]),"-",Exportaciones_fruta_dolares[[#This Row],[2014]]/Exportaciones_fruta_tonelada[[#This Row],[2014]])</f>
        <v>2755.0377846878146</v>
      </c>
      <c r="N285" s="2">
        <f>IF(ISERROR(Exportaciones_fruta_dolares[[#This Row],[2015]]/Exportaciones_fruta_tonelada[[#This Row],[2015]]),"-",Exportaciones_fruta_dolares[[#This Row],[2015]]/Exportaciones_fruta_tonelada[[#This Row],[2015]])</f>
        <v>2863.0787768834489</v>
      </c>
      <c r="O285" s="2">
        <f>IF(ISERROR(Exportaciones_fruta_dolares[[#This Row],[2016]]/Exportaciones_fruta_tonelada[[#This Row],[2016]]),"-",Exportaciones_fruta_dolares[[#This Row],[2016]]/Exportaciones_fruta_tonelada[[#This Row],[2016]])</f>
        <v>2578.4954442933217</v>
      </c>
      <c r="P2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85" s="2">
        <f>IF(ISERROR(Exportaciones_fruta_dolares[[#This Row],[2018]]/Exportaciones_fruta_tonelada[[#This Row],[2018]]),"-",Exportaciones_fruta_dolares[[#This Row],[2018]]/Exportaciones_fruta_tonelada[[#This Row],[2018]])</f>
        <v>2599.5642845895445</v>
      </c>
      <c r="R285" s="2">
        <f>IF(ISERROR(Exportaciones_fruta_dolares[[#This Row],[2019]]/Exportaciones_fruta_tonelada[[#This Row],[2019]]),"-",Exportaciones_fruta_dolares[[#This Row],[2019]]/Exportaciones_fruta_tonelada[[#This Row],[2019]])</f>
        <v>2672.162290414426</v>
      </c>
      <c r="S285" s="2">
        <f>IF(ISERROR(Exportaciones_fruta_dolares[[#This Row],[2020]]/Exportaciones_fruta_tonelada[[#This Row],[2020]]),"-",Exportaciones_fruta_dolares[[#This Row],[2020]]/Exportaciones_fruta_tonelada[[#This Row],[2020]])</f>
        <v>2579.2625788126124</v>
      </c>
    </row>
    <row r="286" spans="1:19" x14ac:dyDescent="0.35">
      <c r="A286">
        <v>35</v>
      </c>
      <c r="B286" t="s">
        <v>54</v>
      </c>
      <c r="C286" t="s">
        <v>55</v>
      </c>
      <c r="D286">
        <v>100101</v>
      </c>
      <c r="E286" t="s">
        <v>29</v>
      </c>
      <c r="F286">
        <v>100101008</v>
      </c>
      <c r="G286" t="s">
        <v>101</v>
      </c>
      <c r="H286" t="s">
        <v>102</v>
      </c>
      <c r="I286">
        <v>2</v>
      </c>
      <c r="J286" t="s">
        <v>32</v>
      </c>
      <c r="K2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8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8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8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8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86" s="2">
        <f>IF(ISERROR(Exportaciones_fruta_dolares[[#This Row],[2019]]/Exportaciones_fruta_tonelada[[#This Row],[2019]]),"-",Exportaciones_fruta_dolares[[#This Row],[2019]]/Exportaciones_fruta_tonelada[[#This Row],[2019]])</f>
        <v>3251.7845579715081</v>
      </c>
      <c r="S2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87" spans="1:19" x14ac:dyDescent="0.35">
      <c r="A287">
        <v>35</v>
      </c>
      <c r="B287" t="s">
        <v>54</v>
      </c>
      <c r="C287" t="s">
        <v>55</v>
      </c>
      <c r="D287">
        <v>100101</v>
      </c>
      <c r="E287" t="s">
        <v>29</v>
      </c>
      <c r="F287">
        <v>100101008</v>
      </c>
      <c r="G287" t="s">
        <v>101</v>
      </c>
      <c r="H287" t="s">
        <v>172</v>
      </c>
      <c r="I287">
        <v>2</v>
      </c>
      <c r="J287" t="s">
        <v>32</v>
      </c>
      <c r="K2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87" s="2">
        <f>IF(ISERROR(Exportaciones_fruta_dolares[[#This Row],[2015]]/Exportaciones_fruta_tonelada[[#This Row],[2015]]),"-",Exportaciones_fruta_dolares[[#This Row],[2015]]/Exportaciones_fruta_tonelada[[#This Row],[2015]])</f>
        <v>24403.333333333336</v>
      </c>
      <c r="O2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8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8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8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88" spans="1:19" x14ac:dyDescent="0.35">
      <c r="A288">
        <v>35</v>
      </c>
      <c r="B288" t="s">
        <v>54</v>
      </c>
      <c r="C288" t="s">
        <v>55</v>
      </c>
      <c r="D288">
        <v>100102</v>
      </c>
      <c r="E288" t="s">
        <v>92</v>
      </c>
      <c r="F288">
        <v>100102005</v>
      </c>
      <c r="G288" t="s">
        <v>177</v>
      </c>
      <c r="H288" t="s">
        <v>401</v>
      </c>
      <c r="I288">
        <v>1</v>
      </c>
      <c r="J288" t="s">
        <v>96</v>
      </c>
      <c r="K2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8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88" s="2">
        <f>IF(ISERROR(Exportaciones_fruta_dolares[[#This Row],[2018]]/Exportaciones_fruta_tonelada[[#This Row],[2018]]),"-",Exportaciones_fruta_dolares[[#This Row],[2018]]/Exportaciones_fruta_tonelada[[#This Row],[2018]])</f>
        <v>19878.968792401625</v>
      </c>
      <c r="R2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8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89" spans="1:19" x14ac:dyDescent="0.35">
      <c r="A289">
        <v>35</v>
      </c>
      <c r="B289" t="s">
        <v>54</v>
      </c>
      <c r="C289" t="s">
        <v>55</v>
      </c>
      <c r="D289">
        <v>100102</v>
      </c>
      <c r="E289" t="s">
        <v>92</v>
      </c>
      <c r="F289">
        <v>100102008</v>
      </c>
      <c r="G289" t="s">
        <v>352</v>
      </c>
      <c r="H289" t="s">
        <v>353</v>
      </c>
      <c r="I289">
        <v>7</v>
      </c>
      <c r="J289" t="s">
        <v>164</v>
      </c>
      <c r="K2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8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89" s="2">
        <f>IF(ISERROR(Exportaciones_fruta_dolares[[#This Row],[2020]]/Exportaciones_fruta_tonelada[[#This Row],[2020]]),"-",Exportaciones_fruta_dolares[[#This Row],[2020]]/Exportaciones_fruta_tonelada[[#This Row],[2020]])</f>
        <v>6645.8916685792974</v>
      </c>
    </row>
    <row r="290" spans="1:19" x14ac:dyDescent="0.35">
      <c r="A290">
        <v>35</v>
      </c>
      <c r="B290" t="s">
        <v>54</v>
      </c>
      <c r="C290" t="s">
        <v>55</v>
      </c>
      <c r="D290">
        <v>100102</v>
      </c>
      <c r="E290" t="s">
        <v>92</v>
      </c>
      <c r="F290">
        <v>100102008</v>
      </c>
      <c r="G290" t="s">
        <v>352</v>
      </c>
      <c r="H290" t="s">
        <v>402</v>
      </c>
      <c r="I290">
        <v>1</v>
      </c>
      <c r="J290" t="s">
        <v>96</v>
      </c>
      <c r="K29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9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9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90" s="2">
        <f>IF(ISERROR(Exportaciones_fruta_dolares[[#This Row],[2017]]/Exportaciones_fruta_tonelada[[#This Row],[2017]]),"-",Exportaciones_fruta_dolares[[#This Row],[2017]]/Exportaciones_fruta_tonelada[[#This Row],[2017]])</f>
        <v>10040.225988700566</v>
      </c>
      <c r="Q29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9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9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91" spans="1:19" x14ac:dyDescent="0.35">
      <c r="A291">
        <v>35</v>
      </c>
      <c r="B291" t="s">
        <v>54</v>
      </c>
      <c r="C291" t="s">
        <v>55</v>
      </c>
      <c r="D291">
        <v>100103</v>
      </c>
      <c r="E291" t="s">
        <v>39</v>
      </c>
      <c r="F291">
        <v>100103002</v>
      </c>
      <c r="G291" t="s">
        <v>42</v>
      </c>
      <c r="H291" t="s">
        <v>313</v>
      </c>
      <c r="I291">
        <v>3</v>
      </c>
      <c r="J291" t="s">
        <v>38</v>
      </c>
      <c r="K29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9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9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9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9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9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9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91" s="2">
        <f>IF(ISERROR(Exportaciones_fruta_dolares[[#This Row],[2019]]/Exportaciones_fruta_tonelada[[#This Row],[2019]]),"-",Exportaciones_fruta_dolares[[#This Row],[2019]]/Exportaciones_fruta_tonelada[[#This Row],[2019]])</f>
        <v>21891.044776119401</v>
      </c>
      <c r="S29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92" spans="1:19" x14ac:dyDescent="0.35">
      <c r="A292">
        <v>35</v>
      </c>
      <c r="B292" t="s">
        <v>54</v>
      </c>
      <c r="C292" t="s">
        <v>55</v>
      </c>
      <c r="D292">
        <v>100105</v>
      </c>
      <c r="E292" t="s">
        <v>20</v>
      </c>
      <c r="F292">
        <v>100105004</v>
      </c>
      <c r="G292" t="s">
        <v>18</v>
      </c>
      <c r="H292" t="s">
        <v>46</v>
      </c>
      <c r="I292">
        <v>6</v>
      </c>
      <c r="J292" t="s">
        <v>20</v>
      </c>
      <c r="K2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9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9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92" s="2">
        <f>IF(ISERROR(Exportaciones_fruta_dolares[[#This Row],[2019]]/Exportaciones_fruta_tonelada[[#This Row],[2019]]),"-",Exportaciones_fruta_dolares[[#This Row],[2019]]/Exportaciones_fruta_tonelada[[#This Row],[2019]])</f>
        <v>6507.2305229455706</v>
      </c>
      <c r="S2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93" spans="1:19" x14ac:dyDescent="0.35">
      <c r="A293">
        <v>35</v>
      </c>
      <c r="B293" t="s">
        <v>54</v>
      </c>
      <c r="C293" t="s">
        <v>55</v>
      </c>
      <c r="D293">
        <v>100105</v>
      </c>
      <c r="E293" t="s">
        <v>20</v>
      </c>
      <c r="F293">
        <v>100105006</v>
      </c>
      <c r="G293" t="s">
        <v>276</v>
      </c>
      <c r="H293" t="s">
        <v>277</v>
      </c>
      <c r="I293">
        <v>4</v>
      </c>
      <c r="J293" t="s">
        <v>71</v>
      </c>
      <c r="K2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9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9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9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9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93" s="2">
        <f>IF(ISERROR(Exportaciones_fruta_dolares[[#This Row],[2019]]/Exportaciones_fruta_tonelada[[#This Row],[2019]]),"-",Exportaciones_fruta_dolares[[#This Row],[2019]]/Exportaciones_fruta_tonelada[[#This Row],[2019]])</f>
        <v>787.45856353591148</v>
      </c>
      <c r="S29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94" spans="1:19" x14ac:dyDescent="0.35">
      <c r="A294">
        <v>35</v>
      </c>
      <c r="B294" t="s">
        <v>54</v>
      </c>
      <c r="C294" t="s">
        <v>55</v>
      </c>
      <c r="D294">
        <v>100105</v>
      </c>
      <c r="E294" t="s">
        <v>20</v>
      </c>
      <c r="F294">
        <v>100105006</v>
      </c>
      <c r="G294" t="s">
        <v>276</v>
      </c>
      <c r="H294" t="s">
        <v>307</v>
      </c>
      <c r="I294">
        <v>4</v>
      </c>
      <c r="J294" t="s">
        <v>71</v>
      </c>
      <c r="K2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94" s="2">
        <f>IF(ISERROR(Exportaciones_fruta_dolares[[#This Row],[2012]]/Exportaciones_fruta_tonelada[[#This Row],[2012]]),"-",Exportaciones_fruta_dolares[[#This Row],[2012]]/Exportaciones_fruta_tonelada[[#This Row],[2012]])</f>
        <v>29113.888888888891</v>
      </c>
      <c r="M2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9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9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9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9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9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95" spans="1:19" x14ac:dyDescent="0.35">
      <c r="A295">
        <v>35</v>
      </c>
      <c r="B295" t="s">
        <v>54</v>
      </c>
      <c r="C295" t="s">
        <v>55</v>
      </c>
      <c r="D295">
        <v>100106</v>
      </c>
      <c r="E295" t="s">
        <v>477</v>
      </c>
      <c r="F295">
        <v>100106001</v>
      </c>
      <c r="G295" t="s">
        <v>60</v>
      </c>
      <c r="H295" t="s">
        <v>131</v>
      </c>
      <c r="I295">
        <v>1</v>
      </c>
      <c r="J295" t="s">
        <v>96</v>
      </c>
      <c r="K2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95" s="2">
        <f>IF(ISERROR(Exportaciones_fruta_dolares[[#This Row],[2014]]/Exportaciones_fruta_tonelada[[#This Row],[2014]]),"-",Exportaciones_fruta_dolares[[#This Row],[2014]]/Exportaciones_fruta_tonelada[[#This Row],[2014]])</f>
        <v>59780</v>
      </c>
      <c r="N2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9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96" spans="1:19" x14ac:dyDescent="0.35">
      <c r="A296">
        <v>35</v>
      </c>
      <c r="B296" t="s">
        <v>54</v>
      </c>
      <c r="C296" t="s">
        <v>55</v>
      </c>
      <c r="D296">
        <v>100108</v>
      </c>
      <c r="E296" t="s">
        <v>294</v>
      </c>
      <c r="F296">
        <v>100108002</v>
      </c>
      <c r="G296" t="s">
        <v>295</v>
      </c>
      <c r="H296" t="s">
        <v>296</v>
      </c>
      <c r="I296">
        <v>5</v>
      </c>
      <c r="J296" t="s">
        <v>26</v>
      </c>
      <c r="K2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96" s="2">
        <f>IF(ISERROR(Exportaciones_fruta_dolares[[#This Row],[2020]]/Exportaciones_fruta_tonelada[[#This Row],[2020]]),"-",Exportaciones_fruta_dolares[[#This Row],[2020]]/Exportaciones_fruta_tonelada[[#This Row],[2020]])</f>
        <v>13441.841299740992</v>
      </c>
    </row>
    <row r="297" spans="1:19" x14ac:dyDescent="0.35">
      <c r="A297">
        <v>35</v>
      </c>
      <c r="B297" t="s">
        <v>54</v>
      </c>
      <c r="C297" t="s">
        <v>55</v>
      </c>
      <c r="D297">
        <v>100108</v>
      </c>
      <c r="E297" t="s">
        <v>294</v>
      </c>
      <c r="F297">
        <v>100108005</v>
      </c>
      <c r="G297" t="s">
        <v>319</v>
      </c>
      <c r="H297" t="s">
        <v>396</v>
      </c>
      <c r="I297">
        <v>7</v>
      </c>
      <c r="J297" t="s">
        <v>164</v>
      </c>
      <c r="K297" s="2">
        <f>IF(ISERROR(Exportaciones_fruta_dolares[[#This Row],[2013]]/Exportaciones_fruta_tonelada[[#This Row],[2013]]),"-",Exportaciones_fruta_dolares[[#This Row],[2013]]/Exportaciones_fruta_tonelada[[#This Row],[2013]])</f>
        <v>27550</v>
      </c>
      <c r="L2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98" spans="1:19" x14ac:dyDescent="0.35">
      <c r="A298">
        <v>35</v>
      </c>
      <c r="B298" t="s">
        <v>54</v>
      </c>
      <c r="C298" t="s">
        <v>55</v>
      </c>
      <c r="D298">
        <v>100108</v>
      </c>
      <c r="E298" t="s">
        <v>294</v>
      </c>
      <c r="F298">
        <v>100108005</v>
      </c>
      <c r="G298" t="s">
        <v>319</v>
      </c>
      <c r="H298" t="s">
        <v>331</v>
      </c>
      <c r="I298">
        <v>3</v>
      </c>
      <c r="J298" t="s">
        <v>38</v>
      </c>
      <c r="K29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98" s="2">
        <f>IF(ISERROR(Exportaciones_fruta_dolares[[#This Row],[2014]]/Exportaciones_fruta_tonelada[[#This Row],[2014]]),"-",Exportaciones_fruta_dolares[[#This Row],[2014]]/Exportaciones_fruta_tonelada[[#This Row],[2014]])</f>
        <v>3607.8815261044183</v>
      </c>
      <c r="N29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9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9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9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9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9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99" spans="1:19" x14ac:dyDescent="0.35">
      <c r="A299">
        <v>35</v>
      </c>
      <c r="B299" t="s">
        <v>54</v>
      </c>
      <c r="C299" t="s">
        <v>55</v>
      </c>
      <c r="D299">
        <v>100108</v>
      </c>
      <c r="E299" t="s">
        <v>294</v>
      </c>
      <c r="F299">
        <v>100108007</v>
      </c>
      <c r="G299" t="s">
        <v>327</v>
      </c>
      <c r="H299" t="s">
        <v>420</v>
      </c>
      <c r="I299">
        <v>1</v>
      </c>
      <c r="J299" t="s">
        <v>96</v>
      </c>
      <c r="K2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99" s="2">
        <f>IF(ISERROR(Exportaciones_fruta_dolares[[#This Row],[2015]]/Exportaciones_fruta_tonelada[[#This Row],[2015]]),"-",Exportaciones_fruta_dolares[[#This Row],[2015]]/Exportaciones_fruta_tonelada[[#This Row],[2015]])</f>
        <v>5994.8829701372069</v>
      </c>
      <c r="O2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00" spans="1:19" x14ac:dyDescent="0.35">
      <c r="A300">
        <v>35</v>
      </c>
      <c r="B300" t="s">
        <v>54</v>
      </c>
      <c r="C300" t="s">
        <v>55</v>
      </c>
      <c r="D300">
        <v>100108</v>
      </c>
      <c r="E300" t="s">
        <v>294</v>
      </c>
      <c r="F300">
        <v>100108007</v>
      </c>
      <c r="G300" t="s">
        <v>327</v>
      </c>
      <c r="H300" t="s">
        <v>404</v>
      </c>
      <c r="I300">
        <v>1</v>
      </c>
      <c r="J300" t="s">
        <v>96</v>
      </c>
      <c r="K3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0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00" s="2">
        <f>IF(ISERROR(Exportaciones_fruta_dolares[[#This Row],[2015]]/Exportaciones_fruta_tonelada[[#This Row],[2015]]),"-",Exportaciones_fruta_dolares[[#This Row],[2015]]/Exportaciones_fruta_tonelada[[#This Row],[2015]])</f>
        <v>5994.7675070028017</v>
      </c>
      <c r="O30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00" s="2">
        <f>IF(ISERROR(Exportaciones_fruta_dolares[[#This Row],[2019]]/Exportaciones_fruta_tonelada[[#This Row],[2019]]),"-",Exportaciones_fruta_dolares[[#This Row],[2019]]/Exportaciones_fruta_tonelada[[#This Row],[2019]])</f>
        <v>4639.1665711337837</v>
      </c>
      <c r="S300" s="2">
        <f>IF(ISERROR(Exportaciones_fruta_dolares[[#This Row],[2020]]/Exportaciones_fruta_tonelada[[#This Row],[2020]]),"-",Exportaciones_fruta_dolares[[#This Row],[2020]]/Exportaciones_fruta_tonelada[[#This Row],[2020]])</f>
        <v>4592.6195116359049</v>
      </c>
    </row>
    <row r="301" spans="1:19" x14ac:dyDescent="0.35">
      <c r="A301">
        <v>35</v>
      </c>
      <c r="B301" t="s">
        <v>54</v>
      </c>
      <c r="C301" t="s">
        <v>55</v>
      </c>
      <c r="D301">
        <v>100108</v>
      </c>
      <c r="E301" t="s">
        <v>294</v>
      </c>
      <c r="F301">
        <v>100108007</v>
      </c>
      <c r="G301" t="s">
        <v>327</v>
      </c>
      <c r="H301" t="s">
        <v>424</v>
      </c>
      <c r="I301">
        <v>1</v>
      </c>
      <c r="J301" t="s">
        <v>96</v>
      </c>
      <c r="K3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0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01" s="2">
        <f>IF(ISERROR(Exportaciones_fruta_dolares[[#This Row],[2015]]/Exportaciones_fruta_tonelada[[#This Row],[2015]]),"-",Exportaciones_fruta_dolares[[#This Row],[2015]]/Exportaciones_fruta_tonelada[[#This Row],[2015]])</f>
        <v>9946.6346153846152</v>
      </c>
      <c r="O3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0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02" spans="1:19" x14ac:dyDescent="0.35">
      <c r="A302">
        <v>35</v>
      </c>
      <c r="B302" t="s">
        <v>54</v>
      </c>
      <c r="C302" t="s">
        <v>55</v>
      </c>
      <c r="D302">
        <v>100108</v>
      </c>
      <c r="E302" t="s">
        <v>294</v>
      </c>
      <c r="F302">
        <v>100108007</v>
      </c>
      <c r="G302" t="s">
        <v>327</v>
      </c>
      <c r="H302" t="s">
        <v>338</v>
      </c>
      <c r="I302">
        <v>4</v>
      </c>
      <c r="J302" t="s">
        <v>71</v>
      </c>
      <c r="K3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0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0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0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0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0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02" s="2">
        <f>IF(ISERROR(Exportaciones_fruta_dolares[[#This Row],[2020]]/Exportaciones_fruta_tonelada[[#This Row],[2020]]),"-",Exportaciones_fruta_dolares[[#This Row],[2020]]/Exportaciones_fruta_tonelada[[#This Row],[2020]])</f>
        <v>16503.299120234606</v>
      </c>
    </row>
    <row r="303" spans="1:19" x14ac:dyDescent="0.35">
      <c r="A303">
        <v>35</v>
      </c>
      <c r="B303" t="s">
        <v>54</v>
      </c>
      <c r="C303" t="s">
        <v>55</v>
      </c>
      <c r="D303">
        <v>100108</v>
      </c>
      <c r="E303" t="s">
        <v>294</v>
      </c>
      <c r="F303">
        <v>100108007</v>
      </c>
      <c r="G303" t="s">
        <v>327</v>
      </c>
      <c r="H303" t="s">
        <v>328</v>
      </c>
      <c r="I303">
        <v>6</v>
      </c>
      <c r="J303" t="s">
        <v>20</v>
      </c>
      <c r="K3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03" s="2">
        <f>IF(ISERROR(Exportaciones_fruta_dolares[[#This Row],[2020]]/Exportaciones_fruta_tonelada[[#This Row],[2020]]),"-",Exportaciones_fruta_dolares[[#This Row],[2020]]/Exportaciones_fruta_tonelada[[#This Row],[2020]])</f>
        <v>10010.833333333332</v>
      </c>
    </row>
    <row r="304" spans="1:19" x14ac:dyDescent="0.35">
      <c r="A304">
        <v>35</v>
      </c>
      <c r="B304" t="s">
        <v>54</v>
      </c>
      <c r="C304" t="s">
        <v>55</v>
      </c>
      <c r="D304">
        <v>100109</v>
      </c>
      <c r="E304" t="s">
        <v>51</v>
      </c>
      <c r="F304">
        <v>100109001</v>
      </c>
      <c r="G304" t="s">
        <v>51</v>
      </c>
      <c r="H304" t="s">
        <v>84</v>
      </c>
      <c r="I304">
        <v>4</v>
      </c>
      <c r="J304" t="s">
        <v>71</v>
      </c>
      <c r="K3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0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0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0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04" s="2">
        <f>IF(ISERROR(Exportaciones_fruta_dolares[[#This Row],[2017]]/Exportaciones_fruta_tonelada[[#This Row],[2017]]),"-",Exportaciones_fruta_dolares[[#This Row],[2017]]/Exportaciones_fruta_tonelada[[#This Row],[2017]])</f>
        <v>14820</v>
      </c>
      <c r="Q30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0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05" spans="1:19" x14ac:dyDescent="0.35">
      <c r="A305">
        <v>35</v>
      </c>
      <c r="B305" t="s">
        <v>54</v>
      </c>
      <c r="C305" t="s">
        <v>55</v>
      </c>
      <c r="D305">
        <v>100109</v>
      </c>
      <c r="E305" t="s">
        <v>51</v>
      </c>
      <c r="F305">
        <v>100109001</v>
      </c>
      <c r="G305" t="s">
        <v>51</v>
      </c>
      <c r="H305" t="s">
        <v>184</v>
      </c>
      <c r="I305">
        <v>7</v>
      </c>
      <c r="J305" t="s">
        <v>164</v>
      </c>
      <c r="K3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0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0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05" s="2">
        <f>IF(ISERROR(Exportaciones_fruta_dolares[[#This Row],[2020]]/Exportaciones_fruta_tonelada[[#This Row],[2020]]),"-",Exportaciones_fruta_dolares[[#This Row],[2020]]/Exportaciones_fruta_tonelada[[#This Row],[2020]])</f>
        <v>3784.4058563159683</v>
      </c>
    </row>
    <row r="306" spans="1:19" x14ac:dyDescent="0.35">
      <c r="A306">
        <v>35</v>
      </c>
      <c r="B306" t="s">
        <v>54</v>
      </c>
      <c r="C306" t="s">
        <v>55</v>
      </c>
      <c r="D306">
        <v>100109</v>
      </c>
      <c r="E306" t="s">
        <v>51</v>
      </c>
      <c r="F306">
        <v>100109001</v>
      </c>
      <c r="G306" t="s">
        <v>51</v>
      </c>
      <c r="H306" t="s">
        <v>249</v>
      </c>
      <c r="I306">
        <v>7</v>
      </c>
      <c r="J306" t="s">
        <v>164</v>
      </c>
      <c r="K3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06" s="2">
        <f>IF(ISERROR(Exportaciones_fruta_dolares[[#This Row],[2014]]/Exportaciones_fruta_tonelada[[#This Row],[2014]]),"-",Exportaciones_fruta_dolares[[#This Row],[2014]]/Exportaciones_fruta_tonelada[[#This Row],[2014]])</f>
        <v>142527.77777777778</v>
      </c>
      <c r="N30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0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0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0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07" spans="1:19" x14ac:dyDescent="0.35">
      <c r="A307">
        <v>172</v>
      </c>
      <c r="B307" t="s">
        <v>192</v>
      </c>
      <c r="C307" t="s">
        <v>193</v>
      </c>
      <c r="D307">
        <v>100101</v>
      </c>
      <c r="E307" t="s">
        <v>29</v>
      </c>
      <c r="F307">
        <v>100101004</v>
      </c>
      <c r="G307" t="s">
        <v>30</v>
      </c>
      <c r="H307" t="s">
        <v>345</v>
      </c>
      <c r="I307">
        <v>4</v>
      </c>
      <c r="J307" t="s">
        <v>71</v>
      </c>
      <c r="K3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07" s="2">
        <f>IF(ISERROR(Exportaciones_fruta_dolares[[#This Row],[2012]]/Exportaciones_fruta_tonelada[[#This Row],[2012]]),"-",Exportaciones_fruta_dolares[[#This Row],[2012]]/Exportaciones_fruta_tonelada[[#This Row],[2012]])</f>
        <v>38759.259259259263</v>
      </c>
      <c r="M3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0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0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08" spans="1:19" x14ac:dyDescent="0.35">
      <c r="A308">
        <v>172</v>
      </c>
      <c r="B308" t="s">
        <v>192</v>
      </c>
      <c r="C308" t="s">
        <v>193</v>
      </c>
      <c r="D308">
        <v>100101</v>
      </c>
      <c r="E308" t="s">
        <v>29</v>
      </c>
      <c r="F308">
        <v>100101011</v>
      </c>
      <c r="G308" t="s">
        <v>122</v>
      </c>
      <c r="H308" t="s">
        <v>264</v>
      </c>
      <c r="I308">
        <v>1</v>
      </c>
      <c r="J308" t="s">
        <v>96</v>
      </c>
      <c r="K3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0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0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0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08" s="2">
        <f>IF(ISERROR(Exportaciones_fruta_dolares[[#This Row],[2018]]/Exportaciones_fruta_tonelada[[#This Row],[2018]]),"-",Exportaciones_fruta_dolares[[#This Row],[2018]]/Exportaciones_fruta_tonelada[[#This Row],[2018]])</f>
        <v>117280.89473684209</v>
      </c>
      <c r="R30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0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09" spans="1:19" x14ac:dyDescent="0.35">
      <c r="A309">
        <v>172</v>
      </c>
      <c r="B309" t="s">
        <v>192</v>
      </c>
      <c r="C309" t="s">
        <v>193</v>
      </c>
      <c r="D309">
        <v>100102</v>
      </c>
      <c r="E309" t="s">
        <v>92</v>
      </c>
      <c r="F309">
        <v>100102003</v>
      </c>
      <c r="G309" t="s">
        <v>93</v>
      </c>
      <c r="H309" t="s">
        <v>400</v>
      </c>
      <c r="I309">
        <v>1</v>
      </c>
      <c r="J309" t="s">
        <v>96</v>
      </c>
      <c r="K3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09" s="2">
        <f>IF(ISERROR(Exportaciones_fruta_dolares[[#This Row],[2012]]/Exportaciones_fruta_tonelada[[#This Row],[2012]]),"-",Exportaciones_fruta_dolares[[#This Row],[2012]]/Exportaciones_fruta_tonelada[[#This Row],[2012]])</f>
        <v>198915.71428571426</v>
      </c>
      <c r="M3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0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10" spans="1:19" x14ac:dyDescent="0.35">
      <c r="A310">
        <v>172</v>
      </c>
      <c r="B310" t="s">
        <v>192</v>
      </c>
      <c r="C310" t="s">
        <v>193</v>
      </c>
      <c r="D310">
        <v>100102</v>
      </c>
      <c r="E310" t="s">
        <v>92</v>
      </c>
      <c r="F310">
        <v>100102005</v>
      </c>
      <c r="G310" t="s">
        <v>177</v>
      </c>
      <c r="H310" t="s">
        <v>397</v>
      </c>
      <c r="I310">
        <v>7</v>
      </c>
      <c r="J310" t="s">
        <v>164</v>
      </c>
      <c r="K3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10" s="2">
        <f>IF(ISERROR(Exportaciones_fruta_dolares[[#This Row],[2019]]/Exportaciones_fruta_tonelada[[#This Row],[2019]]),"-",Exportaciones_fruta_dolares[[#This Row],[2019]]/Exportaciones_fruta_tonelada[[#This Row],[2019]])</f>
        <v>9769.4303030303035</v>
      </c>
      <c r="S310" s="2">
        <f>IF(ISERROR(Exportaciones_fruta_dolares[[#This Row],[2020]]/Exportaciones_fruta_tonelada[[#This Row],[2020]]),"-",Exportaciones_fruta_dolares[[#This Row],[2020]]/Exportaciones_fruta_tonelada[[#This Row],[2020]])</f>
        <v>8920</v>
      </c>
    </row>
    <row r="311" spans="1:19" x14ac:dyDescent="0.35">
      <c r="A311">
        <v>172</v>
      </c>
      <c r="B311" t="s">
        <v>192</v>
      </c>
      <c r="C311" t="s">
        <v>193</v>
      </c>
      <c r="D311">
        <v>100102</v>
      </c>
      <c r="E311" t="s">
        <v>92</v>
      </c>
      <c r="F311">
        <v>100102005</v>
      </c>
      <c r="G311" t="s">
        <v>177</v>
      </c>
      <c r="H311" t="s">
        <v>379</v>
      </c>
      <c r="I311">
        <v>7</v>
      </c>
      <c r="J311" t="s">
        <v>164</v>
      </c>
      <c r="K3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11" s="2">
        <f>IF(ISERROR(Exportaciones_fruta_dolares[[#This Row],[2019]]/Exportaciones_fruta_tonelada[[#This Row],[2019]]),"-",Exportaciones_fruta_dolares[[#This Row],[2019]]/Exportaciones_fruta_tonelada[[#This Row],[2019]])</f>
        <v>50030</v>
      </c>
      <c r="S311" s="2">
        <f>IF(ISERROR(Exportaciones_fruta_dolares[[#This Row],[2020]]/Exportaciones_fruta_tonelada[[#This Row],[2020]]),"-",Exportaciones_fruta_dolares[[#This Row],[2020]]/Exportaciones_fruta_tonelada[[#This Row],[2020]])</f>
        <v>83472.727272727265</v>
      </c>
    </row>
    <row r="312" spans="1:19" x14ac:dyDescent="0.35">
      <c r="A312">
        <v>172</v>
      </c>
      <c r="B312" t="s">
        <v>192</v>
      </c>
      <c r="C312" t="s">
        <v>193</v>
      </c>
      <c r="D312">
        <v>100102</v>
      </c>
      <c r="E312" t="s">
        <v>92</v>
      </c>
      <c r="F312">
        <v>100102008</v>
      </c>
      <c r="G312" t="s">
        <v>352</v>
      </c>
      <c r="H312" t="s">
        <v>402</v>
      </c>
      <c r="I312">
        <v>1</v>
      </c>
      <c r="J312" t="s">
        <v>96</v>
      </c>
      <c r="K3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1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1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12" s="2">
        <f>IF(ISERROR(Exportaciones_fruta_dolares[[#This Row],[2020]]/Exportaciones_fruta_tonelada[[#This Row],[2020]]),"-",Exportaciones_fruta_dolares[[#This Row],[2020]]/Exportaciones_fruta_tonelada[[#This Row],[2020]])</f>
        <v>22428.18181818182</v>
      </c>
    </row>
    <row r="313" spans="1:19" x14ac:dyDescent="0.35">
      <c r="A313">
        <v>172</v>
      </c>
      <c r="B313" t="s">
        <v>192</v>
      </c>
      <c r="C313" t="s">
        <v>193</v>
      </c>
      <c r="D313">
        <v>100102</v>
      </c>
      <c r="E313" t="s">
        <v>92</v>
      </c>
      <c r="F313">
        <v>100102008</v>
      </c>
      <c r="G313" t="s">
        <v>352</v>
      </c>
      <c r="H313" t="s">
        <v>354</v>
      </c>
      <c r="I313">
        <v>7</v>
      </c>
      <c r="J313" t="s">
        <v>164</v>
      </c>
      <c r="K3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1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13" s="2">
        <f>IF(ISERROR(Exportaciones_fruta_dolares[[#This Row],[2016]]/Exportaciones_fruta_tonelada[[#This Row],[2016]]),"-",Exportaciones_fruta_dolares[[#This Row],[2016]]/Exportaciones_fruta_tonelada[[#This Row],[2016]])</f>
        <v>18820</v>
      </c>
      <c r="P3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1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1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14" spans="1:19" x14ac:dyDescent="0.35">
      <c r="A314">
        <v>172</v>
      </c>
      <c r="B314" t="s">
        <v>192</v>
      </c>
      <c r="C314" t="s">
        <v>193</v>
      </c>
      <c r="D314">
        <v>100103</v>
      </c>
      <c r="E314" t="s">
        <v>39</v>
      </c>
      <c r="F314">
        <v>100103002</v>
      </c>
      <c r="G314" t="s">
        <v>42</v>
      </c>
      <c r="H314" t="s">
        <v>114</v>
      </c>
      <c r="I314">
        <v>4</v>
      </c>
      <c r="J314" t="s">
        <v>71</v>
      </c>
      <c r="K3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14" s="2">
        <f>IF(ISERROR(Exportaciones_fruta_dolares[[#This Row],[2014]]/Exportaciones_fruta_tonelada[[#This Row],[2014]]),"-",Exportaciones_fruta_dolares[[#This Row],[2014]]/Exportaciones_fruta_tonelada[[#This Row],[2014]])</f>
        <v>148530</v>
      </c>
      <c r="N3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15" spans="1:19" x14ac:dyDescent="0.35">
      <c r="A315">
        <v>172</v>
      </c>
      <c r="B315" t="s">
        <v>192</v>
      </c>
      <c r="C315" t="s">
        <v>193</v>
      </c>
      <c r="D315">
        <v>100104</v>
      </c>
      <c r="E315" t="s">
        <v>66</v>
      </c>
      <c r="F315">
        <v>100104002</v>
      </c>
      <c r="G315" t="s">
        <v>67</v>
      </c>
      <c r="H315" t="s">
        <v>127</v>
      </c>
      <c r="I315">
        <v>3</v>
      </c>
      <c r="J315" t="s">
        <v>38</v>
      </c>
      <c r="K315" s="2">
        <f>IF(ISERROR(Exportaciones_fruta_dolares[[#This Row],[2013]]/Exportaciones_fruta_tonelada[[#This Row],[2013]]),"-",Exportaciones_fruta_dolares[[#This Row],[2013]]/Exportaciones_fruta_tonelada[[#This Row],[2013]])</f>
        <v>40322.641509433961</v>
      </c>
      <c r="L3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1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1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15" s="2">
        <f>IF(ISERROR(Exportaciones_fruta_dolares[[#This Row],[2019]]/Exportaciones_fruta_tonelada[[#This Row],[2019]]),"-",Exportaciones_fruta_dolares[[#This Row],[2019]]/Exportaciones_fruta_tonelada[[#This Row],[2019]])</f>
        <v>8045.6177777777775</v>
      </c>
      <c r="S315" s="2">
        <f>IF(ISERROR(Exportaciones_fruta_dolares[[#This Row],[2020]]/Exportaciones_fruta_tonelada[[#This Row],[2020]]),"-",Exportaciones_fruta_dolares[[#This Row],[2020]]/Exportaciones_fruta_tonelada[[#This Row],[2020]])</f>
        <v>8761.9650000000001</v>
      </c>
    </row>
    <row r="316" spans="1:19" x14ac:dyDescent="0.35">
      <c r="A316">
        <v>172</v>
      </c>
      <c r="B316" t="s">
        <v>192</v>
      </c>
      <c r="C316" t="s">
        <v>193</v>
      </c>
      <c r="D316">
        <v>100105</v>
      </c>
      <c r="E316" t="s">
        <v>20</v>
      </c>
      <c r="F316">
        <v>100105006</v>
      </c>
      <c r="G316" t="s">
        <v>276</v>
      </c>
      <c r="H316" t="s">
        <v>388</v>
      </c>
      <c r="I316">
        <v>4</v>
      </c>
      <c r="J316" t="s">
        <v>71</v>
      </c>
      <c r="K3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16" s="2">
        <f>IF(ISERROR(Exportaciones_fruta_dolares[[#This Row],[2016]]/Exportaciones_fruta_tonelada[[#This Row],[2016]]),"-",Exportaciones_fruta_dolares[[#This Row],[2016]]/Exportaciones_fruta_tonelada[[#This Row],[2016]])</f>
        <v>14885</v>
      </c>
      <c r="P3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17" spans="1:19" x14ac:dyDescent="0.35">
      <c r="A317">
        <v>172</v>
      </c>
      <c r="B317" t="s">
        <v>192</v>
      </c>
      <c r="C317" t="s">
        <v>193</v>
      </c>
      <c r="D317">
        <v>100105</v>
      </c>
      <c r="E317" t="s">
        <v>20</v>
      </c>
      <c r="F317">
        <v>100105006</v>
      </c>
      <c r="G317" t="s">
        <v>276</v>
      </c>
      <c r="H317" t="s">
        <v>307</v>
      </c>
      <c r="I317">
        <v>4</v>
      </c>
      <c r="J317" t="s">
        <v>71</v>
      </c>
      <c r="K317" s="2">
        <f>IF(ISERROR(Exportaciones_fruta_dolares[[#This Row],[2013]]/Exportaciones_fruta_tonelada[[#This Row],[2013]]),"-",Exportaciones_fruta_dolares[[#This Row],[2013]]/Exportaciones_fruta_tonelada[[#This Row],[2013]])</f>
        <v>29162.5</v>
      </c>
      <c r="L3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18" spans="1:19" x14ac:dyDescent="0.35">
      <c r="A318">
        <v>39</v>
      </c>
      <c r="B318" t="s">
        <v>62</v>
      </c>
      <c r="C318" t="s">
        <v>63</v>
      </c>
      <c r="D318">
        <v>100101</v>
      </c>
      <c r="E318" t="s">
        <v>29</v>
      </c>
      <c r="F318">
        <v>100101001</v>
      </c>
      <c r="G318" t="s">
        <v>36</v>
      </c>
      <c r="H318" t="s">
        <v>163</v>
      </c>
      <c r="I318">
        <v>7</v>
      </c>
      <c r="J318" t="s">
        <v>164</v>
      </c>
      <c r="K318" s="2">
        <f>IF(ISERROR(Exportaciones_fruta_dolares[[#This Row],[2013]]/Exportaciones_fruta_tonelada[[#This Row],[2013]]),"-",Exportaciones_fruta_dolares[[#This Row],[2013]]/Exportaciones_fruta_tonelada[[#This Row],[2013]])</f>
        <v>1954.0334707737084</v>
      </c>
      <c r="L318" s="2">
        <f>IF(ISERROR(Exportaciones_fruta_dolares[[#This Row],[2012]]/Exportaciones_fruta_tonelada[[#This Row],[2012]]),"-",Exportaciones_fruta_dolares[[#This Row],[2012]]/Exportaciones_fruta_tonelada[[#This Row],[2012]])</f>
        <v>1874.3412132287922</v>
      </c>
      <c r="M318" s="2">
        <f>IF(ISERROR(Exportaciones_fruta_dolares[[#This Row],[2014]]/Exportaciones_fruta_tonelada[[#This Row],[2014]]),"-",Exportaciones_fruta_dolares[[#This Row],[2014]]/Exportaciones_fruta_tonelada[[#This Row],[2014]])</f>
        <v>2575.0571671972375</v>
      </c>
      <c r="N318" s="2">
        <f>IF(ISERROR(Exportaciones_fruta_dolares[[#This Row],[2015]]/Exportaciones_fruta_tonelada[[#This Row],[2015]]),"-",Exportaciones_fruta_dolares[[#This Row],[2015]]/Exportaciones_fruta_tonelada[[#This Row],[2015]])</f>
        <v>2198.2162458836442</v>
      </c>
      <c r="O318" s="2">
        <f>IF(ISERROR(Exportaciones_fruta_dolares[[#This Row],[2016]]/Exportaciones_fruta_tonelada[[#This Row],[2016]]),"-",Exportaciones_fruta_dolares[[#This Row],[2016]]/Exportaciones_fruta_tonelada[[#This Row],[2016]])</f>
        <v>1999.5016277480806</v>
      </c>
      <c r="P318" s="2">
        <f>IF(ISERROR(Exportaciones_fruta_dolares[[#This Row],[2017]]/Exportaciones_fruta_tonelada[[#This Row],[2017]]),"-",Exportaciones_fruta_dolares[[#This Row],[2017]]/Exportaciones_fruta_tonelada[[#This Row],[2017]])</f>
        <v>4160.8854738382734</v>
      </c>
      <c r="Q318" s="2">
        <f>IF(ISERROR(Exportaciones_fruta_dolares[[#This Row],[2018]]/Exportaciones_fruta_tonelada[[#This Row],[2018]]),"-",Exportaciones_fruta_dolares[[#This Row],[2018]]/Exportaciones_fruta_tonelada[[#This Row],[2018]])</f>
        <v>2469.6300016742002</v>
      </c>
      <c r="R318" s="2">
        <f>IF(ISERROR(Exportaciones_fruta_dolares[[#This Row],[2019]]/Exportaciones_fruta_tonelada[[#This Row],[2019]]),"-",Exportaciones_fruta_dolares[[#This Row],[2019]]/Exportaciones_fruta_tonelada[[#This Row],[2019]])</f>
        <v>1474.5411113904952</v>
      </c>
      <c r="S318" s="2">
        <f>IF(ISERROR(Exportaciones_fruta_dolares[[#This Row],[2020]]/Exportaciones_fruta_tonelada[[#This Row],[2020]]),"-",Exportaciones_fruta_dolares[[#This Row],[2020]]/Exportaciones_fruta_tonelada[[#This Row],[2020]])</f>
        <v>1909.3945720250522</v>
      </c>
    </row>
    <row r="319" spans="1:19" x14ac:dyDescent="0.35">
      <c r="A319">
        <v>39</v>
      </c>
      <c r="B319" t="s">
        <v>62</v>
      </c>
      <c r="C319" t="s">
        <v>63</v>
      </c>
      <c r="D319">
        <v>100101</v>
      </c>
      <c r="E319" t="s">
        <v>29</v>
      </c>
      <c r="F319">
        <v>100101001</v>
      </c>
      <c r="G319" t="s">
        <v>36</v>
      </c>
      <c r="H319" t="s">
        <v>251</v>
      </c>
      <c r="I319">
        <v>5</v>
      </c>
      <c r="J319" t="s">
        <v>26</v>
      </c>
      <c r="K3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1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1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19" s="2">
        <f>IF(ISERROR(Exportaciones_fruta_dolares[[#This Row],[2018]]/Exportaciones_fruta_tonelada[[#This Row],[2018]]),"-",Exportaciones_fruta_dolares[[#This Row],[2018]]/Exportaciones_fruta_tonelada[[#This Row],[2018]])</f>
        <v>1207.6190476190475</v>
      </c>
      <c r="R3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20" spans="1:19" x14ac:dyDescent="0.35">
      <c r="A320">
        <v>39</v>
      </c>
      <c r="B320" t="s">
        <v>62</v>
      </c>
      <c r="C320" t="s">
        <v>63</v>
      </c>
      <c r="D320">
        <v>100101</v>
      </c>
      <c r="E320" t="s">
        <v>29</v>
      </c>
      <c r="F320">
        <v>100101001</v>
      </c>
      <c r="G320" t="s">
        <v>36</v>
      </c>
      <c r="H320" t="s">
        <v>56</v>
      </c>
      <c r="I320">
        <v>2</v>
      </c>
      <c r="J320" t="s">
        <v>32</v>
      </c>
      <c r="K3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2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2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20" s="2">
        <f>IF(ISERROR(Exportaciones_fruta_dolares[[#This Row],[2020]]/Exportaciones_fruta_tonelada[[#This Row],[2020]]),"-",Exportaciones_fruta_dolares[[#This Row],[2020]]/Exportaciones_fruta_tonelada[[#This Row],[2020]])</f>
        <v>1110.3918581418579</v>
      </c>
    </row>
    <row r="321" spans="1:19" x14ac:dyDescent="0.35">
      <c r="A321">
        <v>39</v>
      </c>
      <c r="B321" t="s">
        <v>62</v>
      </c>
      <c r="C321" t="s">
        <v>63</v>
      </c>
      <c r="D321">
        <v>100101</v>
      </c>
      <c r="E321" t="s">
        <v>29</v>
      </c>
      <c r="F321">
        <v>100101004</v>
      </c>
      <c r="G321" t="s">
        <v>30</v>
      </c>
      <c r="H321" t="s">
        <v>57</v>
      </c>
      <c r="I321">
        <v>2</v>
      </c>
      <c r="J321" t="s">
        <v>32</v>
      </c>
      <c r="K32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21" s="2">
        <f>IF(ISERROR(Exportaciones_fruta_dolares[[#This Row],[2014]]/Exportaciones_fruta_tonelada[[#This Row],[2014]]),"-",Exportaciones_fruta_dolares[[#This Row],[2014]]/Exportaciones_fruta_tonelada[[#This Row],[2014]])</f>
        <v>4030.7402564102563</v>
      </c>
      <c r="N321" s="2">
        <f>IF(ISERROR(Exportaciones_fruta_dolares[[#This Row],[2015]]/Exportaciones_fruta_tonelada[[#This Row],[2015]]),"-",Exportaciones_fruta_dolares[[#This Row],[2015]]/Exportaciones_fruta_tonelada[[#This Row],[2015]])</f>
        <v>4071.4948464025874</v>
      </c>
      <c r="O321" s="2">
        <f>IF(ISERROR(Exportaciones_fruta_dolares[[#This Row],[2016]]/Exportaciones_fruta_tonelada[[#This Row],[2016]]),"-",Exportaciones_fruta_dolares[[#This Row],[2016]]/Exportaciones_fruta_tonelada[[#This Row],[2016]])</f>
        <v>4094.389347826087</v>
      </c>
      <c r="P3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2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21" s="2">
        <f>IF(ISERROR(Exportaciones_fruta_dolares[[#This Row],[2019]]/Exportaciones_fruta_tonelada[[#This Row],[2019]]),"-",Exportaciones_fruta_dolares[[#This Row],[2019]]/Exportaciones_fruta_tonelada[[#This Row],[2019]])</f>
        <v>2160.7179999999998</v>
      </c>
      <c r="S32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22" spans="1:19" x14ac:dyDescent="0.35">
      <c r="A322">
        <v>39</v>
      </c>
      <c r="B322" t="s">
        <v>62</v>
      </c>
      <c r="C322" t="s">
        <v>63</v>
      </c>
      <c r="D322">
        <v>100101</v>
      </c>
      <c r="E322" t="s">
        <v>29</v>
      </c>
      <c r="F322">
        <v>100101004</v>
      </c>
      <c r="G322" t="s">
        <v>30</v>
      </c>
      <c r="H322" t="s">
        <v>356</v>
      </c>
      <c r="I322">
        <v>5</v>
      </c>
      <c r="J322" t="s">
        <v>26</v>
      </c>
      <c r="K3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2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2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22" s="2">
        <f>IF(ISERROR(Exportaciones_fruta_dolares[[#This Row],[2017]]/Exportaciones_fruta_tonelada[[#This Row],[2017]]),"-",Exportaciones_fruta_dolares[[#This Row],[2017]]/Exportaciones_fruta_tonelada[[#This Row],[2017]])</f>
        <v>26032.063492063495</v>
      </c>
      <c r="Q3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23" spans="1:19" x14ac:dyDescent="0.35">
      <c r="A323">
        <v>39</v>
      </c>
      <c r="B323" t="s">
        <v>62</v>
      </c>
      <c r="C323" t="s">
        <v>63</v>
      </c>
      <c r="D323">
        <v>100101</v>
      </c>
      <c r="E323" t="s">
        <v>29</v>
      </c>
      <c r="F323">
        <v>100101004</v>
      </c>
      <c r="G323" t="s">
        <v>30</v>
      </c>
      <c r="H323" t="s">
        <v>345</v>
      </c>
      <c r="I323">
        <v>4</v>
      </c>
      <c r="J323" t="s">
        <v>71</v>
      </c>
      <c r="K3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23" s="2">
        <f>IF(ISERROR(Exportaciones_fruta_dolares[[#This Row],[2014]]/Exportaciones_fruta_tonelada[[#This Row],[2014]]),"-",Exportaciones_fruta_dolares[[#This Row],[2014]]/Exportaciones_fruta_tonelada[[#This Row],[2014]])</f>
        <v>4043.0530973451328</v>
      </c>
      <c r="N323" s="2">
        <f>IF(ISERROR(Exportaciones_fruta_dolares[[#This Row],[2015]]/Exportaciones_fruta_tonelada[[#This Row],[2015]]),"-",Exportaciones_fruta_dolares[[#This Row],[2015]]/Exportaciones_fruta_tonelada[[#This Row],[2015]])</f>
        <v>196.2162162162162</v>
      </c>
      <c r="O3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24" spans="1:19" x14ac:dyDescent="0.35">
      <c r="A324">
        <v>39</v>
      </c>
      <c r="B324" t="s">
        <v>62</v>
      </c>
      <c r="C324" t="s">
        <v>63</v>
      </c>
      <c r="D324">
        <v>100101</v>
      </c>
      <c r="E324" t="s">
        <v>29</v>
      </c>
      <c r="F324">
        <v>100101004</v>
      </c>
      <c r="G324" t="s">
        <v>30</v>
      </c>
      <c r="H324" t="s">
        <v>31</v>
      </c>
      <c r="I324">
        <v>2</v>
      </c>
      <c r="J324" t="s">
        <v>32</v>
      </c>
      <c r="K324" s="2">
        <f>IF(ISERROR(Exportaciones_fruta_dolares[[#This Row],[2013]]/Exportaciones_fruta_tonelada[[#This Row],[2013]]),"-",Exportaciones_fruta_dolares[[#This Row],[2013]]/Exportaciones_fruta_tonelada[[#This Row],[2013]])</f>
        <v>3171.3257217847768</v>
      </c>
      <c r="L324" s="2">
        <f>IF(ISERROR(Exportaciones_fruta_dolares[[#This Row],[2012]]/Exportaciones_fruta_tonelada[[#This Row],[2012]]),"-",Exportaciones_fruta_dolares[[#This Row],[2012]]/Exportaciones_fruta_tonelada[[#This Row],[2012]])</f>
        <v>1882.8680555555552</v>
      </c>
      <c r="M324" s="2">
        <f>IF(ISERROR(Exportaciones_fruta_dolares[[#This Row],[2014]]/Exportaciones_fruta_tonelada[[#This Row],[2014]]),"-",Exportaciones_fruta_dolares[[#This Row],[2014]]/Exportaciones_fruta_tonelada[[#This Row],[2014]])</f>
        <v>2291.2860000000001</v>
      </c>
      <c r="N324" s="2">
        <f>IF(ISERROR(Exportaciones_fruta_dolares[[#This Row],[2015]]/Exportaciones_fruta_tonelada[[#This Row],[2015]]),"-",Exportaciones_fruta_dolares[[#This Row],[2015]]/Exportaciones_fruta_tonelada[[#This Row],[2015]])</f>
        <v>2954.7205533596839</v>
      </c>
      <c r="O324" s="2">
        <f>IF(ISERROR(Exportaciones_fruta_dolares[[#This Row],[2016]]/Exportaciones_fruta_tonelada[[#This Row],[2016]]),"-",Exportaciones_fruta_dolares[[#This Row],[2016]]/Exportaciones_fruta_tonelada[[#This Row],[2016]])</f>
        <v>2746.7932762243418</v>
      </c>
      <c r="P324" s="2">
        <f>IF(ISERROR(Exportaciones_fruta_dolares[[#This Row],[2017]]/Exportaciones_fruta_tonelada[[#This Row],[2017]]),"-",Exportaciones_fruta_dolares[[#This Row],[2017]]/Exportaciones_fruta_tonelada[[#This Row],[2017]])</f>
        <v>1945.6756756756756</v>
      </c>
      <c r="Q3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24" s="2">
        <f>IF(ISERROR(Exportaciones_fruta_dolares[[#This Row],[2019]]/Exportaciones_fruta_tonelada[[#This Row],[2019]]),"-",Exportaciones_fruta_dolares[[#This Row],[2019]]/Exportaciones_fruta_tonelada[[#This Row],[2019]])</f>
        <v>1316.8141062579234</v>
      </c>
      <c r="S324" s="2">
        <f>IF(ISERROR(Exportaciones_fruta_dolares[[#This Row],[2020]]/Exportaciones_fruta_tonelada[[#This Row],[2020]]),"-",Exportaciones_fruta_dolares[[#This Row],[2020]]/Exportaciones_fruta_tonelada[[#This Row],[2020]])</f>
        <v>2409.1549565086984</v>
      </c>
    </row>
    <row r="325" spans="1:19" x14ac:dyDescent="0.35">
      <c r="A325">
        <v>39</v>
      </c>
      <c r="B325" t="s">
        <v>62</v>
      </c>
      <c r="C325" t="s">
        <v>63</v>
      </c>
      <c r="D325">
        <v>100101</v>
      </c>
      <c r="E325" t="s">
        <v>29</v>
      </c>
      <c r="F325">
        <v>100101007</v>
      </c>
      <c r="G325" t="s">
        <v>64</v>
      </c>
      <c r="H325" t="s">
        <v>185</v>
      </c>
      <c r="I325">
        <v>3</v>
      </c>
      <c r="J325" t="s">
        <v>38</v>
      </c>
      <c r="K3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25" s="2">
        <f>IF(ISERROR(Exportaciones_fruta_dolares[[#This Row],[2019]]/Exportaciones_fruta_tonelada[[#This Row],[2019]]),"-",Exportaciones_fruta_dolares[[#This Row],[2019]]/Exportaciones_fruta_tonelada[[#This Row],[2019]])</f>
        <v>1345.1960784313728</v>
      </c>
      <c r="S3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26" spans="1:19" x14ac:dyDescent="0.35">
      <c r="A326">
        <v>39</v>
      </c>
      <c r="B326" t="s">
        <v>62</v>
      </c>
      <c r="C326" t="s">
        <v>63</v>
      </c>
      <c r="D326">
        <v>100101</v>
      </c>
      <c r="E326" t="s">
        <v>29</v>
      </c>
      <c r="F326">
        <v>100101007</v>
      </c>
      <c r="G326" t="s">
        <v>64</v>
      </c>
      <c r="H326" t="s">
        <v>65</v>
      </c>
      <c r="I326">
        <v>5</v>
      </c>
      <c r="J326" t="s">
        <v>26</v>
      </c>
      <c r="K3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26" s="2">
        <f>IF(ISERROR(Exportaciones_fruta_dolares[[#This Row],[2020]]/Exportaciones_fruta_tonelada[[#This Row],[2020]]),"-",Exportaciones_fruta_dolares[[#This Row],[2020]]/Exportaciones_fruta_tonelada[[#This Row],[2020]])</f>
        <v>1334.4444444444446</v>
      </c>
    </row>
    <row r="327" spans="1:19" x14ac:dyDescent="0.35">
      <c r="A327">
        <v>39</v>
      </c>
      <c r="B327" t="s">
        <v>62</v>
      </c>
      <c r="C327" t="s">
        <v>63</v>
      </c>
      <c r="D327">
        <v>100101</v>
      </c>
      <c r="E327" t="s">
        <v>29</v>
      </c>
      <c r="F327">
        <v>100101008</v>
      </c>
      <c r="G327" t="s">
        <v>101</v>
      </c>
      <c r="H327" t="s">
        <v>384</v>
      </c>
      <c r="I327">
        <v>5</v>
      </c>
      <c r="J327" t="s">
        <v>26</v>
      </c>
      <c r="K3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27" s="2">
        <f>IF(ISERROR(Exportaciones_fruta_dolares[[#This Row],[2017]]/Exportaciones_fruta_tonelada[[#This Row],[2017]]),"-",Exportaciones_fruta_dolares[[#This Row],[2017]]/Exportaciones_fruta_tonelada[[#This Row],[2017]])</f>
        <v>23454.039215686273</v>
      </c>
      <c r="Q3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28" spans="1:19" x14ac:dyDescent="0.35">
      <c r="A328">
        <v>39</v>
      </c>
      <c r="B328" t="s">
        <v>62</v>
      </c>
      <c r="C328" t="s">
        <v>63</v>
      </c>
      <c r="D328">
        <v>100101</v>
      </c>
      <c r="E328" t="s">
        <v>29</v>
      </c>
      <c r="F328">
        <v>100101008</v>
      </c>
      <c r="G328" t="s">
        <v>101</v>
      </c>
      <c r="H328" t="s">
        <v>102</v>
      </c>
      <c r="I328">
        <v>2</v>
      </c>
      <c r="J328" t="s">
        <v>32</v>
      </c>
      <c r="K3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28" s="2">
        <f>IF(ISERROR(Exportaciones_fruta_dolares[[#This Row],[2012]]/Exportaciones_fruta_tonelada[[#This Row],[2012]]),"-",Exportaciones_fruta_dolares[[#This Row],[2012]]/Exportaciones_fruta_tonelada[[#This Row],[2012]])</f>
        <v>2247.3211999999999</v>
      </c>
      <c r="M3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28" s="2">
        <f>IF(ISERROR(Exportaciones_fruta_dolares[[#This Row],[2015]]/Exportaciones_fruta_tonelada[[#This Row],[2015]]),"-",Exportaciones_fruta_dolares[[#This Row],[2015]]/Exportaciones_fruta_tonelada[[#This Row],[2015]])</f>
        <v>1220.2986111111111</v>
      </c>
      <c r="O328" s="2">
        <f>IF(ISERROR(Exportaciones_fruta_dolares[[#This Row],[2016]]/Exportaciones_fruta_tonelada[[#This Row],[2016]]),"-",Exportaciones_fruta_dolares[[#This Row],[2016]]/Exportaciones_fruta_tonelada[[#This Row],[2016]])</f>
        <v>1160</v>
      </c>
      <c r="P328" s="2">
        <f>IF(ISERROR(Exportaciones_fruta_dolares[[#This Row],[2017]]/Exportaciones_fruta_tonelada[[#This Row],[2017]]),"-",Exportaciones_fruta_dolares[[#This Row],[2017]]/Exportaciones_fruta_tonelada[[#This Row],[2017]])</f>
        <v>800</v>
      </c>
      <c r="Q3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28" s="2">
        <f>IF(ISERROR(Exportaciones_fruta_dolares[[#This Row],[2020]]/Exportaciones_fruta_tonelada[[#This Row],[2020]]),"-",Exportaciones_fruta_dolares[[#This Row],[2020]]/Exportaciones_fruta_tonelada[[#This Row],[2020]])</f>
        <v>953.48</v>
      </c>
    </row>
    <row r="329" spans="1:19" x14ac:dyDescent="0.35">
      <c r="A329">
        <v>39</v>
      </c>
      <c r="B329" t="s">
        <v>62</v>
      </c>
      <c r="C329" t="s">
        <v>63</v>
      </c>
      <c r="D329">
        <v>100101</v>
      </c>
      <c r="E329" t="s">
        <v>29</v>
      </c>
      <c r="F329">
        <v>100101008</v>
      </c>
      <c r="G329" t="s">
        <v>101</v>
      </c>
      <c r="H329" t="s">
        <v>172</v>
      </c>
      <c r="I329">
        <v>2</v>
      </c>
      <c r="J329" t="s">
        <v>32</v>
      </c>
      <c r="K3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29" s="2">
        <f>IF(ISERROR(Exportaciones_fruta_dolares[[#This Row],[2015]]/Exportaciones_fruta_tonelada[[#This Row],[2015]]),"-",Exportaciones_fruta_dolares[[#This Row],[2015]]/Exportaciones_fruta_tonelada[[#This Row],[2015]])</f>
        <v>2145.5083333333332</v>
      </c>
      <c r="O329" s="2">
        <f>IF(ISERROR(Exportaciones_fruta_dolares[[#This Row],[2016]]/Exportaciones_fruta_tonelada[[#This Row],[2016]]),"-",Exportaciones_fruta_dolares[[#This Row],[2016]]/Exportaciones_fruta_tonelada[[#This Row],[2016]])</f>
        <v>2103.0252941176473</v>
      </c>
      <c r="P3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30" spans="1:19" x14ac:dyDescent="0.35">
      <c r="A330">
        <v>39</v>
      </c>
      <c r="B330" t="s">
        <v>62</v>
      </c>
      <c r="C330" t="s">
        <v>63</v>
      </c>
      <c r="D330">
        <v>100101</v>
      </c>
      <c r="E330" t="s">
        <v>29</v>
      </c>
      <c r="F330">
        <v>100101008</v>
      </c>
      <c r="G330" t="s">
        <v>101</v>
      </c>
      <c r="H330" t="s">
        <v>309</v>
      </c>
      <c r="I330">
        <v>3</v>
      </c>
      <c r="J330" t="s">
        <v>38</v>
      </c>
      <c r="K3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30" s="2">
        <f>IF(ISERROR(Exportaciones_fruta_dolares[[#This Row],[2018]]/Exportaciones_fruta_tonelada[[#This Row],[2018]]),"-",Exportaciones_fruta_dolares[[#This Row],[2018]]/Exportaciones_fruta_tonelada[[#This Row],[2018]])</f>
        <v>2325.6944444444443</v>
      </c>
      <c r="R3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31" spans="1:19" x14ac:dyDescent="0.35">
      <c r="A331">
        <v>39</v>
      </c>
      <c r="B331" t="s">
        <v>62</v>
      </c>
      <c r="C331" t="s">
        <v>63</v>
      </c>
      <c r="D331">
        <v>100101</v>
      </c>
      <c r="E331" t="s">
        <v>29</v>
      </c>
      <c r="F331">
        <v>100101011</v>
      </c>
      <c r="G331" t="s">
        <v>122</v>
      </c>
      <c r="H331" t="s">
        <v>362</v>
      </c>
      <c r="I331">
        <v>5</v>
      </c>
      <c r="J331" t="s">
        <v>26</v>
      </c>
      <c r="K3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31" s="2">
        <f>IF(ISERROR(Exportaciones_fruta_dolares[[#This Row],[2017]]/Exportaciones_fruta_tonelada[[#This Row],[2017]]),"-",Exportaciones_fruta_dolares[[#This Row],[2017]]/Exportaciones_fruta_tonelada[[#This Row],[2017]])</f>
        <v>19985.888888888891</v>
      </c>
      <c r="Q3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32" spans="1:19" x14ac:dyDescent="0.35">
      <c r="A332">
        <v>39</v>
      </c>
      <c r="B332" t="s">
        <v>62</v>
      </c>
      <c r="C332" t="s">
        <v>63</v>
      </c>
      <c r="D332">
        <v>100101</v>
      </c>
      <c r="E332" t="s">
        <v>29</v>
      </c>
      <c r="F332">
        <v>100101011</v>
      </c>
      <c r="G332" t="s">
        <v>122</v>
      </c>
      <c r="H332" t="s">
        <v>332</v>
      </c>
      <c r="I332">
        <v>4</v>
      </c>
      <c r="J332" t="s">
        <v>71</v>
      </c>
      <c r="K33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32" s="2">
        <f>IF(ISERROR(Exportaciones_fruta_dolares[[#This Row],[2020]]/Exportaciones_fruta_tonelada[[#This Row],[2020]]),"-",Exportaciones_fruta_dolares[[#This Row],[2020]]/Exportaciones_fruta_tonelada[[#This Row],[2020]])</f>
        <v>10743.362499999999</v>
      </c>
    </row>
    <row r="333" spans="1:19" x14ac:dyDescent="0.35">
      <c r="A333">
        <v>39</v>
      </c>
      <c r="B333" t="s">
        <v>62</v>
      </c>
      <c r="C333" t="s">
        <v>63</v>
      </c>
      <c r="D333">
        <v>100101</v>
      </c>
      <c r="E333" t="s">
        <v>29</v>
      </c>
      <c r="F333">
        <v>100101011</v>
      </c>
      <c r="G333" t="s">
        <v>122</v>
      </c>
      <c r="H333" t="s">
        <v>234</v>
      </c>
      <c r="I333">
        <v>4</v>
      </c>
      <c r="J333" t="s">
        <v>71</v>
      </c>
      <c r="K333" s="2">
        <f>IF(ISERROR(Exportaciones_fruta_dolares[[#This Row],[2013]]/Exportaciones_fruta_tonelada[[#This Row],[2013]]),"-",Exportaciones_fruta_dolares[[#This Row],[2013]]/Exportaciones_fruta_tonelada[[#This Row],[2013]])</f>
        <v>66844.540229885068</v>
      </c>
      <c r="L3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33" s="2">
        <f>IF(ISERROR(Exportaciones_fruta_dolares[[#This Row],[2014]]/Exportaciones_fruta_tonelada[[#This Row],[2014]]),"-",Exportaciones_fruta_dolares[[#This Row],[2014]]/Exportaciones_fruta_tonelada[[#This Row],[2014]])</f>
        <v>72730.678781400318</v>
      </c>
      <c r="N3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3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33" s="2">
        <f>IF(ISERROR(Exportaciones_fruta_dolares[[#This Row],[2019]]/Exportaciones_fruta_tonelada[[#This Row],[2019]]),"-",Exportaciones_fruta_dolares[[#This Row],[2019]]/Exportaciones_fruta_tonelada[[#This Row],[2019]])</f>
        <v>8732.1749999999993</v>
      </c>
      <c r="S33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34" spans="1:19" x14ac:dyDescent="0.35">
      <c r="A334">
        <v>39</v>
      </c>
      <c r="B334" t="s">
        <v>62</v>
      </c>
      <c r="C334" t="s">
        <v>63</v>
      </c>
      <c r="D334">
        <v>100101</v>
      </c>
      <c r="E334" t="s">
        <v>29</v>
      </c>
      <c r="F334">
        <v>100101011</v>
      </c>
      <c r="G334" t="s">
        <v>122</v>
      </c>
      <c r="H334" t="s">
        <v>288</v>
      </c>
      <c r="I334">
        <v>5</v>
      </c>
      <c r="J334" t="s">
        <v>26</v>
      </c>
      <c r="K3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3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34" s="2">
        <f>IF(ISERROR(Exportaciones_fruta_dolares[[#This Row],[2019]]/Exportaciones_fruta_tonelada[[#This Row],[2019]]),"-",Exportaciones_fruta_dolares[[#This Row],[2019]]/Exportaciones_fruta_tonelada[[#This Row],[2019]])</f>
        <v>15753.720430107525</v>
      </c>
      <c r="S3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35" spans="1:19" x14ac:dyDescent="0.35">
      <c r="A335">
        <v>39</v>
      </c>
      <c r="B335" t="s">
        <v>62</v>
      </c>
      <c r="C335" t="s">
        <v>63</v>
      </c>
      <c r="D335">
        <v>100101</v>
      </c>
      <c r="E335" t="s">
        <v>29</v>
      </c>
      <c r="F335">
        <v>100101011</v>
      </c>
      <c r="G335" t="s">
        <v>122</v>
      </c>
      <c r="H335" t="s">
        <v>123</v>
      </c>
      <c r="I335">
        <v>1</v>
      </c>
      <c r="J335" t="s">
        <v>96</v>
      </c>
      <c r="K3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35" s="2">
        <f>IF(ISERROR(Exportaciones_fruta_dolares[[#This Row],[2018]]/Exportaciones_fruta_tonelada[[#This Row],[2018]]),"-",Exportaciones_fruta_dolares[[#This Row],[2018]]/Exportaciones_fruta_tonelada[[#This Row],[2018]])</f>
        <v>7439.229061553985</v>
      </c>
      <c r="R3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3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36" spans="1:19" x14ac:dyDescent="0.35">
      <c r="A336">
        <v>39</v>
      </c>
      <c r="B336" t="s">
        <v>62</v>
      </c>
      <c r="C336" t="s">
        <v>63</v>
      </c>
      <c r="D336">
        <v>100101</v>
      </c>
      <c r="E336" t="s">
        <v>29</v>
      </c>
      <c r="F336">
        <v>100101011</v>
      </c>
      <c r="G336" t="s">
        <v>122</v>
      </c>
      <c r="H336" t="s">
        <v>324</v>
      </c>
      <c r="I336">
        <v>2</v>
      </c>
      <c r="J336" t="s">
        <v>32</v>
      </c>
      <c r="K3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36" s="2">
        <f>IF(ISERROR(Exportaciones_fruta_dolares[[#This Row],[2020]]/Exportaciones_fruta_tonelada[[#This Row],[2020]]),"-",Exportaciones_fruta_dolares[[#This Row],[2020]]/Exportaciones_fruta_tonelada[[#This Row],[2020]])</f>
        <v>2899.9999999999995</v>
      </c>
    </row>
    <row r="337" spans="1:19" x14ac:dyDescent="0.35">
      <c r="A337">
        <v>39</v>
      </c>
      <c r="B337" t="s">
        <v>62</v>
      </c>
      <c r="C337" t="s">
        <v>63</v>
      </c>
      <c r="D337">
        <v>100101</v>
      </c>
      <c r="E337" t="s">
        <v>29</v>
      </c>
      <c r="F337">
        <v>100112025</v>
      </c>
      <c r="G337" t="s">
        <v>173</v>
      </c>
      <c r="H337" t="s">
        <v>310</v>
      </c>
      <c r="I337">
        <v>5</v>
      </c>
      <c r="J337" t="s">
        <v>26</v>
      </c>
      <c r="K3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37" s="2">
        <f>IF(ISERROR(Exportaciones_fruta_dolares[[#This Row],[2017]]/Exportaciones_fruta_tonelada[[#This Row],[2017]]),"-",Exportaciones_fruta_dolares[[#This Row],[2017]]/Exportaciones_fruta_tonelada[[#This Row],[2017]])</f>
        <v>29978.843283582086</v>
      </c>
      <c r="Q3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38" spans="1:19" x14ac:dyDescent="0.35">
      <c r="A338">
        <v>39</v>
      </c>
      <c r="B338" t="s">
        <v>62</v>
      </c>
      <c r="C338" t="s">
        <v>63</v>
      </c>
      <c r="D338">
        <v>100101</v>
      </c>
      <c r="E338" t="s">
        <v>29</v>
      </c>
      <c r="F338">
        <v>100112025</v>
      </c>
      <c r="G338" t="s">
        <v>173</v>
      </c>
      <c r="H338" t="s">
        <v>248</v>
      </c>
      <c r="I338">
        <v>3</v>
      </c>
      <c r="J338" t="s">
        <v>38</v>
      </c>
      <c r="K338" s="2">
        <f>IF(ISERROR(Exportaciones_fruta_dolares[[#This Row],[2013]]/Exportaciones_fruta_tonelada[[#This Row],[2013]]),"-",Exportaciones_fruta_dolares[[#This Row],[2013]]/Exportaciones_fruta_tonelada[[#This Row],[2013]])</f>
        <v>1178.7909908666345</v>
      </c>
      <c r="L338" s="2">
        <f>IF(ISERROR(Exportaciones_fruta_dolares[[#This Row],[2012]]/Exportaciones_fruta_tonelada[[#This Row],[2012]]),"-",Exportaciones_fruta_dolares[[#This Row],[2012]]/Exportaciones_fruta_tonelada[[#This Row],[2012]])</f>
        <v>1242.7036569827878</v>
      </c>
      <c r="M338" s="2">
        <f>IF(ISERROR(Exportaciones_fruta_dolares[[#This Row],[2014]]/Exportaciones_fruta_tonelada[[#This Row],[2014]]),"-",Exportaciones_fruta_dolares[[#This Row],[2014]]/Exportaciones_fruta_tonelada[[#This Row],[2014]])</f>
        <v>1359.0759972498247</v>
      </c>
      <c r="N338" s="2">
        <f>IF(ISERROR(Exportaciones_fruta_dolares[[#This Row],[2015]]/Exportaciones_fruta_tonelada[[#This Row],[2015]]),"-",Exportaciones_fruta_dolares[[#This Row],[2015]]/Exportaciones_fruta_tonelada[[#This Row],[2015]])</f>
        <v>1263.2015379467632</v>
      </c>
      <c r="O338" s="2">
        <f>IF(ISERROR(Exportaciones_fruta_dolares[[#This Row],[2016]]/Exportaciones_fruta_tonelada[[#This Row],[2016]]),"-",Exportaciones_fruta_dolares[[#This Row],[2016]]/Exportaciones_fruta_tonelada[[#This Row],[2016]])</f>
        <v>1070.4381468752097</v>
      </c>
      <c r="P338" s="2">
        <f>IF(ISERROR(Exportaciones_fruta_dolares[[#This Row],[2017]]/Exportaciones_fruta_tonelada[[#This Row],[2017]]),"-",Exportaciones_fruta_dolares[[#This Row],[2017]]/Exportaciones_fruta_tonelada[[#This Row],[2017]])</f>
        <v>1139.2740678187627</v>
      </c>
      <c r="Q338" s="2">
        <f>IF(ISERROR(Exportaciones_fruta_dolares[[#This Row],[2018]]/Exportaciones_fruta_tonelada[[#This Row],[2018]]),"-",Exportaciones_fruta_dolares[[#This Row],[2018]]/Exportaciones_fruta_tonelada[[#This Row],[2018]])</f>
        <v>1168.0553898027536</v>
      </c>
      <c r="R338" s="2">
        <f>IF(ISERROR(Exportaciones_fruta_dolares[[#This Row],[2019]]/Exportaciones_fruta_tonelada[[#This Row],[2019]]),"-",Exportaciones_fruta_dolares[[#This Row],[2019]]/Exportaciones_fruta_tonelada[[#This Row],[2019]])</f>
        <v>1241.6084831473606</v>
      </c>
      <c r="S338" s="2">
        <f>IF(ISERROR(Exportaciones_fruta_dolares[[#This Row],[2020]]/Exportaciones_fruta_tonelada[[#This Row],[2020]]),"-",Exportaciones_fruta_dolares[[#This Row],[2020]]/Exportaciones_fruta_tonelada[[#This Row],[2020]])</f>
        <v>1234.2324428708571</v>
      </c>
    </row>
    <row r="339" spans="1:19" x14ac:dyDescent="0.35">
      <c r="A339">
        <v>39</v>
      </c>
      <c r="B339" t="s">
        <v>62</v>
      </c>
      <c r="C339" t="s">
        <v>63</v>
      </c>
      <c r="D339">
        <v>100101</v>
      </c>
      <c r="E339" t="s">
        <v>29</v>
      </c>
      <c r="F339">
        <v>100112025</v>
      </c>
      <c r="G339" t="s">
        <v>173</v>
      </c>
      <c r="H339" t="s">
        <v>387</v>
      </c>
      <c r="I339">
        <v>4</v>
      </c>
      <c r="J339" t="s">
        <v>71</v>
      </c>
      <c r="K33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39" s="2">
        <f>IF(ISERROR(Exportaciones_fruta_dolares[[#This Row],[2012]]/Exportaciones_fruta_tonelada[[#This Row],[2012]]),"-",Exportaciones_fruta_dolares[[#This Row],[2012]]/Exportaciones_fruta_tonelada[[#This Row],[2012]])</f>
        <v>27900</v>
      </c>
      <c r="M3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3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40" spans="1:19" x14ac:dyDescent="0.35">
      <c r="A340">
        <v>39</v>
      </c>
      <c r="B340" t="s">
        <v>62</v>
      </c>
      <c r="C340" t="s">
        <v>63</v>
      </c>
      <c r="D340">
        <v>100101</v>
      </c>
      <c r="E340" t="s">
        <v>29</v>
      </c>
      <c r="F340">
        <v>100112025</v>
      </c>
      <c r="G340" t="s">
        <v>173</v>
      </c>
      <c r="H340" t="s">
        <v>321</v>
      </c>
      <c r="I340">
        <v>2</v>
      </c>
      <c r="J340" t="s">
        <v>32</v>
      </c>
      <c r="K3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40" s="2">
        <f>IF(ISERROR(Exportaciones_fruta_dolares[[#This Row],[2016]]/Exportaciones_fruta_tonelada[[#This Row],[2016]]),"-",Exportaciones_fruta_dolares[[#This Row],[2016]]/Exportaciones_fruta_tonelada[[#This Row],[2016]])</f>
        <v>1885.4473228346455</v>
      </c>
      <c r="P3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40" s="2">
        <f>IF(ISERROR(Exportaciones_fruta_dolares[[#This Row],[2020]]/Exportaciones_fruta_tonelada[[#This Row],[2020]]),"-",Exportaciones_fruta_dolares[[#This Row],[2020]]/Exportaciones_fruta_tonelada[[#This Row],[2020]])</f>
        <v>1260</v>
      </c>
    </row>
    <row r="341" spans="1:19" x14ac:dyDescent="0.35">
      <c r="A341">
        <v>39</v>
      </c>
      <c r="B341" t="s">
        <v>62</v>
      </c>
      <c r="C341" t="s">
        <v>63</v>
      </c>
      <c r="D341">
        <v>100101</v>
      </c>
      <c r="E341" t="s">
        <v>29</v>
      </c>
      <c r="F341">
        <v>100112025</v>
      </c>
      <c r="G341" t="s">
        <v>173</v>
      </c>
      <c r="H341" t="s">
        <v>311</v>
      </c>
      <c r="I341">
        <v>4</v>
      </c>
      <c r="J341" t="s">
        <v>71</v>
      </c>
      <c r="K341" s="2">
        <f>IF(ISERROR(Exportaciones_fruta_dolares[[#This Row],[2013]]/Exportaciones_fruta_tonelada[[#This Row],[2013]]),"-",Exportaciones_fruta_dolares[[#This Row],[2013]]/Exportaciones_fruta_tonelada[[#This Row],[2013]])</f>
        <v>28099.999999999996</v>
      </c>
      <c r="L341" s="2">
        <f>IF(ISERROR(Exportaciones_fruta_dolares[[#This Row],[2012]]/Exportaciones_fruta_tonelada[[#This Row],[2012]]),"-",Exportaciones_fruta_dolares[[#This Row],[2012]]/Exportaciones_fruta_tonelada[[#This Row],[2012]])</f>
        <v>27699.999999999996</v>
      </c>
      <c r="M341" s="2">
        <f>IF(ISERROR(Exportaciones_fruta_dolares[[#This Row],[2014]]/Exportaciones_fruta_tonelada[[#This Row],[2014]]),"-",Exportaciones_fruta_dolares[[#This Row],[2014]]/Exportaciones_fruta_tonelada[[#This Row],[2014]])</f>
        <v>6140</v>
      </c>
      <c r="N3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41" s="2">
        <f>IF(ISERROR(Exportaciones_fruta_dolares[[#This Row],[2016]]/Exportaciones_fruta_tonelada[[#This Row],[2016]]),"-",Exportaciones_fruta_dolares[[#This Row],[2016]]/Exportaciones_fruta_tonelada[[#This Row],[2016]])</f>
        <v>33200</v>
      </c>
      <c r="P341" s="2">
        <f>IF(ISERROR(Exportaciones_fruta_dolares[[#This Row],[2017]]/Exportaciones_fruta_tonelada[[#This Row],[2017]]),"-",Exportaciones_fruta_dolares[[#This Row],[2017]]/Exportaciones_fruta_tonelada[[#This Row],[2017]])</f>
        <v>16118.834355828223</v>
      </c>
      <c r="Q341" s="2">
        <f>IF(ISERROR(Exportaciones_fruta_dolares[[#This Row],[2018]]/Exportaciones_fruta_tonelada[[#This Row],[2018]]),"-",Exportaciones_fruta_dolares[[#This Row],[2018]]/Exportaciones_fruta_tonelada[[#This Row],[2018]])</f>
        <v>33422</v>
      </c>
      <c r="R3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41" s="2">
        <f>IF(ISERROR(Exportaciones_fruta_dolares[[#This Row],[2020]]/Exportaciones_fruta_tonelada[[#This Row],[2020]]),"-",Exportaciones_fruta_dolares[[#This Row],[2020]]/Exportaciones_fruta_tonelada[[#This Row],[2020]])</f>
        <v>173033.33333333334</v>
      </c>
    </row>
    <row r="342" spans="1:19" x14ac:dyDescent="0.35">
      <c r="A342">
        <v>39</v>
      </c>
      <c r="B342" t="s">
        <v>62</v>
      </c>
      <c r="C342" t="s">
        <v>63</v>
      </c>
      <c r="D342">
        <v>100101</v>
      </c>
      <c r="E342" t="s">
        <v>29</v>
      </c>
      <c r="F342">
        <v>100112025</v>
      </c>
      <c r="G342" t="s">
        <v>173</v>
      </c>
      <c r="H342" t="s">
        <v>174</v>
      </c>
      <c r="I342">
        <v>2</v>
      </c>
      <c r="J342" t="s">
        <v>32</v>
      </c>
      <c r="K342" s="2">
        <f>IF(ISERROR(Exportaciones_fruta_dolares[[#This Row],[2013]]/Exportaciones_fruta_tonelada[[#This Row],[2013]]),"-",Exportaciones_fruta_dolares[[#This Row],[2013]]/Exportaciones_fruta_tonelada[[#This Row],[2013]])</f>
        <v>1590.4416000000001</v>
      </c>
      <c r="L342" s="2">
        <f>IF(ISERROR(Exportaciones_fruta_dolares[[#This Row],[2012]]/Exportaciones_fruta_tonelada[[#This Row],[2012]]),"-",Exportaciones_fruta_dolares[[#This Row],[2012]]/Exportaciones_fruta_tonelada[[#This Row],[2012]])</f>
        <v>1650.202147368421</v>
      </c>
      <c r="M342" s="2">
        <f>IF(ISERROR(Exportaciones_fruta_dolares[[#This Row],[2014]]/Exportaciones_fruta_tonelada[[#This Row],[2014]]),"-",Exportaciones_fruta_dolares[[#This Row],[2014]]/Exportaciones_fruta_tonelada[[#This Row],[2014]])</f>
        <v>1805.5</v>
      </c>
      <c r="N342" s="2">
        <f>IF(ISERROR(Exportaciones_fruta_dolares[[#This Row],[2015]]/Exportaciones_fruta_tonelada[[#This Row],[2015]]),"-",Exportaciones_fruta_dolares[[#This Row],[2015]]/Exportaciones_fruta_tonelada[[#This Row],[2015]])</f>
        <v>1469.4027192982458</v>
      </c>
      <c r="O342" s="2">
        <f>IF(ISERROR(Exportaciones_fruta_dolares[[#This Row],[2016]]/Exportaciones_fruta_tonelada[[#This Row],[2016]]),"-",Exportaciones_fruta_dolares[[#This Row],[2016]]/Exportaciones_fruta_tonelada[[#This Row],[2016]])</f>
        <v>1329.9580792843285</v>
      </c>
      <c r="P342" s="2">
        <f>IF(ISERROR(Exportaciones_fruta_dolares[[#This Row],[2017]]/Exportaciones_fruta_tonelada[[#This Row],[2017]]),"-",Exportaciones_fruta_dolares[[#This Row],[2017]]/Exportaciones_fruta_tonelada[[#This Row],[2017]])</f>
        <v>1459.3360897814532</v>
      </c>
      <c r="Q342" s="2">
        <f>IF(ISERROR(Exportaciones_fruta_dolares[[#This Row],[2018]]/Exportaciones_fruta_tonelada[[#This Row],[2018]]),"-",Exportaciones_fruta_dolares[[#This Row],[2018]]/Exportaciones_fruta_tonelada[[#This Row],[2018]])</f>
        <v>1774.9492219020174</v>
      </c>
      <c r="R342" s="2">
        <f>IF(ISERROR(Exportaciones_fruta_dolares[[#This Row],[2019]]/Exportaciones_fruta_tonelada[[#This Row],[2019]]),"-",Exportaciones_fruta_dolares[[#This Row],[2019]]/Exportaciones_fruta_tonelada[[#This Row],[2019]])</f>
        <v>1913.3045205479455</v>
      </c>
      <c r="S342" s="2">
        <f>IF(ISERROR(Exportaciones_fruta_dolares[[#This Row],[2020]]/Exportaciones_fruta_tonelada[[#This Row],[2020]]),"-",Exportaciones_fruta_dolares[[#This Row],[2020]]/Exportaciones_fruta_tonelada[[#This Row],[2020]])</f>
        <v>1468.3541558252325</v>
      </c>
    </row>
    <row r="343" spans="1:19" x14ac:dyDescent="0.35">
      <c r="A343">
        <v>39</v>
      </c>
      <c r="B343" t="s">
        <v>62</v>
      </c>
      <c r="C343" t="s">
        <v>63</v>
      </c>
      <c r="D343">
        <v>100102</v>
      </c>
      <c r="E343" t="s">
        <v>92</v>
      </c>
      <c r="F343">
        <v>100102003</v>
      </c>
      <c r="G343" t="s">
        <v>93</v>
      </c>
      <c r="H343" t="s">
        <v>400</v>
      </c>
      <c r="I343">
        <v>1</v>
      </c>
      <c r="J343" t="s">
        <v>96</v>
      </c>
      <c r="K3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43" s="2">
        <f>IF(ISERROR(Exportaciones_fruta_dolares[[#This Row],[2017]]/Exportaciones_fruta_tonelada[[#This Row],[2017]]),"-",Exportaciones_fruta_dolares[[#This Row],[2017]]/Exportaciones_fruta_tonelada[[#This Row],[2017]])</f>
        <v>48737.875</v>
      </c>
      <c r="Q3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43" s="2">
        <f>IF(ISERROR(Exportaciones_fruta_dolares[[#This Row],[2019]]/Exportaciones_fruta_tonelada[[#This Row],[2019]]),"-",Exportaciones_fruta_dolares[[#This Row],[2019]]/Exportaciones_fruta_tonelada[[#This Row],[2019]])</f>
        <v>48379.117647058825</v>
      </c>
      <c r="S343" s="2">
        <f>IF(ISERROR(Exportaciones_fruta_dolares[[#This Row],[2020]]/Exportaciones_fruta_tonelada[[#This Row],[2020]]),"-",Exportaciones_fruta_dolares[[#This Row],[2020]]/Exportaciones_fruta_tonelada[[#This Row],[2020]])</f>
        <v>24897.5</v>
      </c>
    </row>
    <row r="344" spans="1:19" x14ac:dyDescent="0.35">
      <c r="A344">
        <v>39</v>
      </c>
      <c r="B344" t="s">
        <v>62</v>
      </c>
      <c r="C344" t="s">
        <v>63</v>
      </c>
      <c r="D344">
        <v>100102</v>
      </c>
      <c r="E344" t="s">
        <v>92</v>
      </c>
      <c r="F344">
        <v>100102003</v>
      </c>
      <c r="G344" t="s">
        <v>93</v>
      </c>
      <c r="H344" t="s">
        <v>94</v>
      </c>
      <c r="I344">
        <v>5</v>
      </c>
      <c r="J344" t="s">
        <v>26</v>
      </c>
      <c r="K3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44" s="2">
        <f>IF(ISERROR(Exportaciones_fruta_dolares[[#This Row],[2018]]/Exportaciones_fruta_tonelada[[#This Row],[2018]]),"-",Exportaciones_fruta_dolares[[#This Row],[2018]]/Exportaciones_fruta_tonelada[[#This Row],[2018]])</f>
        <v>8300</v>
      </c>
      <c r="R344" s="2">
        <f>IF(ISERROR(Exportaciones_fruta_dolares[[#This Row],[2019]]/Exportaciones_fruta_tonelada[[#This Row],[2019]]),"-",Exportaciones_fruta_dolares[[#This Row],[2019]]/Exportaciones_fruta_tonelada[[#This Row],[2019]])</f>
        <v>2568.4586319942214</v>
      </c>
      <c r="S3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45" spans="1:19" x14ac:dyDescent="0.35">
      <c r="A345">
        <v>39</v>
      </c>
      <c r="B345" t="s">
        <v>62</v>
      </c>
      <c r="C345" t="s">
        <v>63</v>
      </c>
      <c r="D345">
        <v>100102</v>
      </c>
      <c r="E345" t="s">
        <v>92</v>
      </c>
      <c r="F345">
        <v>100102005</v>
      </c>
      <c r="G345" t="s">
        <v>177</v>
      </c>
      <c r="H345" t="s">
        <v>401</v>
      </c>
      <c r="I345">
        <v>1</v>
      </c>
      <c r="J345" t="s">
        <v>96</v>
      </c>
      <c r="K345" s="2">
        <f>IF(ISERROR(Exportaciones_fruta_dolares[[#This Row],[2013]]/Exportaciones_fruta_tonelada[[#This Row],[2013]]),"-",Exportaciones_fruta_dolares[[#This Row],[2013]]/Exportaciones_fruta_tonelada[[#This Row],[2013]])</f>
        <v>83005.714285714275</v>
      </c>
      <c r="L345" s="2">
        <f>IF(ISERROR(Exportaciones_fruta_dolares[[#This Row],[2012]]/Exportaciones_fruta_tonelada[[#This Row],[2012]]),"-",Exportaciones_fruta_dolares[[#This Row],[2012]]/Exportaciones_fruta_tonelada[[#This Row],[2012]])</f>
        <v>31612</v>
      </c>
      <c r="M3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45" s="2">
        <f>IF(ISERROR(Exportaciones_fruta_dolares[[#This Row],[2015]]/Exportaciones_fruta_tonelada[[#This Row],[2015]]),"-",Exportaciones_fruta_dolares[[#This Row],[2015]]/Exportaciones_fruta_tonelada[[#This Row],[2015]])</f>
        <v>7885.953757225433</v>
      </c>
      <c r="O345" s="2">
        <f>IF(ISERROR(Exportaciones_fruta_dolares[[#This Row],[2016]]/Exportaciones_fruta_tonelada[[#This Row],[2016]]),"-",Exportaciones_fruta_dolares[[#This Row],[2016]]/Exportaciones_fruta_tonelada[[#This Row],[2016]])</f>
        <v>9166.4371584699456</v>
      </c>
      <c r="P345" s="2">
        <f>IF(ISERROR(Exportaciones_fruta_dolares[[#This Row],[2017]]/Exportaciones_fruta_tonelada[[#This Row],[2017]]),"-",Exportaciones_fruta_dolares[[#This Row],[2017]]/Exportaciones_fruta_tonelada[[#This Row],[2017]])</f>
        <v>17412.794033275961</v>
      </c>
      <c r="Q345" s="2">
        <f>IF(ISERROR(Exportaciones_fruta_dolares[[#This Row],[2018]]/Exportaciones_fruta_tonelada[[#This Row],[2018]]),"-",Exportaciones_fruta_dolares[[#This Row],[2018]]/Exportaciones_fruta_tonelada[[#This Row],[2018]])</f>
        <v>13141.793814432991</v>
      </c>
      <c r="R345" s="2">
        <f>IF(ISERROR(Exportaciones_fruta_dolares[[#This Row],[2019]]/Exportaciones_fruta_tonelada[[#This Row],[2019]]),"-",Exportaciones_fruta_dolares[[#This Row],[2019]]/Exportaciones_fruta_tonelada[[#This Row],[2019]])</f>
        <v>5685.7600165220983</v>
      </c>
      <c r="S345" s="2">
        <f>IF(ISERROR(Exportaciones_fruta_dolares[[#This Row],[2020]]/Exportaciones_fruta_tonelada[[#This Row],[2020]]),"-",Exportaciones_fruta_dolares[[#This Row],[2020]]/Exportaciones_fruta_tonelada[[#This Row],[2020]])</f>
        <v>1520.5109349021614</v>
      </c>
    </row>
    <row r="346" spans="1:19" x14ac:dyDescent="0.35">
      <c r="A346">
        <v>39</v>
      </c>
      <c r="B346" t="s">
        <v>62</v>
      </c>
      <c r="C346" t="s">
        <v>63</v>
      </c>
      <c r="D346">
        <v>100102</v>
      </c>
      <c r="E346" t="s">
        <v>92</v>
      </c>
      <c r="F346">
        <v>100102008</v>
      </c>
      <c r="G346" t="s">
        <v>352</v>
      </c>
      <c r="H346" t="s">
        <v>413</v>
      </c>
      <c r="I346">
        <v>3</v>
      </c>
      <c r="J346" t="s">
        <v>38</v>
      </c>
      <c r="K3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46" s="2">
        <f>IF(ISERROR(Exportaciones_fruta_dolares[[#This Row],[2012]]/Exportaciones_fruta_tonelada[[#This Row],[2012]]),"-",Exportaciones_fruta_dolares[[#This Row],[2012]]/Exportaciones_fruta_tonelada[[#This Row],[2012]])</f>
        <v>2863.0374654262005</v>
      </c>
      <c r="M3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46" s="2">
        <f>IF(ISERROR(Exportaciones_fruta_dolares[[#This Row],[2015]]/Exportaciones_fruta_tonelada[[#This Row],[2015]]),"-",Exportaciones_fruta_dolares[[#This Row],[2015]]/Exportaciones_fruta_tonelada[[#This Row],[2015]])</f>
        <v>33956.034482758623</v>
      </c>
      <c r="O346" s="2">
        <f>IF(ISERROR(Exportaciones_fruta_dolares[[#This Row],[2016]]/Exportaciones_fruta_tonelada[[#This Row],[2016]]),"-",Exportaciones_fruta_dolares[[#This Row],[2016]]/Exportaciones_fruta_tonelada[[#This Row],[2016]])</f>
        <v>3392.4447888415343</v>
      </c>
      <c r="P3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46" s="2">
        <f>IF(ISERROR(Exportaciones_fruta_dolares[[#This Row],[2020]]/Exportaciones_fruta_tonelada[[#This Row],[2020]]),"-",Exportaciones_fruta_dolares[[#This Row],[2020]]/Exportaciones_fruta_tonelada[[#This Row],[2020]])</f>
        <v>1563.978881689465</v>
      </c>
    </row>
    <row r="347" spans="1:19" x14ac:dyDescent="0.35">
      <c r="A347">
        <v>39</v>
      </c>
      <c r="B347" t="s">
        <v>62</v>
      </c>
      <c r="C347" t="s">
        <v>63</v>
      </c>
      <c r="D347">
        <v>100102</v>
      </c>
      <c r="E347" t="s">
        <v>92</v>
      </c>
      <c r="F347">
        <v>100102008</v>
      </c>
      <c r="G347" t="s">
        <v>352</v>
      </c>
      <c r="H347" t="s">
        <v>391</v>
      </c>
      <c r="I347">
        <v>3</v>
      </c>
      <c r="J347" t="s">
        <v>38</v>
      </c>
      <c r="K347" s="2">
        <f>IF(ISERROR(Exportaciones_fruta_dolares[[#This Row],[2013]]/Exportaciones_fruta_tonelada[[#This Row],[2013]]),"-",Exportaciones_fruta_dolares[[#This Row],[2013]]/Exportaciones_fruta_tonelada[[#This Row],[2013]])</f>
        <v>1179.5671075756175</v>
      </c>
      <c r="L347" s="2">
        <f>IF(ISERROR(Exportaciones_fruta_dolares[[#This Row],[2012]]/Exportaciones_fruta_tonelada[[#This Row],[2012]]),"-",Exportaciones_fruta_dolares[[#This Row],[2012]]/Exportaciones_fruta_tonelada[[#This Row],[2012]])</f>
        <v>12040</v>
      </c>
      <c r="M3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47" s="2">
        <f>IF(ISERROR(Exportaciones_fruta_dolares[[#This Row],[2017]]/Exportaciones_fruta_tonelada[[#This Row],[2017]]),"-",Exportaciones_fruta_dolares[[#This Row],[2017]]/Exportaciones_fruta_tonelada[[#This Row],[2017]])</f>
        <v>804.25674543321611</v>
      </c>
      <c r="Q34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47" s="2">
        <f>IF(ISERROR(Exportaciones_fruta_dolares[[#This Row],[2019]]/Exportaciones_fruta_tonelada[[#This Row],[2019]]),"-",Exportaciones_fruta_dolares[[#This Row],[2019]]/Exportaciones_fruta_tonelada[[#This Row],[2019]])</f>
        <v>1766.4285714285713</v>
      </c>
      <c r="S3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48" spans="1:19" x14ac:dyDescent="0.35">
      <c r="A348">
        <v>39</v>
      </c>
      <c r="B348" t="s">
        <v>62</v>
      </c>
      <c r="C348" t="s">
        <v>63</v>
      </c>
      <c r="D348">
        <v>100102</v>
      </c>
      <c r="E348" t="s">
        <v>92</v>
      </c>
      <c r="F348">
        <v>100102008</v>
      </c>
      <c r="G348" t="s">
        <v>352</v>
      </c>
      <c r="H348" t="s">
        <v>402</v>
      </c>
      <c r="I348">
        <v>1</v>
      </c>
      <c r="J348" t="s">
        <v>96</v>
      </c>
      <c r="K348" s="2">
        <f>IF(ISERROR(Exportaciones_fruta_dolares[[#This Row],[2013]]/Exportaciones_fruta_tonelada[[#This Row],[2013]]),"-",Exportaciones_fruta_dolares[[#This Row],[2013]]/Exportaciones_fruta_tonelada[[#This Row],[2013]])</f>
        <v>128860.00000000001</v>
      </c>
      <c r="L3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48" s="2">
        <f>IF(ISERROR(Exportaciones_fruta_dolares[[#This Row],[2015]]/Exportaciones_fruta_tonelada[[#This Row],[2015]]),"-",Exportaciones_fruta_dolares[[#This Row],[2015]]/Exportaciones_fruta_tonelada[[#This Row],[2015]])</f>
        <v>31919.397011739591</v>
      </c>
      <c r="O348" s="2">
        <f>IF(ISERROR(Exportaciones_fruta_dolares[[#This Row],[2016]]/Exportaciones_fruta_tonelada[[#This Row],[2016]]),"-",Exportaciones_fruta_dolares[[#This Row],[2016]]/Exportaciones_fruta_tonelada[[#This Row],[2016]])</f>
        <v>55605.067631929887</v>
      </c>
      <c r="P348" s="2">
        <f>IF(ISERROR(Exportaciones_fruta_dolares[[#This Row],[2017]]/Exportaciones_fruta_tonelada[[#This Row],[2017]]),"-",Exportaciones_fruta_dolares[[#This Row],[2017]]/Exportaciones_fruta_tonelada[[#This Row],[2017]])</f>
        <v>25117.427334570191</v>
      </c>
      <c r="Q348" s="2">
        <f>IF(ISERROR(Exportaciones_fruta_dolares[[#This Row],[2018]]/Exportaciones_fruta_tonelada[[#This Row],[2018]]),"-",Exportaciones_fruta_dolares[[#This Row],[2018]]/Exportaciones_fruta_tonelada[[#This Row],[2018]])</f>
        <v>30833.089937666959</v>
      </c>
      <c r="R348" s="2">
        <f>IF(ISERROR(Exportaciones_fruta_dolares[[#This Row],[2019]]/Exportaciones_fruta_tonelada[[#This Row],[2019]]),"-",Exportaciones_fruta_dolares[[#This Row],[2019]]/Exportaciones_fruta_tonelada[[#This Row],[2019]])</f>
        <v>16871.413630324787</v>
      </c>
      <c r="S348" s="2">
        <f>IF(ISERROR(Exportaciones_fruta_dolares[[#This Row],[2020]]/Exportaciones_fruta_tonelada[[#This Row],[2020]]),"-",Exportaciones_fruta_dolares[[#This Row],[2020]]/Exportaciones_fruta_tonelada[[#This Row],[2020]])</f>
        <v>40864.917395529636</v>
      </c>
    </row>
    <row r="349" spans="1:19" x14ac:dyDescent="0.35">
      <c r="A349">
        <v>39</v>
      </c>
      <c r="B349" t="s">
        <v>62</v>
      </c>
      <c r="C349" t="s">
        <v>63</v>
      </c>
      <c r="D349">
        <v>100102</v>
      </c>
      <c r="E349" t="s">
        <v>92</v>
      </c>
      <c r="F349">
        <v>100102008</v>
      </c>
      <c r="G349" t="s">
        <v>352</v>
      </c>
      <c r="H349" t="s">
        <v>354</v>
      </c>
      <c r="I349">
        <v>7</v>
      </c>
      <c r="J349" t="s">
        <v>164</v>
      </c>
      <c r="K3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4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4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49" s="2">
        <f>IF(ISERROR(Exportaciones_fruta_dolares[[#This Row],[2019]]/Exportaciones_fruta_tonelada[[#This Row],[2019]]),"-",Exportaciones_fruta_dolares[[#This Row],[2019]]/Exportaciones_fruta_tonelada[[#This Row],[2019]])</f>
        <v>884.51189185742521</v>
      </c>
      <c r="S349" s="2">
        <f>IF(ISERROR(Exportaciones_fruta_dolares[[#This Row],[2020]]/Exportaciones_fruta_tonelada[[#This Row],[2020]]),"-",Exportaciones_fruta_dolares[[#This Row],[2020]]/Exportaciones_fruta_tonelada[[#This Row],[2020]])</f>
        <v>1122.0710059171597</v>
      </c>
    </row>
    <row r="350" spans="1:19" x14ac:dyDescent="0.35">
      <c r="A350">
        <v>39</v>
      </c>
      <c r="B350" t="s">
        <v>62</v>
      </c>
      <c r="C350" t="s">
        <v>63</v>
      </c>
      <c r="D350">
        <v>100103</v>
      </c>
      <c r="E350" t="s">
        <v>39</v>
      </c>
      <c r="F350">
        <v>100103001</v>
      </c>
      <c r="G350" t="s">
        <v>40</v>
      </c>
      <c r="H350" t="s">
        <v>380</v>
      </c>
      <c r="I350">
        <v>3</v>
      </c>
      <c r="J350" t="s">
        <v>38</v>
      </c>
      <c r="K3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50" s="2">
        <f>IF(ISERROR(Exportaciones_fruta_dolares[[#This Row],[2015]]/Exportaciones_fruta_tonelada[[#This Row],[2015]]),"-",Exportaciones_fruta_dolares[[#This Row],[2015]]/Exportaciones_fruta_tonelada[[#This Row],[2015]])</f>
        <v>1567.9245283018868</v>
      </c>
      <c r="O3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50" s="2">
        <f>IF(ISERROR(Exportaciones_fruta_dolares[[#This Row],[2017]]/Exportaciones_fruta_tonelada[[#This Row],[2017]]),"-",Exportaciones_fruta_dolares[[#This Row],[2017]]/Exportaciones_fruta_tonelada[[#This Row],[2017]])</f>
        <v>1173.1481481481483</v>
      </c>
      <c r="Q350" s="2">
        <f>IF(ISERROR(Exportaciones_fruta_dolares[[#This Row],[2018]]/Exportaciones_fruta_tonelada[[#This Row],[2018]]),"-",Exportaciones_fruta_dolares[[#This Row],[2018]]/Exportaciones_fruta_tonelada[[#This Row],[2018]])</f>
        <v>1485.3013228809407</v>
      </c>
      <c r="R35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5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51" spans="1:19" x14ac:dyDescent="0.35">
      <c r="A351">
        <v>39</v>
      </c>
      <c r="B351" t="s">
        <v>62</v>
      </c>
      <c r="C351" t="s">
        <v>63</v>
      </c>
      <c r="D351">
        <v>100103</v>
      </c>
      <c r="E351" t="s">
        <v>39</v>
      </c>
      <c r="F351">
        <v>100103001</v>
      </c>
      <c r="G351" t="s">
        <v>40</v>
      </c>
      <c r="H351" t="s">
        <v>75</v>
      </c>
      <c r="I351">
        <v>3</v>
      </c>
      <c r="J351" t="s">
        <v>38</v>
      </c>
      <c r="K3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51" s="2">
        <f>IF(ISERROR(Exportaciones_fruta_dolares[[#This Row],[2017]]/Exportaciones_fruta_tonelada[[#This Row],[2017]]),"-",Exportaciones_fruta_dolares[[#This Row],[2017]]/Exportaciones_fruta_tonelada[[#This Row],[2017]])</f>
        <v>2308.5222222222224</v>
      </c>
      <c r="Q351" s="2">
        <f>IF(ISERROR(Exportaciones_fruta_dolares[[#This Row],[2018]]/Exportaciones_fruta_tonelada[[#This Row],[2018]]),"-",Exportaciones_fruta_dolares[[#This Row],[2018]]/Exportaciones_fruta_tonelada[[#This Row],[2018]])</f>
        <v>2444.876917379695</v>
      </c>
      <c r="R351" s="2">
        <f>IF(ISERROR(Exportaciones_fruta_dolares[[#This Row],[2019]]/Exportaciones_fruta_tonelada[[#This Row],[2019]]),"-",Exportaciones_fruta_dolares[[#This Row],[2019]]/Exportaciones_fruta_tonelada[[#This Row],[2019]])</f>
        <v>2194.5814348253375</v>
      </c>
      <c r="S351" s="2">
        <f>IF(ISERROR(Exportaciones_fruta_dolares[[#This Row],[2020]]/Exportaciones_fruta_tonelada[[#This Row],[2020]]),"-",Exportaciones_fruta_dolares[[#This Row],[2020]]/Exportaciones_fruta_tonelada[[#This Row],[2020]])</f>
        <v>3502.0746527777778</v>
      </c>
    </row>
    <row r="352" spans="1:19" x14ac:dyDescent="0.35">
      <c r="A352">
        <v>39</v>
      </c>
      <c r="B352" t="s">
        <v>62</v>
      </c>
      <c r="C352" t="s">
        <v>63</v>
      </c>
      <c r="D352">
        <v>100103</v>
      </c>
      <c r="E352" t="s">
        <v>39</v>
      </c>
      <c r="F352">
        <v>100103001</v>
      </c>
      <c r="G352" t="s">
        <v>40</v>
      </c>
      <c r="H352" t="s">
        <v>312</v>
      </c>
      <c r="I352">
        <v>3</v>
      </c>
      <c r="J352" t="s">
        <v>38</v>
      </c>
      <c r="K3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5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52" s="2">
        <f>IF(ISERROR(Exportaciones_fruta_dolares[[#This Row],[2018]]/Exportaciones_fruta_tonelada[[#This Row],[2018]]),"-",Exportaciones_fruta_dolares[[#This Row],[2018]]/Exportaciones_fruta_tonelada[[#This Row],[2018]])</f>
        <v>2483.0915032679741</v>
      </c>
      <c r="R35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52" s="2">
        <f>IF(ISERROR(Exportaciones_fruta_dolares[[#This Row],[2020]]/Exportaciones_fruta_tonelada[[#This Row],[2020]]),"-",Exportaciones_fruta_dolares[[#This Row],[2020]]/Exportaciones_fruta_tonelada[[#This Row],[2020]])</f>
        <v>2496.0375926968354</v>
      </c>
    </row>
    <row r="353" spans="1:19" x14ac:dyDescent="0.35">
      <c r="A353">
        <v>39</v>
      </c>
      <c r="B353" t="s">
        <v>62</v>
      </c>
      <c r="C353" t="s">
        <v>63</v>
      </c>
      <c r="D353">
        <v>100103</v>
      </c>
      <c r="E353" t="s">
        <v>39</v>
      </c>
      <c r="F353">
        <v>100103001</v>
      </c>
      <c r="G353" t="s">
        <v>40</v>
      </c>
      <c r="H353" t="s">
        <v>341</v>
      </c>
      <c r="I353">
        <v>3</v>
      </c>
      <c r="J353" t="s">
        <v>38</v>
      </c>
      <c r="K353" s="2">
        <f>IF(ISERROR(Exportaciones_fruta_dolares[[#This Row],[2013]]/Exportaciones_fruta_tonelada[[#This Row],[2013]]),"-",Exportaciones_fruta_dolares[[#This Row],[2013]]/Exportaciones_fruta_tonelada[[#This Row],[2013]])</f>
        <v>201900</v>
      </c>
      <c r="L3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5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5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5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5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54" spans="1:19" x14ac:dyDescent="0.35">
      <c r="A354">
        <v>39</v>
      </c>
      <c r="B354" t="s">
        <v>62</v>
      </c>
      <c r="C354" t="s">
        <v>63</v>
      </c>
      <c r="D354">
        <v>100103</v>
      </c>
      <c r="E354" t="s">
        <v>39</v>
      </c>
      <c r="F354">
        <v>100103001</v>
      </c>
      <c r="G354" t="s">
        <v>40</v>
      </c>
      <c r="H354" t="s">
        <v>326</v>
      </c>
      <c r="I354">
        <v>3</v>
      </c>
      <c r="J354" t="s">
        <v>38</v>
      </c>
      <c r="K3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54" s="2">
        <f>IF(ISERROR(Exportaciones_fruta_dolares[[#This Row],[2015]]/Exportaciones_fruta_tonelada[[#This Row],[2015]]),"-",Exportaciones_fruta_dolares[[#This Row],[2015]]/Exportaciones_fruta_tonelada[[#This Row],[2015]])</f>
        <v>3742.635658914729</v>
      </c>
      <c r="O3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54" s="2">
        <f>IF(ISERROR(Exportaciones_fruta_dolares[[#This Row],[2017]]/Exportaciones_fruta_tonelada[[#This Row],[2017]]),"-",Exportaciones_fruta_dolares[[#This Row],[2017]]/Exportaciones_fruta_tonelada[[#This Row],[2017]])</f>
        <v>1116.0139149468416</v>
      </c>
      <c r="Q3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54" s="2">
        <f>IF(ISERROR(Exportaciones_fruta_dolares[[#This Row],[2020]]/Exportaciones_fruta_tonelada[[#This Row],[2020]]),"-",Exportaciones_fruta_dolares[[#This Row],[2020]]/Exportaciones_fruta_tonelada[[#This Row],[2020]])</f>
        <v>26668.80733944954</v>
      </c>
    </row>
    <row r="355" spans="1:19" x14ac:dyDescent="0.35">
      <c r="A355">
        <v>39</v>
      </c>
      <c r="B355" t="s">
        <v>62</v>
      </c>
      <c r="C355" t="s">
        <v>63</v>
      </c>
      <c r="D355">
        <v>100103</v>
      </c>
      <c r="E355" t="s">
        <v>39</v>
      </c>
      <c r="F355">
        <v>100103002</v>
      </c>
      <c r="G355" t="s">
        <v>42</v>
      </c>
      <c r="H355" t="s">
        <v>313</v>
      </c>
      <c r="I355">
        <v>3</v>
      </c>
      <c r="J355" t="s">
        <v>38</v>
      </c>
      <c r="K35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55" s="2">
        <f>IF(ISERROR(Exportaciones_fruta_dolares[[#This Row],[2012]]/Exportaciones_fruta_tonelada[[#This Row],[2012]]),"-",Exportaciones_fruta_dolares[[#This Row],[2012]]/Exportaciones_fruta_tonelada[[#This Row],[2012]])</f>
        <v>6393.2107496463932</v>
      </c>
      <c r="M355" s="2">
        <f>IF(ISERROR(Exportaciones_fruta_dolares[[#This Row],[2014]]/Exportaciones_fruta_tonelada[[#This Row],[2014]]),"-",Exportaciones_fruta_dolares[[#This Row],[2014]]/Exportaciones_fruta_tonelada[[#This Row],[2014]])</f>
        <v>4028.1862745098033</v>
      </c>
      <c r="N355" s="2">
        <f>IF(ISERROR(Exportaciones_fruta_dolares[[#This Row],[2015]]/Exportaciones_fruta_tonelada[[#This Row],[2015]]),"-",Exportaciones_fruta_dolares[[#This Row],[2015]]/Exportaciones_fruta_tonelada[[#This Row],[2015]])</f>
        <v>4157.19696969697</v>
      </c>
      <c r="O3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55" s="2">
        <f>IF(ISERROR(Exportaciones_fruta_dolares[[#This Row],[2017]]/Exportaciones_fruta_tonelada[[#This Row],[2017]]),"-",Exportaciones_fruta_dolares[[#This Row],[2017]]/Exportaciones_fruta_tonelada[[#This Row],[2017]])</f>
        <v>2339.9615959035632</v>
      </c>
      <c r="Q355" s="2">
        <f>IF(ISERROR(Exportaciones_fruta_dolares[[#This Row],[2018]]/Exportaciones_fruta_tonelada[[#This Row],[2018]]),"-",Exportaciones_fruta_dolares[[#This Row],[2018]]/Exportaciones_fruta_tonelada[[#This Row],[2018]])</f>
        <v>1151.316283309206</v>
      </c>
      <c r="R355" s="2">
        <f>IF(ISERROR(Exportaciones_fruta_dolares[[#This Row],[2019]]/Exportaciones_fruta_tonelada[[#This Row],[2019]]),"-",Exportaciones_fruta_dolares[[#This Row],[2019]]/Exportaciones_fruta_tonelada[[#This Row],[2019]])</f>
        <v>2960.8011444921317</v>
      </c>
      <c r="S355" s="2">
        <f>IF(ISERROR(Exportaciones_fruta_dolares[[#This Row],[2020]]/Exportaciones_fruta_tonelada[[#This Row],[2020]]),"-",Exportaciones_fruta_dolares[[#This Row],[2020]]/Exportaciones_fruta_tonelada[[#This Row],[2020]])</f>
        <v>3327.9487179487178</v>
      </c>
    </row>
    <row r="356" spans="1:19" x14ac:dyDescent="0.35">
      <c r="A356">
        <v>39</v>
      </c>
      <c r="B356" t="s">
        <v>62</v>
      </c>
      <c r="C356" t="s">
        <v>63</v>
      </c>
      <c r="D356">
        <v>100103</v>
      </c>
      <c r="E356" t="s">
        <v>39</v>
      </c>
      <c r="F356">
        <v>100103002</v>
      </c>
      <c r="G356" t="s">
        <v>42</v>
      </c>
      <c r="H356" t="s">
        <v>114</v>
      </c>
      <c r="I356">
        <v>4</v>
      </c>
      <c r="J356" t="s">
        <v>71</v>
      </c>
      <c r="K356" s="2">
        <f>IF(ISERROR(Exportaciones_fruta_dolares[[#This Row],[2013]]/Exportaciones_fruta_tonelada[[#This Row],[2013]]),"-",Exportaciones_fruta_dolares[[#This Row],[2013]]/Exportaciones_fruta_tonelada[[#This Row],[2013]])</f>
        <v>1042.3531412054747</v>
      </c>
      <c r="L3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56" s="2">
        <f>IF(ISERROR(Exportaciones_fruta_dolares[[#This Row],[2016]]/Exportaciones_fruta_tonelada[[#This Row],[2016]]),"-",Exportaciones_fruta_dolares[[#This Row],[2016]]/Exportaciones_fruta_tonelada[[#This Row],[2016]])</f>
        <v>2421.6958041958046</v>
      </c>
      <c r="P356" s="2">
        <f>IF(ISERROR(Exportaciones_fruta_dolares[[#This Row],[2017]]/Exportaciones_fruta_tonelada[[#This Row],[2017]]),"-",Exportaciones_fruta_dolares[[#This Row],[2017]]/Exportaciones_fruta_tonelada[[#This Row],[2017]])</f>
        <v>13578.765432098764</v>
      </c>
      <c r="Q356" s="2">
        <f>IF(ISERROR(Exportaciones_fruta_dolares[[#This Row],[2018]]/Exportaciones_fruta_tonelada[[#This Row],[2018]]),"-",Exportaciones_fruta_dolares[[#This Row],[2018]]/Exportaciones_fruta_tonelada[[#This Row],[2018]])</f>
        <v>1333.3333333333333</v>
      </c>
      <c r="R356" s="2">
        <f>IF(ISERROR(Exportaciones_fruta_dolares[[#This Row],[2019]]/Exportaciones_fruta_tonelada[[#This Row],[2019]]),"-",Exportaciones_fruta_dolares[[#This Row],[2019]]/Exportaciones_fruta_tonelada[[#This Row],[2019]])</f>
        <v>40104.005934718101</v>
      </c>
      <c r="S35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57" spans="1:19" x14ac:dyDescent="0.35">
      <c r="A357">
        <v>39</v>
      </c>
      <c r="B357" t="s">
        <v>62</v>
      </c>
      <c r="C357" t="s">
        <v>63</v>
      </c>
      <c r="D357">
        <v>100103</v>
      </c>
      <c r="E357" t="s">
        <v>39</v>
      </c>
      <c r="F357">
        <v>100103003</v>
      </c>
      <c r="G357" t="s">
        <v>226</v>
      </c>
      <c r="H357" t="s">
        <v>325</v>
      </c>
      <c r="I357">
        <v>2</v>
      </c>
      <c r="J357" t="s">
        <v>32</v>
      </c>
      <c r="K3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57" s="2">
        <f>IF(ISERROR(Exportaciones_fruta_dolares[[#This Row],[2014]]/Exportaciones_fruta_tonelada[[#This Row],[2014]]),"-",Exportaciones_fruta_dolares[[#This Row],[2014]]/Exportaciones_fruta_tonelada[[#This Row],[2014]])</f>
        <v>979.82625000000007</v>
      </c>
      <c r="N357" s="2">
        <f>IF(ISERROR(Exportaciones_fruta_dolares[[#This Row],[2015]]/Exportaciones_fruta_tonelada[[#This Row],[2015]]),"-",Exportaciones_fruta_dolares[[#This Row],[2015]]/Exportaciones_fruta_tonelada[[#This Row],[2015]])</f>
        <v>1040</v>
      </c>
      <c r="O3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57" s="2">
        <f>IF(ISERROR(Exportaciones_fruta_dolares[[#This Row],[2017]]/Exportaciones_fruta_tonelada[[#This Row],[2017]]),"-",Exportaciones_fruta_dolares[[#This Row],[2017]]/Exportaciones_fruta_tonelada[[#This Row],[2017]])</f>
        <v>977.44</v>
      </c>
      <c r="Q357" s="2">
        <f>IF(ISERROR(Exportaciones_fruta_dolares[[#This Row],[2018]]/Exportaciones_fruta_tonelada[[#This Row],[2018]]),"-",Exportaciones_fruta_dolares[[#This Row],[2018]]/Exportaciones_fruta_tonelada[[#This Row],[2018]])</f>
        <v>1009.5044166666667</v>
      </c>
      <c r="R357" s="2">
        <f>IF(ISERROR(Exportaciones_fruta_dolares[[#This Row],[2019]]/Exportaciones_fruta_tonelada[[#This Row],[2019]]),"-",Exportaciones_fruta_dolares[[#This Row],[2019]]/Exportaciones_fruta_tonelada[[#This Row],[2019]])</f>
        <v>1008.890704685695</v>
      </c>
      <c r="S357" s="2">
        <f>IF(ISERROR(Exportaciones_fruta_dolares[[#This Row],[2020]]/Exportaciones_fruta_tonelada[[#This Row],[2020]]),"-",Exportaciones_fruta_dolares[[#This Row],[2020]]/Exportaciones_fruta_tonelada[[#This Row],[2020]])</f>
        <v>1234.2266896776903</v>
      </c>
    </row>
    <row r="358" spans="1:19" x14ac:dyDescent="0.35">
      <c r="A358">
        <v>39</v>
      </c>
      <c r="B358" t="s">
        <v>62</v>
      </c>
      <c r="C358" t="s">
        <v>63</v>
      </c>
      <c r="D358">
        <v>100103</v>
      </c>
      <c r="E358" t="s">
        <v>39</v>
      </c>
      <c r="F358">
        <v>100103003</v>
      </c>
      <c r="G358" t="s">
        <v>226</v>
      </c>
      <c r="H358" t="s">
        <v>314</v>
      </c>
      <c r="I358">
        <v>4</v>
      </c>
      <c r="J358" t="s">
        <v>71</v>
      </c>
      <c r="K3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58" s="2">
        <f>IF(ISERROR(Exportaciones_fruta_dolares[[#This Row],[2014]]/Exportaciones_fruta_tonelada[[#This Row],[2014]]),"-",Exportaciones_fruta_dolares[[#This Row],[2014]]/Exportaciones_fruta_tonelada[[#This Row],[2014]])</f>
        <v>4316.1111111111113</v>
      </c>
      <c r="N3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58" s="2">
        <f>IF(ISERROR(Exportaciones_fruta_dolares[[#This Row],[2016]]/Exportaciones_fruta_tonelada[[#This Row],[2016]]),"-",Exportaciones_fruta_dolares[[#This Row],[2016]]/Exportaciones_fruta_tonelada[[#This Row],[2016]])</f>
        <v>1709.7282608695652</v>
      </c>
      <c r="P35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5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59" spans="1:19" x14ac:dyDescent="0.35">
      <c r="A359">
        <v>39</v>
      </c>
      <c r="B359" t="s">
        <v>62</v>
      </c>
      <c r="C359" t="s">
        <v>63</v>
      </c>
      <c r="D359">
        <v>100103</v>
      </c>
      <c r="E359" t="s">
        <v>39</v>
      </c>
      <c r="F359">
        <v>100103003</v>
      </c>
      <c r="G359" t="s">
        <v>226</v>
      </c>
      <c r="H359" t="s">
        <v>227</v>
      </c>
      <c r="I359">
        <v>5</v>
      </c>
      <c r="J359" t="s">
        <v>26</v>
      </c>
      <c r="K3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59" s="2">
        <f>IF(ISERROR(Exportaciones_fruta_dolares[[#This Row],[2017]]/Exportaciones_fruta_tonelada[[#This Row],[2017]]),"-",Exportaciones_fruta_dolares[[#This Row],[2017]]/Exportaciones_fruta_tonelada[[#This Row],[2017]])</f>
        <v>939.80053403475222</v>
      </c>
      <c r="Q3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5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60" spans="1:19" x14ac:dyDescent="0.35">
      <c r="A360">
        <v>39</v>
      </c>
      <c r="B360" t="s">
        <v>62</v>
      </c>
      <c r="C360" t="s">
        <v>63</v>
      </c>
      <c r="D360">
        <v>100103</v>
      </c>
      <c r="E360" t="s">
        <v>39</v>
      </c>
      <c r="F360">
        <v>100103003</v>
      </c>
      <c r="G360" t="s">
        <v>226</v>
      </c>
      <c r="H360" t="s">
        <v>323</v>
      </c>
      <c r="I360">
        <v>3</v>
      </c>
      <c r="J360" t="s">
        <v>38</v>
      </c>
      <c r="K3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60" s="2">
        <f>IF(ISERROR(Exportaciones_fruta_dolares[[#This Row],[2012]]/Exportaciones_fruta_tonelada[[#This Row],[2012]]),"-",Exportaciones_fruta_dolares[[#This Row],[2012]]/Exportaciones_fruta_tonelada[[#This Row],[2012]])</f>
        <v>2050.1930501930501</v>
      </c>
      <c r="M36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60" s="2">
        <f>IF(ISERROR(Exportaciones_fruta_dolares[[#This Row],[2015]]/Exportaciones_fruta_tonelada[[#This Row],[2015]]),"-",Exportaciones_fruta_dolares[[#This Row],[2015]]/Exportaciones_fruta_tonelada[[#This Row],[2015]])</f>
        <v>2600.6272401433694</v>
      </c>
      <c r="O360" s="2">
        <f>IF(ISERROR(Exportaciones_fruta_dolares[[#This Row],[2016]]/Exportaciones_fruta_tonelada[[#This Row],[2016]]),"-",Exportaciones_fruta_dolares[[#This Row],[2016]]/Exportaciones_fruta_tonelada[[#This Row],[2016]])</f>
        <v>1215.6437993296574</v>
      </c>
      <c r="P360" s="2">
        <f>IF(ISERROR(Exportaciones_fruta_dolares[[#This Row],[2017]]/Exportaciones_fruta_tonelada[[#This Row],[2017]]),"-",Exportaciones_fruta_dolares[[#This Row],[2017]]/Exportaciones_fruta_tonelada[[#This Row],[2017]])</f>
        <v>1195.4961580086579</v>
      </c>
      <c r="Q36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60" s="2">
        <f>IF(ISERROR(Exportaciones_fruta_dolares[[#This Row],[2019]]/Exportaciones_fruta_tonelada[[#This Row],[2019]]),"-",Exportaciones_fruta_dolares[[#This Row],[2019]]/Exportaciones_fruta_tonelada[[#This Row],[2019]])</f>
        <v>891.02291825821237</v>
      </c>
      <c r="S360" s="2">
        <f>IF(ISERROR(Exportaciones_fruta_dolares[[#This Row],[2020]]/Exportaciones_fruta_tonelada[[#This Row],[2020]]),"-",Exportaciones_fruta_dolares[[#This Row],[2020]]/Exportaciones_fruta_tonelada[[#This Row],[2020]])</f>
        <v>920.97369882239138</v>
      </c>
    </row>
    <row r="361" spans="1:19" x14ac:dyDescent="0.35">
      <c r="A361">
        <v>39</v>
      </c>
      <c r="B361" t="s">
        <v>62</v>
      </c>
      <c r="C361" t="s">
        <v>63</v>
      </c>
      <c r="D361">
        <v>100103</v>
      </c>
      <c r="E361" t="s">
        <v>39</v>
      </c>
      <c r="F361">
        <v>100103003</v>
      </c>
      <c r="G361" t="s">
        <v>226</v>
      </c>
      <c r="H361" t="s">
        <v>315</v>
      </c>
      <c r="I361">
        <v>3</v>
      </c>
      <c r="J361" t="s">
        <v>38</v>
      </c>
      <c r="K3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61" s="2">
        <f>IF(ISERROR(Exportaciones_fruta_dolares[[#This Row],[2014]]/Exportaciones_fruta_tonelada[[#This Row],[2014]]),"-",Exportaciones_fruta_dolares[[#This Row],[2014]]/Exportaciones_fruta_tonelada[[#This Row],[2014]])</f>
        <v>1454.6875000000002</v>
      </c>
      <c r="N3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6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61" s="2">
        <f>IF(ISERROR(Exportaciones_fruta_dolares[[#This Row],[2017]]/Exportaciones_fruta_tonelada[[#This Row],[2017]]),"-",Exportaciones_fruta_dolares[[#This Row],[2017]]/Exportaciones_fruta_tonelada[[#This Row],[2017]])</f>
        <v>1297.7702643365242</v>
      </c>
      <c r="Q361" s="2">
        <f>IF(ISERROR(Exportaciones_fruta_dolares[[#This Row],[2018]]/Exportaciones_fruta_tonelada[[#This Row],[2018]]),"-",Exportaciones_fruta_dolares[[#This Row],[2018]]/Exportaciones_fruta_tonelada[[#This Row],[2018]])</f>
        <v>2281.8055555555557</v>
      </c>
      <c r="R3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62" spans="1:19" x14ac:dyDescent="0.35">
      <c r="A362">
        <v>39</v>
      </c>
      <c r="B362" t="s">
        <v>62</v>
      </c>
      <c r="C362" t="s">
        <v>63</v>
      </c>
      <c r="D362">
        <v>100103</v>
      </c>
      <c r="E362" t="s">
        <v>39</v>
      </c>
      <c r="F362">
        <v>100103003</v>
      </c>
      <c r="G362" t="s">
        <v>226</v>
      </c>
      <c r="H362" t="s">
        <v>316</v>
      </c>
      <c r="I362">
        <v>3</v>
      </c>
      <c r="J362" t="s">
        <v>38</v>
      </c>
      <c r="K362" s="2">
        <f>IF(ISERROR(Exportaciones_fruta_dolares[[#This Row],[2013]]/Exportaciones_fruta_tonelada[[#This Row],[2013]]),"-",Exportaciones_fruta_dolares[[#This Row],[2013]]/Exportaciones_fruta_tonelada[[#This Row],[2013]])</f>
        <v>1131.2412324691034</v>
      </c>
      <c r="L362" s="2">
        <f>IF(ISERROR(Exportaciones_fruta_dolares[[#This Row],[2012]]/Exportaciones_fruta_tonelada[[#This Row],[2012]]),"-",Exportaciones_fruta_dolares[[#This Row],[2012]]/Exportaciones_fruta_tonelada[[#This Row],[2012]])</f>
        <v>1007.3532939832444</v>
      </c>
      <c r="M362" s="2">
        <f>IF(ISERROR(Exportaciones_fruta_dolares[[#This Row],[2014]]/Exportaciones_fruta_tonelada[[#This Row],[2014]]),"-",Exportaciones_fruta_dolares[[#This Row],[2014]]/Exportaciones_fruta_tonelada[[#This Row],[2014]])</f>
        <v>1133.2995443380021</v>
      </c>
      <c r="N362" s="2">
        <f>IF(ISERROR(Exportaciones_fruta_dolares[[#This Row],[2015]]/Exportaciones_fruta_tonelada[[#This Row],[2015]]),"-",Exportaciones_fruta_dolares[[#This Row],[2015]]/Exportaciones_fruta_tonelada[[#This Row],[2015]])</f>
        <v>1101.4521679284242</v>
      </c>
      <c r="O362" s="2">
        <f>IF(ISERROR(Exportaciones_fruta_dolares[[#This Row],[2016]]/Exportaciones_fruta_tonelada[[#This Row],[2016]]),"-",Exportaciones_fruta_dolares[[#This Row],[2016]]/Exportaciones_fruta_tonelada[[#This Row],[2016]])</f>
        <v>1088.0620914457027</v>
      </c>
      <c r="P362" s="2">
        <f>IF(ISERROR(Exportaciones_fruta_dolares[[#This Row],[2017]]/Exportaciones_fruta_tonelada[[#This Row],[2017]]),"-",Exportaciones_fruta_dolares[[#This Row],[2017]]/Exportaciones_fruta_tonelada[[#This Row],[2017]])</f>
        <v>1265.1859496976458</v>
      </c>
      <c r="Q3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63" spans="1:19" x14ac:dyDescent="0.35">
      <c r="A363">
        <v>39</v>
      </c>
      <c r="B363" t="s">
        <v>62</v>
      </c>
      <c r="C363" t="s">
        <v>63</v>
      </c>
      <c r="D363">
        <v>100103</v>
      </c>
      <c r="E363" t="s">
        <v>39</v>
      </c>
      <c r="F363">
        <v>100103004</v>
      </c>
      <c r="G363" t="s">
        <v>77</v>
      </c>
      <c r="H363" t="s">
        <v>297</v>
      </c>
      <c r="I363">
        <v>4</v>
      </c>
      <c r="J363" t="s">
        <v>71</v>
      </c>
      <c r="K3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63" s="2">
        <f>IF(ISERROR(Exportaciones_fruta_dolares[[#This Row],[2014]]/Exportaciones_fruta_tonelada[[#This Row],[2014]]),"-",Exportaciones_fruta_dolares[[#This Row],[2014]]/Exportaciones_fruta_tonelada[[#This Row],[2014]])</f>
        <v>4995.4213747645954</v>
      </c>
      <c r="N3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6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64" spans="1:19" x14ac:dyDescent="0.35">
      <c r="A364">
        <v>39</v>
      </c>
      <c r="B364" t="s">
        <v>62</v>
      </c>
      <c r="C364" t="s">
        <v>63</v>
      </c>
      <c r="D364">
        <v>100103</v>
      </c>
      <c r="E364" t="s">
        <v>39</v>
      </c>
      <c r="F364">
        <v>100103004</v>
      </c>
      <c r="G364" t="s">
        <v>77</v>
      </c>
      <c r="H364" t="s">
        <v>78</v>
      </c>
      <c r="I364">
        <v>3</v>
      </c>
      <c r="J364" t="s">
        <v>38</v>
      </c>
      <c r="K364" s="2">
        <f>IF(ISERROR(Exportaciones_fruta_dolares[[#This Row],[2013]]/Exportaciones_fruta_tonelada[[#This Row],[2013]]),"-",Exportaciones_fruta_dolares[[#This Row],[2013]]/Exportaciones_fruta_tonelada[[#This Row],[2013]])</f>
        <v>1088.5194579977585</v>
      </c>
      <c r="L364" s="2">
        <f>IF(ISERROR(Exportaciones_fruta_dolares[[#This Row],[2012]]/Exportaciones_fruta_tonelada[[#This Row],[2012]]),"-",Exportaciones_fruta_dolares[[#This Row],[2012]]/Exportaciones_fruta_tonelada[[#This Row],[2012]])</f>
        <v>1173.8407527068803</v>
      </c>
      <c r="M364" s="2">
        <f>IF(ISERROR(Exportaciones_fruta_dolares[[#This Row],[2014]]/Exportaciones_fruta_tonelada[[#This Row],[2014]]),"-",Exportaciones_fruta_dolares[[#This Row],[2014]]/Exportaciones_fruta_tonelada[[#This Row],[2014]])</f>
        <v>1143.6258711677904</v>
      </c>
      <c r="N364" s="2">
        <f>IF(ISERROR(Exportaciones_fruta_dolares[[#This Row],[2015]]/Exportaciones_fruta_tonelada[[#This Row],[2015]]),"-",Exportaciones_fruta_dolares[[#This Row],[2015]]/Exportaciones_fruta_tonelada[[#This Row],[2015]])</f>
        <v>1208.3754081223819</v>
      </c>
      <c r="O364" s="2">
        <f>IF(ISERROR(Exportaciones_fruta_dolares[[#This Row],[2016]]/Exportaciones_fruta_tonelada[[#This Row],[2016]]),"-",Exportaciones_fruta_dolares[[#This Row],[2016]]/Exportaciones_fruta_tonelada[[#This Row],[2016]])</f>
        <v>990.90441093565482</v>
      </c>
      <c r="P364" s="2">
        <f>IF(ISERROR(Exportaciones_fruta_dolares[[#This Row],[2017]]/Exportaciones_fruta_tonelada[[#This Row],[2017]]),"-",Exportaciones_fruta_dolares[[#This Row],[2017]]/Exportaciones_fruta_tonelada[[#This Row],[2017]])</f>
        <v>938.67015899059891</v>
      </c>
      <c r="Q364" s="2">
        <f>IF(ISERROR(Exportaciones_fruta_dolares[[#This Row],[2018]]/Exportaciones_fruta_tonelada[[#This Row],[2018]]),"-",Exportaciones_fruta_dolares[[#This Row],[2018]]/Exportaciones_fruta_tonelada[[#This Row],[2018]])</f>
        <v>881.78125884677229</v>
      </c>
      <c r="R364" s="2">
        <f>IF(ISERROR(Exportaciones_fruta_dolares[[#This Row],[2019]]/Exportaciones_fruta_tonelada[[#This Row],[2019]]),"-",Exportaciones_fruta_dolares[[#This Row],[2019]]/Exportaciones_fruta_tonelada[[#This Row],[2019]])</f>
        <v>1044.5036892865289</v>
      </c>
      <c r="S364" s="2">
        <f>IF(ISERROR(Exportaciones_fruta_dolares[[#This Row],[2020]]/Exportaciones_fruta_tonelada[[#This Row],[2020]]),"-",Exportaciones_fruta_dolares[[#This Row],[2020]]/Exportaciones_fruta_tonelada[[#This Row],[2020]])</f>
        <v>947.91116645492934</v>
      </c>
    </row>
    <row r="365" spans="1:19" x14ac:dyDescent="0.35">
      <c r="A365">
        <v>39</v>
      </c>
      <c r="B365" t="s">
        <v>62</v>
      </c>
      <c r="C365" t="s">
        <v>63</v>
      </c>
      <c r="D365">
        <v>100103</v>
      </c>
      <c r="E365" t="s">
        <v>39</v>
      </c>
      <c r="F365">
        <v>100103004</v>
      </c>
      <c r="G365" t="s">
        <v>77</v>
      </c>
      <c r="H365" t="s">
        <v>363</v>
      </c>
      <c r="I365">
        <v>7</v>
      </c>
      <c r="J365" t="s">
        <v>164</v>
      </c>
      <c r="K365" s="2">
        <f>IF(ISERROR(Exportaciones_fruta_dolares[[#This Row],[2013]]/Exportaciones_fruta_tonelada[[#This Row],[2013]]),"-",Exportaciones_fruta_dolares[[#This Row],[2013]]/Exportaciones_fruta_tonelada[[#This Row],[2013]])</f>
        <v>2056.3591893780572</v>
      </c>
      <c r="L3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65" s="2">
        <f>IF(ISERROR(Exportaciones_fruta_dolares[[#This Row],[2014]]/Exportaciones_fruta_tonelada[[#This Row],[2014]]),"-",Exportaciones_fruta_dolares[[#This Row],[2014]]/Exportaciones_fruta_tonelada[[#This Row],[2014]])</f>
        <v>2657.8338235294118</v>
      </c>
      <c r="N36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6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6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66" spans="1:19" x14ac:dyDescent="0.35">
      <c r="A366">
        <v>39</v>
      </c>
      <c r="B366" t="s">
        <v>62</v>
      </c>
      <c r="C366" t="s">
        <v>63</v>
      </c>
      <c r="D366">
        <v>100103</v>
      </c>
      <c r="E366" t="s">
        <v>39</v>
      </c>
      <c r="F366">
        <v>100103004</v>
      </c>
      <c r="G366" t="s">
        <v>77</v>
      </c>
      <c r="H366" t="s">
        <v>329</v>
      </c>
      <c r="I366">
        <v>3</v>
      </c>
      <c r="J366" t="s">
        <v>38</v>
      </c>
      <c r="K3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66" s="2">
        <f>IF(ISERROR(Exportaciones_fruta_dolares[[#This Row],[2012]]/Exportaciones_fruta_tonelada[[#This Row],[2012]]),"-",Exportaciones_fruta_dolares[[#This Row],[2012]]/Exportaciones_fruta_tonelada[[#This Row],[2012]])</f>
        <v>1313.5416666666667</v>
      </c>
      <c r="M3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66" s="2">
        <f>IF(ISERROR(Exportaciones_fruta_dolares[[#This Row],[2017]]/Exportaciones_fruta_tonelada[[#This Row],[2017]]),"-",Exportaciones_fruta_dolares[[#This Row],[2017]]/Exportaciones_fruta_tonelada[[#This Row],[2017]])</f>
        <v>1195.4026035444044</v>
      </c>
      <c r="Q366" s="2">
        <f>IF(ISERROR(Exportaciones_fruta_dolares[[#This Row],[2018]]/Exportaciones_fruta_tonelada[[#This Row],[2018]]),"-",Exportaciones_fruta_dolares[[#This Row],[2018]]/Exportaciones_fruta_tonelada[[#This Row],[2018]])</f>
        <v>3661.9999999999995</v>
      </c>
      <c r="R3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6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67" spans="1:19" x14ac:dyDescent="0.35">
      <c r="A367">
        <v>39</v>
      </c>
      <c r="B367" t="s">
        <v>62</v>
      </c>
      <c r="C367" t="s">
        <v>63</v>
      </c>
      <c r="D367">
        <v>100103</v>
      </c>
      <c r="E367" t="s">
        <v>39</v>
      </c>
      <c r="F367">
        <v>100103004</v>
      </c>
      <c r="G367" t="s">
        <v>77</v>
      </c>
      <c r="H367" t="s">
        <v>198</v>
      </c>
      <c r="I367">
        <v>3</v>
      </c>
      <c r="J367" t="s">
        <v>38</v>
      </c>
      <c r="K367" s="2">
        <f>IF(ISERROR(Exportaciones_fruta_dolares[[#This Row],[2013]]/Exportaciones_fruta_tonelada[[#This Row],[2013]]),"-",Exportaciones_fruta_dolares[[#This Row],[2013]]/Exportaciones_fruta_tonelada[[#This Row],[2013]])</f>
        <v>957.60458215223787</v>
      </c>
      <c r="L367" s="2">
        <f>IF(ISERROR(Exportaciones_fruta_dolares[[#This Row],[2012]]/Exportaciones_fruta_tonelada[[#This Row],[2012]]),"-",Exportaciones_fruta_dolares[[#This Row],[2012]]/Exportaciones_fruta_tonelada[[#This Row],[2012]])</f>
        <v>1091.2974083260494</v>
      </c>
      <c r="M367" s="2">
        <f>IF(ISERROR(Exportaciones_fruta_dolares[[#This Row],[2014]]/Exportaciones_fruta_tonelada[[#This Row],[2014]]),"-",Exportaciones_fruta_dolares[[#This Row],[2014]]/Exportaciones_fruta_tonelada[[#This Row],[2014]])</f>
        <v>1138.8092179958887</v>
      </c>
      <c r="N367" s="2">
        <f>IF(ISERROR(Exportaciones_fruta_dolares[[#This Row],[2015]]/Exportaciones_fruta_tonelada[[#This Row],[2015]]),"-",Exportaciones_fruta_dolares[[#This Row],[2015]]/Exportaciones_fruta_tonelada[[#This Row],[2015]])</f>
        <v>1239.4544932355952</v>
      </c>
      <c r="O367" s="2">
        <f>IF(ISERROR(Exportaciones_fruta_dolares[[#This Row],[2016]]/Exportaciones_fruta_tonelada[[#This Row],[2016]]),"-",Exportaciones_fruta_dolares[[#This Row],[2016]]/Exportaciones_fruta_tonelada[[#This Row],[2016]])</f>
        <v>1091.3963616947351</v>
      </c>
      <c r="P367" s="2">
        <f>IF(ISERROR(Exportaciones_fruta_dolares[[#This Row],[2017]]/Exportaciones_fruta_tonelada[[#This Row],[2017]]),"-",Exportaciones_fruta_dolares[[#This Row],[2017]]/Exportaciones_fruta_tonelada[[#This Row],[2017]])</f>
        <v>1029.9991943852067</v>
      </c>
      <c r="Q367" s="2">
        <f>IF(ISERROR(Exportaciones_fruta_dolares[[#This Row],[2018]]/Exportaciones_fruta_tonelada[[#This Row],[2018]]),"-",Exportaciones_fruta_dolares[[#This Row],[2018]]/Exportaciones_fruta_tonelada[[#This Row],[2018]])</f>
        <v>899.08885796869708</v>
      </c>
      <c r="R367" s="2">
        <f>IF(ISERROR(Exportaciones_fruta_dolares[[#This Row],[2019]]/Exportaciones_fruta_tonelada[[#This Row],[2019]]),"-",Exportaciones_fruta_dolares[[#This Row],[2019]]/Exportaciones_fruta_tonelada[[#This Row],[2019]])</f>
        <v>1162.3427709217253</v>
      </c>
      <c r="S367" s="2">
        <f>IF(ISERROR(Exportaciones_fruta_dolares[[#This Row],[2020]]/Exportaciones_fruta_tonelada[[#This Row],[2020]]),"-",Exportaciones_fruta_dolares[[#This Row],[2020]]/Exportaciones_fruta_tonelada[[#This Row],[2020]])</f>
        <v>1006.0082715867766</v>
      </c>
    </row>
    <row r="368" spans="1:19" x14ac:dyDescent="0.35">
      <c r="A368">
        <v>39</v>
      </c>
      <c r="B368" t="s">
        <v>62</v>
      </c>
      <c r="C368" t="s">
        <v>63</v>
      </c>
      <c r="D368">
        <v>100103</v>
      </c>
      <c r="E368" t="s">
        <v>39</v>
      </c>
      <c r="F368">
        <v>100103004</v>
      </c>
      <c r="G368" t="s">
        <v>77</v>
      </c>
      <c r="H368" t="s">
        <v>347</v>
      </c>
      <c r="I368">
        <v>3</v>
      </c>
      <c r="J368" t="s">
        <v>38</v>
      </c>
      <c r="K368" s="2">
        <f>IF(ISERROR(Exportaciones_fruta_dolares[[#This Row],[2013]]/Exportaciones_fruta_tonelada[[#This Row],[2013]]),"-",Exportaciones_fruta_dolares[[#This Row],[2013]]/Exportaciones_fruta_tonelada[[#This Row],[2013]])</f>
        <v>1137.6689075630252</v>
      </c>
      <c r="L3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68" s="2">
        <f>IF(ISERROR(Exportaciones_fruta_dolares[[#This Row],[2017]]/Exportaciones_fruta_tonelada[[#This Row],[2017]]),"-",Exportaciones_fruta_dolares[[#This Row],[2017]]/Exportaciones_fruta_tonelada[[#This Row],[2017]])</f>
        <v>44175.905797101455</v>
      </c>
      <c r="Q36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68" s="2">
        <f>IF(ISERROR(Exportaciones_fruta_dolares[[#This Row],[2019]]/Exportaciones_fruta_tonelada[[#This Row],[2019]]),"-",Exportaciones_fruta_dolares[[#This Row],[2019]]/Exportaciones_fruta_tonelada[[#This Row],[2019]])</f>
        <v>791.55615703347269</v>
      </c>
      <c r="S368" s="2">
        <f>IF(ISERROR(Exportaciones_fruta_dolares[[#This Row],[2020]]/Exportaciones_fruta_tonelada[[#This Row],[2020]]),"-",Exportaciones_fruta_dolares[[#This Row],[2020]]/Exportaciones_fruta_tonelada[[#This Row],[2020]])</f>
        <v>835.9746687744655</v>
      </c>
    </row>
    <row r="369" spans="1:19" x14ac:dyDescent="0.35">
      <c r="A369">
        <v>39</v>
      </c>
      <c r="B369" t="s">
        <v>62</v>
      </c>
      <c r="C369" t="s">
        <v>63</v>
      </c>
      <c r="D369">
        <v>100103</v>
      </c>
      <c r="E369" t="s">
        <v>39</v>
      </c>
      <c r="F369">
        <v>100103004</v>
      </c>
      <c r="G369" t="s">
        <v>77</v>
      </c>
      <c r="H369" t="s">
        <v>179</v>
      </c>
      <c r="I369">
        <v>2</v>
      </c>
      <c r="J369" t="s">
        <v>32</v>
      </c>
      <c r="K369" s="2">
        <f>IF(ISERROR(Exportaciones_fruta_dolares[[#This Row],[2013]]/Exportaciones_fruta_tonelada[[#This Row],[2013]]),"-",Exportaciones_fruta_dolares[[#This Row],[2013]]/Exportaciones_fruta_tonelada[[#This Row],[2013]])</f>
        <v>1318.6350697674418</v>
      </c>
      <c r="L369" s="2">
        <f>IF(ISERROR(Exportaciones_fruta_dolares[[#This Row],[2012]]/Exportaciones_fruta_tonelada[[#This Row],[2012]]),"-",Exportaciones_fruta_dolares[[#This Row],[2012]]/Exportaciones_fruta_tonelada[[#This Row],[2012]])</f>
        <v>1402.1146131805158</v>
      </c>
      <c r="M369" s="2">
        <f>IF(ISERROR(Exportaciones_fruta_dolares[[#This Row],[2014]]/Exportaciones_fruta_tonelada[[#This Row],[2014]]),"-",Exportaciones_fruta_dolares[[#This Row],[2014]]/Exportaciones_fruta_tonelada[[#This Row],[2014]])</f>
        <v>1499.1078209866382</v>
      </c>
      <c r="N369" s="2">
        <f>IF(ISERROR(Exportaciones_fruta_dolares[[#This Row],[2015]]/Exportaciones_fruta_tonelada[[#This Row],[2015]]),"-",Exportaciones_fruta_dolares[[#This Row],[2015]]/Exportaciones_fruta_tonelada[[#This Row],[2015]])</f>
        <v>1478.0162803970268</v>
      </c>
      <c r="O369" s="2">
        <f>IF(ISERROR(Exportaciones_fruta_dolares[[#This Row],[2016]]/Exportaciones_fruta_tonelada[[#This Row],[2016]]),"-",Exportaciones_fruta_dolares[[#This Row],[2016]]/Exportaciones_fruta_tonelada[[#This Row],[2016]])</f>
        <v>1298.7124657534246</v>
      </c>
      <c r="P369" s="2">
        <f>IF(ISERROR(Exportaciones_fruta_dolares[[#This Row],[2017]]/Exportaciones_fruta_tonelada[[#This Row],[2017]]),"-",Exportaciones_fruta_dolares[[#This Row],[2017]]/Exportaciones_fruta_tonelada[[#This Row],[2017]])</f>
        <v>1208.0782438478748</v>
      </c>
      <c r="Q369" s="2">
        <f>IF(ISERROR(Exportaciones_fruta_dolares[[#This Row],[2018]]/Exportaciones_fruta_tonelada[[#This Row],[2018]]),"-",Exportaciones_fruta_dolares[[#This Row],[2018]]/Exportaciones_fruta_tonelada[[#This Row],[2018]])</f>
        <v>1207.7651298357182</v>
      </c>
      <c r="R369" s="2">
        <f>IF(ISERROR(Exportaciones_fruta_dolares[[#This Row],[2019]]/Exportaciones_fruta_tonelada[[#This Row],[2019]]),"-",Exportaciones_fruta_dolares[[#This Row],[2019]]/Exportaciones_fruta_tonelada[[#This Row],[2019]])</f>
        <v>1221.6532625994696</v>
      </c>
      <c r="S369" s="2">
        <f>IF(ISERROR(Exportaciones_fruta_dolares[[#This Row],[2020]]/Exportaciones_fruta_tonelada[[#This Row],[2020]]),"-",Exportaciones_fruta_dolares[[#This Row],[2020]]/Exportaciones_fruta_tonelada[[#This Row],[2020]])</f>
        <v>1220.1846230753847</v>
      </c>
    </row>
    <row r="370" spans="1:19" x14ac:dyDescent="0.35">
      <c r="A370">
        <v>39</v>
      </c>
      <c r="B370" t="s">
        <v>62</v>
      </c>
      <c r="C370" t="s">
        <v>63</v>
      </c>
      <c r="D370">
        <v>100103</v>
      </c>
      <c r="E370" t="s">
        <v>39</v>
      </c>
      <c r="F370">
        <v>100103004</v>
      </c>
      <c r="G370" t="s">
        <v>77</v>
      </c>
      <c r="H370" t="s">
        <v>124</v>
      </c>
      <c r="I370">
        <v>3</v>
      </c>
      <c r="J370" t="s">
        <v>38</v>
      </c>
      <c r="K370" s="2">
        <f>IF(ISERROR(Exportaciones_fruta_dolares[[#This Row],[2013]]/Exportaciones_fruta_tonelada[[#This Row],[2013]]),"-",Exportaciones_fruta_dolares[[#This Row],[2013]]/Exportaciones_fruta_tonelada[[#This Row],[2013]])</f>
        <v>7530.1886792452824</v>
      </c>
      <c r="L3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70" s="2">
        <f>IF(ISERROR(Exportaciones_fruta_dolares[[#This Row],[2014]]/Exportaciones_fruta_tonelada[[#This Row],[2014]]),"-",Exportaciones_fruta_dolares[[#This Row],[2014]]/Exportaciones_fruta_tonelada[[#This Row],[2014]])</f>
        <v>1264.4444444444446</v>
      </c>
      <c r="N370" s="2">
        <f>IF(ISERROR(Exportaciones_fruta_dolares[[#This Row],[2015]]/Exportaciones_fruta_tonelada[[#This Row],[2015]]),"-",Exportaciones_fruta_dolares[[#This Row],[2015]]/Exportaciones_fruta_tonelada[[#This Row],[2015]])</f>
        <v>959.28601079286011</v>
      </c>
      <c r="O370" s="2">
        <f>IF(ISERROR(Exportaciones_fruta_dolares[[#This Row],[2016]]/Exportaciones_fruta_tonelada[[#This Row],[2016]]),"-",Exportaciones_fruta_dolares[[#This Row],[2016]]/Exportaciones_fruta_tonelada[[#This Row],[2016]])</f>
        <v>1242.0591117759323</v>
      </c>
      <c r="P370" s="2">
        <f>IF(ISERROR(Exportaciones_fruta_dolares[[#This Row],[2017]]/Exportaciones_fruta_tonelada[[#This Row],[2017]]),"-",Exportaciones_fruta_dolares[[#This Row],[2017]]/Exportaciones_fruta_tonelada[[#This Row],[2017]])</f>
        <v>669.48871258288295</v>
      </c>
      <c r="Q370" s="2">
        <f>IF(ISERROR(Exportaciones_fruta_dolares[[#This Row],[2018]]/Exportaciones_fruta_tonelada[[#This Row],[2018]]),"-",Exportaciones_fruta_dolares[[#This Row],[2018]]/Exportaciones_fruta_tonelada[[#This Row],[2018]])</f>
        <v>1230.3947585026174</v>
      </c>
      <c r="R37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7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71" spans="1:19" x14ac:dyDescent="0.35">
      <c r="A371">
        <v>39</v>
      </c>
      <c r="B371" t="s">
        <v>62</v>
      </c>
      <c r="C371" t="s">
        <v>63</v>
      </c>
      <c r="D371">
        <v>100103</v>
      </c>
      <c r="E371" t="s">
        <v>39</v>
      </c>
      <c r="F371">
        <v>100103004</v>
      </c>
      <c r="G371" t="s">
        <v>77</v>
      </c>
      <c r="H371" t="s">
        <v>89</v>
      </c>
      <c r="I371">
        <v>3</v>
      </c>
      <c r="J371" t="s">
        <v>38</v>
      </c>
      <c r="K3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71" s="2">
        <f>IF(ISERROR(Exportaciones_fruta_dolares[[#This Row],[2012]]/Exportaciones_fruta_tonelada[[#This Row],[2012]]),"-",Exportaciones_fruta_dolares[[#This Row],[2012]]/Exportaciones_fruta_tonelada[[#This Row],[2012]])</f>
        <v>1086.4333333333334</v>
      </c>
      <c r="M37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7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71" s="2">
        <f>IF(ISERROR(Exportaciones_fruta_dolares[[#This Row],[2020]]/Exportaciones_fruta_tonelada[[#This Row],[2020]]),"-",Exportaciones_fruta_dolares[[#This Row],[2020]]/Exportaciones_fruta_tonelada[[#This Row],[2020]])</f>
        <v>2846.6363636363635</v>
      </c>
    </row>
    <row r="372" spans="1:19" x14ac:dyDescent="0.35">
      <c r="A372">
        <v>39</v>
      </c>
      <c r="B372" t="s">
        <v>62</v>
      </c>
      <c r="C372" t="s">
        <v>63</v>
      </c>
      <c r="D372">
        <v>100104</v>
      </c>
      <c r="E372" t="s">
        <v>66</v>
      </c>
      <c r="F372">
        <v>100104002</v>
      </c>
      <c r="G372" t="s">
        <v>67</v>
      </c>
      <c r="H372" t="s">
        <v>366</v>
      </c>
      <c r="I372">
        <v>7</v>
      </c>
      <c r="J372" t="s">
        <v>164</v>
      </c>
      <c r="K3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72" s="2">
        <f>IF(ISERROR(Exportaciones_fruta_dolares[[#This Row],[2014]]/Exportaciones_fruta_tonelada[[#This Row],[2014]]),"-",Exportaciones_fruta_dolares[[#This Row],[2014]]/Exportaciones_fruta_tonelada[[#This Row],[2014]])</f>
        <v>4529.0953545232278</v>
      </c>
      <c r="N3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7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7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7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73" spans="1:19" x14ac:dyDescent="0.35">
      <c r="A373">
        <v>39</v>
      </c>
      <c r="B373" t="s">
        <v>62</v>
      </c>
      <c r="C373" t="s">
        <v>63</v>
      </c>
      <c r="D373">
        <v>100104</v>
      </c>
      <c r="E373" t="s">
        <v>66</v>
      </c>
      <c r="F373">
        <v>100104002</v>
      </c>
      <c r="G373" t="s">
        <v>67</v>
      </c>
      <c r="H373" t="s">
        <v>210</v>
      </c>
      <c r="I373">
        <v>7</v>
      </c>
      <c r="J373" t="s">
        <v>164</v>
      </c>
      <c r="K3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7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73" s="2">
        <f>IF(ISERROR(Exportaciones_fruta_dolares[[#This Row],[2020]]/Exportaciones_fruta_tonelada[[#This Row],[2020]]),"-",Exportaciones_fruta_dolares[[#This Row],[2020]]/Exportaciones_fruta_tonelada[[#This Row],[2020]])</f>
        <v>1323.4627707499183</v>
      </c>
    </row>
    <row r="374" spans="1:19" x14ac:dyDescent="0.35">
      <c r="A374">
        <v>39</v>
      </c>
      <c r="B374" t="s">
        <v>62</v>
      </c>
      <c r="C374" t="s">
        <v>63</v>
      </c>
      <c r="D374">
        <v>100104</v>
      </c>
      <c r="E374" t="s">
        <v>66</v>
      </c>
      <c r="F374">
        <v>100104002</v>
      </c>
      <c r="G374" t="s">
        <v>67</v>
      </c>
      <c r="H374" t="s">
        <v>203</v>
      </c>
      <c r="I374">
        <v>7</v>
      </c>
      <c r="J374" t="s">
        <v>164</v>
      </c>
      <c r="K3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74" s="2">
        <f>IF(ISERROR(Exportaciones_fruta_dolares[[#This Row],[2012]]/Exportaciones_fruta_tonelada[[#This Row],[2012]]),"-",Exportaciones_fruta_dolares[[#This Row],[2012]]/Exportaciones_fruta_tonelada[[#This Row],[2012]])</f>
        <v>37087.777777777781</v>
      </c>
      <c r="M374" s="2">
        <f>IF(ISERROR(Exportaciones_fruta_dolares[[#This Row],[2014]]/Exportaciones_fruta_tonelada[[#This Row],[2014]]),"-",Exportaciones_fruta_dolares[[#This Row],[2014]]/Exportaciones_fruta_tonelada[[#This Row],[2014]])</f>
        <v>1523.9059090909091</v>
      </c>
      <c r="N374" s="2">
        <f>IF(ISERROR(Exportaciones_fruta_dolares[[#This Row],[2015]]/Exportaciones_fruta_tonelada[[#This Row],[2015]]),"-",Exportaciones_fruta_dolares[[#This Row],[2015]]/Exportaciones_fruta_tonelada[[#This Row],[2015]])</f>
        <v>5831.3167977414796</v>
      </c>
      <c r="O3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74" s="2">
        <f>IF(ISERROR(Exportaciones_fruta_dolares[[#This Row],[2017]]/Exportaciones_fruta_tonelada[[#This Row],[2017]]),"-",Exportaciones_fruta_dolares[[#This Row],[2017]]/Exportaciones_fruta_tonelada[[#This Row],[2017]])</f>
        <v>1091.012615487366</v>
      </c>
      <c r="Q374" s="2">
        <f>IF(ISERROR(Exportaciones_fruta_dolares[[#This Row],[2018]]/Exportaciones_fruta_tonelada[[#This Row],[2018]]),"-",Exportaciones_fruta_dolares[[#This Row],[2018]]/Exportaciones_fruta_tonelada[[#This Row],[2018]])</f>
        <v>1065.4128440366972</v>
      </c>
      <c r="R374" s="2">
        <f>IF(ISERROR(Exportaciones_fruta_dolares[[#This Row],[2019]]/Exportaciones_fruta_tonelada[[#This Row],[2019]]),"-",Exportaciones_fruta_dolares[[#This Row],[2019]]/Exportaciones_fruta_tonelada[[#This Row],[2019]])</f>
        <v>1325.7012468834582</v>
      </c>
      <c r="S37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75" spans="1:19" x14ac:dyDescent="0.35">
      <c r="A375">
        <v>39</v>
      </c>
      <c r="B375" t="s">
        <v>62</v>
      </c>
      <c r="C375" t="s">
        <v>63</v>
      </c>
      <c r="D375">
        <v>100104</v>
      </c>
      <c r="E375" t="s">
        <v>66</v>
      </c>
      <c r="F375">
        <v>100104002</v>
      </c>
      <c r="G375" t="s">
        <v>67</v>
      </c>
      <c r="H375" t="s">
        <v>120</v>
      </c>
      <c r="I375">
        <v>5</v>
      </c>
      <c r="J375" t="s">
        <v>26</v>
      </c>
      <c r="K37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7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75" s="2">
        <f>IF(ISERROR(Exportaciones_fruta_dolares[[#This Row],[2019]]/Exportaciones_fruta_tonelada[[#This Row],[2019]]),"-",Exportaciones_fruta_dolares[[#This Row],[2019]]/Exportaciones_fruta_tonelada[[#This Row],[2019]])</f>
        <v>1775.351071692535</v>
      </c>
      <c r="S37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76" spans="1:19" x14ac:dyDescent="0.35">
      <c r="A376">
        <v>39</v>
      </c>
      <c r="B376" t="s">
        <v>62</v>
      </c>
      <c r="C376" t="s">
        <v>63</v>
      </c>
      <c r="D376">
        <v>100104</v>
      </c>
      <c r="E376" t="s">
        <v>66</v>
      </c>
      <c r="F376">
        <v>100104002</v>
      </c>
      <c r="G376" t="s">
        <v>67</v>
      </c>
      <c r="H376" t="s">
        <v>125</v>
      </c>
      <c r="I376">
        <v>5</v>
      </c>
      <c r="J376" t="s">
        <v>26</v>
      </c>
      <c r="K3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76" s="2">
        <f>IF(ISERROR(Exportaciones_fruta_dolares[[#This Row],[2014]]/Exportaciones_fruta_tonelada[[#This Row],[2014]]),"-",Exportaciones_fruta_dolares[[#This Row],[2014]]/Exportaciones_fruta_tonelada[[#This Row],[2014]])</f>
        <v>1734.1525753158405</v>
      </c>
      <c r="N376" s="2">
        <f>IF(ISERROR(Exportaciones_fruta_dolares[[#This Row],[2015]]/Exportaciones_fruta_tonelada[[#This Row],[2015]]),"-",Exportaciones_fruta_dolares[[#This Row],[2015]]/Exportaciones_fruta_tonelada[[#This Row],[2015]])</f>
        <v>1471.7355577151495</v>
      </c>
      <c r="O376" s="2">
        <f>IF(ISERROR(Exportaciones_fruta_dolares[[#This Row],[2016]]/Exportaciones_fruta_tonelada[[#This Row],[2016]]),"-",Exportaciones_fruta_dolares[[#This Row],[2016]]/Exportaciones_fruta_tonelada[[#This Row],[2016]])</f>
        <v>1549.1188301662653</v>
      </c>
      <c r="P376" s="2">
        <f>IF(ISERROR(Exportaciones_fruta_dolares[[#This Row],[2017]]/Exportaciones_fruta_tonelada[[#This Row],[2017]]),"-",Exportaciones_fruta_dolares[[#This Row],[2017]]/Exportaciones_fruta_tonelada[[#This Row],[2017]])</f>
        <v>1590.8604527554298</v>
      </c>
      <c r="Q376" s="2">
        <f>IF(ISERROR(Exportaciones_fruta_dolares[[#This Row],[2018]]/Exportaciones_fruta_tonelada[[#This Row],[2018]]),"-",Exportaciones_fruta_dolares[[#This Row],[2018]]/Exportaciones_fruta_tonelada[[#This Row],[2018]])</f>
        <v>1603.1202435312023</v>
      </c>
      <c r="R376" s="2">
        <f>IF(ISERROR(Exportaciones_fruta_dolares[[#This Row],[2019]]/Exportaciones_fruta_tonelada[[#This Row],[2019]]),"-",Exportaciones_fruta_dolares[[#This Row],[2019]]/Exportaciones_fruta_tonelada[[#This Row],[2019]])</f>
        <v>1782.3243730521126</v>
      </c>
      <c r="S376" s="2">
        <f>IF(ISERROR(Exportaciones_fruta_dolares[[#This Row],[2020]]/Exportaciones_fruta_tonelada[[#This Row],[2020]]),"-",Exportaciones_fruta_dolares[[#This Row],[2020]]/Exportaciones_fruta_tonelada[[#This Row],[2020]])</f>
        <v>1524.1185972105736</v>
      </c>
    </row>
    <row r="377" spans="1:19" x14ac:dyDescent="0.35">
      <c r="A377">
        <v>39</v>
      </c>
      <c r="B377" t="s">
        <v>62</v>
      </c>
      <c r="C377" t="s">
        <v>63</v>
      </c>
      <c r="D377">
        <v>100104</v>
      </c>
      <c r="E377" t="s">
        <v>66</v>
      </c>
      <c r="F377">
        <v>100104002</v>
      </c>
      <c r="G377" t="s">
        <v>67</v>
      </c>
      <c r="H377" t="s">
        <v>191</v>
      </c>
      <c r="I377">
        <v>4</v>
      </c>
      <c r="J377" t="s">
        <v>71</v>
      </c>
      <c r="K377" s="2">
        <f>IF(ISERROR(Exportaciones_fruta_dolares[[#This Row],[2013]]/Exportaciones_fruta_tonelada[[#This Row],[2013]]),"-",Exportaciones_fruta_dolares[[#This Row],[2013]]/Exportaciones_fruta_tonelada[[#This Row],[2013]])</f>
        <v>16562.5</v>
      </c>
      <c r="L377" s="2">
        <f>IF(ISERROR(Exportaciones_fruta_dolares[[#This Row],[2012]]/Exportaciones_fruta_tonelada[[#This Row],[2012]]),"-",Exportaciones_fruta_dolares[[#This Row],[2012]]/Exportaciones_fruta_tonelada[[#This Row],[2012]])</f>
        <v>5105.2472151194588</v>
      </c>
      <c r="M377" s="2">
        <f>IF(ISERROR(Exportaciones_fruta_dolares[[#This Row],[2014]]/Exportaciones_fruta_tonelada[[#This Row],[2014]]),"-",Exportaciones_fruta_dolares[[#This Row],[2014]]/Exportaciones_fruta_tonelada[[#This Row],[2014]])</f>
        <v>14615.570874787558</v>
      </c>
      <c r="N377" s="2">
        <f>IF(ISERROR(Exportaciones_fruta_dolares[[#This Row],[2015]]/Exportaciones_fruta_tonelada[[#This Row],[2015]]),"-",Exportaciones_fruta_dolares[[#This Row],[2015]]/Exportaciones_fruta_tonelada[[#This Row],[2015]])</f>
        <v>43319.776951672859</v>
      </c>
      <c r="O377" s="2">
        <f>IF(ISERROR(Exportaciones_fruta_dolares[[#This Row],[2016]]/Exportaciones_fruta_tonelada[[#This Row],[2016]]),"-",Exportaciones_fruta_dolares[[#This Row],[2016]]/Exportaciones_fruta_tonelada[[#This Row],[2016]])</f>
        <v>5919.7533591298261</v>
      </c>
      <c r="P377" s="2">
        <f>IF(ISERROR(Exportaciones_fruta_dolares[[#This Row],[2017]]/Exportaciones_fruta_tonelada[[#This Row],[2017]]),"-",Exportaciones_fruta_dolares[[#This Row],[2017]]/Exportaciones_fruta_tonelada[[#This Row],[2017]])</f>
        <v>3301.7302573203197</v>
      </c>
      <c r="Q377" s="2">
        <f>IF(ISERROR(Exportaciones_fruta_dolares[[#This Row],[2018]]/Exportaciones_fruta_tonelada[[#This Row],[2018]]),"-",Exportaciones_fruta_dolares[[#This Row],[2018]]/Exportaciones_fruta_tonelada[[#This Row],[2018]])</f>
        <v>3812.5549982619059</v>
      </c>
      <c r="R377" s="2">
        <f>IF(ISERROR(Exportaciones_fruta_dolares[[#This Row],[2019]]/Exportaciones_fruta_tonelada[[#This Row],[2019]]),"-",Exportaciones_fruta_dolares[[#This Row],[2019]]/Exportaciones_fruta_tonelada[[#This Row],[2019]])</f>
        <v>5167.1428571428569</v>
      </c>
      <c r="S377" s="2">
        <f>IF(ISERROR(Exportaciones_fruta_dolares[[#This Row],[2020]]/Exportaciones_fruta_tonelada[[#This Row],[2020]]),"-",Exportaciones_fruta_dolares[[#This Row],[2020]]/Exportaciones_fruta_tonelada[[#This Row],[2020]])</f>
        <v>3837.2998782885502</v>
      </c>
    </row>
    <row r="378" spans="1:19" x14ac:dyDescent="0.35">
      <c r="A378">
        <v>39</v>
      </c>
      <c r="B378" t="s">
        <v>62</v>
      </c>
      <c r="C378" t="s">
        <v>63</v>
      </c>
      <c r="D378">
        <v>100104</v>
      </c>
      <c r="E378" t="s">
        <v>66</v>
      </c>
      <c r="F378">
        <v>100104002</v>
      </c>
      <c r="G378" t="s">
        <v>67</v>
      </c>
      <c r="H378" t="s">
        <v>127</v>
      </c>
      <c r="I378">
        <v>3</v>
      </c>
      <c r="J378" t="s">
        <v>38</v>
      </c>
      <c r="K3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78" s="2">
        <f>IF(ISERROR(Exportaciones_fruta_dolares[[#This Row],[2018]]/Exportaciones_fruta_tonelada[[#This Row],[2018]]),"-",Exportaciones_fruta_dolares[[#This Row],[2018]]/Exportaciones_fruta_tonelada[[#This Row],[2018]])</f>
        <v>2014.5</v>
      </c>
      <c r="R3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79" spans="1:19" x14ac:dyDescent="0.35">
      <c r="A379">
        <v>39</v>
      </c>
      <c r="B379" t="s">
        <v>62</v>
      </c>
      <c r="C379" t="s">
        <v>63</v>
      </c>
      <c r="D379">
        <v>100104</v>
      </c>
      <c r="E379" t="s">
        <v>66</v>
      </c>
      <c r="F379">
        <v>100104002</v>
      </c>
      <c r="G379" t="s">
        <v>67</v>
      </c>
      <c r="H379" t="s">
        <v>141</v>
      </c>
      <c r="I379">
        <v>5</v>
      </c>
      <c r="J379" t="s">
        <v>26</v>
      </c>
      <c r="K37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79" s="2">
        <f>IF(ISERROR(Exportaciones_fruta_dolares[[#This Row],[2014]]/Exportaciones_fruta_tonelada[[#This Row],[2014]]),"-",Exportaciones_fruta_dolares[[#This Row],[2014]]/Exportaciones_fruta_tonelada[[#This Row],[2014]])</f>
        <v>1800.6252024619373</v>
      </c>
      <c r="N37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7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7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7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7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80" spans="1:19" x14ac:dyDescent="0.35">
      <c r="A380">
        <v>39</v>
      </c>
      <c r="B380" t="s">
        <v>62</v>
      </c>
      <c r="C380" t="s">
        <v>63</v>
      </c>
      <c r="D380">
        <v>100104</v>
      </c>
      <c r="E380" t="s">
        <v>66</v>
      </c>
      <c r="F380">
        <v>100104002</v>
      </c>
      <c r="G380" t="s">
        <v>67</v>
      </c>
      <c r="H380" t="s">
        <v>361</v>
      </c>
      <c r="I380">
        <v>4</v>
      </c>
      <c r="J380" t="s">
        <v>71</v>
      </c>
      <c r="K3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80" s="2">
        <f>IF(ISERROR(Exportaciones_fruta_dolares[[#This Row],[2016]]/Exportaciones_fruta_tonelada[[#This Row],[2016]]),"-",Exportaciones_fruta_dolares[[#This Row],[2016]]/Exportaciones_fruta_tonelada[[#This Row],[2016]])</f>
        <v>355333.33333333337</v>
      </c>
      <c r="P3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8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80" s="2">
        <f>IF(ISERROR(Exportaciones_fruta_dolares[[#This Row],[2020]]/Exportaciones_fruta_tonelada[[#This Row],[2020]]),"-",Exportaciones_fruta_dolares[[#This Row],[2020]]/Exportaciones_fruta_tonelada[[#This Row],[2020]])</f>
        <v>3125</v>
      </c>
    </row>
    <row r="381" spans="1:19" x14ac:dyDescent="0.35">
      <c r="A381">
        <v>39</v>
      </c>
      <c r="B381" t="s">
        <v>62</v>
      </c>
      <c r="C381" t="s">
        <v>63</v>
      </c>
      <c r="D381">
        <v>100104</v>
      </c>
      <c r="E381" t="s">
        <v>66</v>
      </c>
      <c r="F381">
        <v>100104002</v>
      </c>
      <c r="G381" t="s">
        <v>67</v>
      </c>
      <c r="H381" t="s">
        <v>364</v>
      </c>
      <c r="I381">
        <v>2</v>
      </c>
      <c r="J381" t="s">
        <v>32</v>
      </c>
      <c r="K3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81" s="2">
        <f>IF(ISERROR(Exportaciones_fruta_dolares[[#This Row],[2020]]/Exportaciones_fruta_tonelada[[#This Row],[2020]]),"-",Exportaciones_fruta_dolares[[#This Row],[2020]]/Exportaciones_fruta_tonelada[[#This Row],[2020]])</f>
        <v>952.83281746031741</v>
      </c>
    </row>
    <row r="382" spans="1:19" x14ac:dyDescent="0.35">
      <c r="A382">
        <v>39</v>
      </c>
      <c r="B382" t="s">
        <v>62</v>
      </c>
      <c r="C382" t="s">
        <v>63</v>
      </c>
      <c r="D382">
        <v>100104</v>
      </c>
      <c r="E382" t="s">
        <v>66</v>
      </c>
      <c r="F382">
        <v>100104005</v>
      </c>
      <c r="G382" t="s">
        <v>82</v>
      </c>
      <c r="H382" t="s">
        <v>348</v>
      </c>
      <c r="I382">
        <v>7</v>
      </c>
      <c r="J382" t="s">
        <v>164</v>
      </c>
      <c r="K3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82" s="2">
        <f>IF(ISERROR(Exportaciones_fruta_dolares[[#This Row],[2017]]/Exportaciones_fruta_tonelada[[#This Row],[2017]]),"-",Exportaciones_fruta_dolares[[#This Row],[2017]]/Exportaciones_fruta_tonelada[[#This Row],[2017]])</f>
        <v>1349.9905457983343</v>
      </c>
      <c r="Q382" s="2">
        <f>IF(ISERROR(Exportaciones_fruta_dolares[[#This Row],[2018]]/Exportaciones_fruta_tonelada[[#This Row],[2018]]),"-",Exportaciones_fruta_dolares[[#This Row],[2018]]/Exportaciones_fruta_tonelada[[#This Row],[2018]])</f>
        <v>1339.5767182406105</v>
      </c>
      <c r="R382" s="2">
        <f>IF(ISERROR(Exportaciones_fruta_dolares[[#This Row],[2019]]/Exportaciones_fruta_tonelada[[#This Row],[2019]]),"-",Exportaciones_fruta_dolares[[#This Row],[2019]]/Exportaciones_fruta_tonelada[[#This Row],[2019]])</f>
        <v>1370.2759090909092</v>
      </c>
      <c r="S3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83" spans="1:19" x14ac:dyDescent="0.35">
      <c r="A383">
        <v>39</v>
      </c>
      <c r="B383" t="s">
        <v>62</v>
      </c>
      <c r="C383" t="s">
        <v>63</v>
      </c>
      <c r="D383">
        <v>100104</v>
      </c>
      <c r="E383" t="s">
        <v>66</v>
      </c>
      <c r="F383">
        <v>100104005</v>
      </c>
      <c r="G383" t="s">
        <v>82</v>
      </c>
      <c r="H383" t="s">
        <v>201</v>
      </c>
      <c r="I383">
        <v>5</v>
      </c>
      <c r="J383" t="s">
        <v>26</v>
      </c>
      <c r="K3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83" s="2">
        <f>IF(ISERROR(Exportaciones_fruta_dolares[[#This Row],[2018]]/Exportaciones_fruta_tonelada[[#This Row],[2018]]),"-",Exportaciones_fruta_dolares[[#This Row],[2018]]/Exportaciones_fruta_tonelada[[#This Row],[2018]])</f>
        <v>1184.7880051633404</v>
      </c>
      <c r="R383" s="2">
        <f>IF(ISERROR(Exportaciones_fruta_dolares[[#This Row],[2019]]/Exportaciones_fruta_tonelada[[#This Row],[2019]]),"-",Exportaciones_fruta_dolares[[#This Row],[2019]]/Exportaciones_fruta_tonelada[[#This Row],[2019]])</f>
        <v>1185.1851851851852</v>
      </c>
      <c r="S383" s="2">
        <f>IF(ISERROR(Exportaciones_fruta_dolares[[#This Row],[2020]]/Exportaciones_fruta_tonelada[[#This Row],[2020]]),"-",Exportaciones_fruta_dolares[[#This Row],[2020]]/Exportaciones_fruta_tonelada[[#This Row],[2020]])</f>
        <v>1580</v>
      </c>
    </row>
    <row r="384" spans="1:19" x14ac:dyDescent="0.35">
      <c r="A384">
        <v>39</v>
      </c>
      <c r="B384" t="s">
        <v>62</v>
      </c>
      <c r="C384" t="s">
        <v>63</v>
      </c>
      <c r="D384">
        <v>100104</v>
      </c>
      <c r="E384" t="s">
        <v>66</v>
      </c>
      <c r="F384">
        <v>100104005</v>
      </c>
      <c r="G384" t="s">
        <v>82</v>
      </c>
      <c r="H384" t="s">
        <v>261</v>
      </c>
      <c r="I384">
        <v>3</v>
      </c>
      <c r="J384" t="s">
        <v>38</v>
      </c>
      <c r="K38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84" s="2">
        <f>IF(ISERROR(Exportaciones_fruta_dolares[[#This Row],[2012]]/Exportaciones_fruta_tonelada[[#This Row],[2012]]),"-",Exportaciones_fruta_dolares[[#This Row],[2012]]/Exportaciones_fruta_tonelada[[#This Row],[2012]])</f>
        <v>18794.444444444445</v>
      </c>
      <c r="M38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8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84" s="2">
        <f>IF(ISERROR(Exportaciones_fruta_dolares[[#This Row],[2016]]/Exportaciones_fruta_tonelada[[#This Row],[2016]]),"-",Exportaciones_fruta_dolares[[#This Row],[2016]]/Exportaciones_fruta_tonelada[[#This Row],[2016]])</f>
        <v>888.20522809394765</v>
      </c>
      <c r="P384" s="2">
        <f>IF(ISERROR(Exportaciones_fruta_dolares[[#This Row],[2017]]/Exportaciones_fruta_tonelada[[#This Row],[2017]]),"-",Exportaciones_fruta_dolares[[#This Row],[2017]]/Exportaciones_fruta_tonelada[[#This Row],[2017]])</f>
        <v>942.91727659906428</v>
      </c>
      <c r="Q384" s="2">
        <f>IF(ISERROR(Exportaciones_fruta_dolares[[#This Row],[2018]]/Exportaciones_fruta_tonelada[[#This Row],[2018]]),"-",Exportaciones_fruta_dolares[[#This Row],[2018]]/Exportaciones_fruta_tonelada[[#This Row],[2018]])</f>
        <v>907.96409214092148</v>
      </c>
      <c r="R384" s="2">
        <f>IF(ISERROR(Exportaciones_fruta_dolares[[#This Row],[2019]]/Exportaciones_fruta_tonelada[[#This Row],[2019]]),"-",Exportaciones_fruta_dolares[[#This Row],[2019]]/Exportaciones_fruta_tonelada[[#This Row],[2019]])</f>
        <v>732.63435398829392</v>
      </c>
      <c r="S384" s="2">
        <f>IF(ISERROR(Exportaciones_fruta_dolares[[#This Row],[2020]]/Exportaciones_fruta_tonelada[[#This Row],[2020]]),"-",Exportaciones_fruta_dolares[[#This Row],[2020]]/Exportaciones_fruta_tonelada[[#This Row],[2020]])</f>
        <v>726.32903736100127</v>
      </c>
    </row>
    <row r="385" spans="1:19" x14ac:dyDescent="0.35">
      <c r="A385">
        <v>39</v>
      </c>
      <c r="B385" t="s">
        <v>62</v>
      </c>
      <c r="C385" t="s">
        <v>63</v>
      </c>
      <c r="D385">
        <v>100104</v>
      </c>
      <c r="E385" t="s">
        <v>66</v>
      </c>
      <c r="F385">
        <v>100104005</v>
      </c>
      <c r="G385" t="s">
        <v>82</v>
      </c>
      <c r="H385" t="s">
        <v>231</v>
      </c>
      <c r="I385">
        <v>5</v>
      </c>
      <c r="J385" t="s">
        <v>26</v>
      </c>
      <c r="K3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85" s="2">
        <f>IF(ISERROR(Exportaciones_fruta_dolares[[#This Row],[2017]]/Exportaciones_fruta_tonelada[[#This Row],[2017]]),"-",Exportaciones_fruta_dolares[[#This Row],[2017]]/Exportaciones_fruta_tonelada[[#This Row],[2017]])</f>
        <v>1349.6513513513512</v>
      </c>
      <c r="Q385" s="2">
        <f>IF(ISERROR(Exportaciones_fruta_dolares[[#This Row],[2018]]/Exportaciones_fruta_tonelada[[#This Row],[2018]]),"-",Exportaciones_fruta_dolares[[#This Row],[2018]]/Exportaciones_fruta_tonelada[[#This Row],[2018]])</f>
        <v>1148.148148148148</v>
      </c>
      <c r="R38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8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86" spans="1:19" x14ac:dyDescent="0.35">
      <c r="A386">
        <v>39</v>
      </c>
      <c r="B386" t="s">
        <v>62</v>
      </c>
      <c r="C386" t="s">
        <v>63</v>
      </c>
      <c r="D386">
        <v>100105</v>
      </c>
      <c r="E386" t="s">
        <v>20</v>
      </c>
      <c r="F386">
        <v>100105001</v>
      </c>
      <c r="G386" t="s">
        <v>44</v>
      </c>
      <c r="H386" t="s">
        <v>45</v>
      </c>
      <c r="I386">
        <v>6</v>
      </c>
      <c r="J386" t="s">
        <v>20</v>
      </c>
      <c r="K3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8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86" s="2">
        <f>IF(ISERROR(Exportaciones_fruta_dolares[[#This Row],[2016]]/Exportaciones_fruta_tonelada[[#This Row],[2016]]),"-",Exportaciones_fruta_dolares[[#This Row],[2016]]/Exportaciones_fruta_tonelada[[#This Row],[2016]])</f>
        <v>8237.7192982456145</v>
      </c>
      <c r="P386" s="2">
        <f>IF(ISERROR(Exportaciones_fruta_dolares[[#This Row],[2017]]/Exportaciones_fruta_tonelada[[#This Row],[2017]]),"-",Exportaciones_fruta_dolares[[#This Row],[2017]]/Exportaciones_fruta_tonelada[[#This Row],[2017]])</f>
        <v>4701.6000000000004</v>
      </c>
      <c r="Q386" s="2">
        <f>IF(ISERROR(Exportaciones_fruta_dolares[[#This Row],[2018]]/Exportaciones_fruta_tonelada[[#This Row],[2018]]),"-",Exportaciones_fruta_dolares[[#This Row],[2018]]/Exportaciones_fruta_tonelada[[#This Row],[2018]])</f>
        <v>5037.8140703517583</v>
      </c>
      <c r="R3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87" spans="1:19" x14ac:dyDescent="0.35">
      <c r="A387">
        <v>39</v>
      </c>
      <c r="B387" t="s">
        <v>62</v>
      </c>
      <c r="C387" t="s">
        <v>63</v>
      </c>
      <c r="D387">
        <v>100105</v>
      </c>
      <c r="E387" t="s">
        <v>20</v>
      </c>
      <c r="F387">
        <v>100105001</v>
      </c>
      <c r="G387" t="s">
        <v>44</v>
      </c>
      <c r="H387" t="s">
        <v>262</v>
      </c>
      <c r="I387">
        <v>6</v>
      </c>
      <c r="J387" t="s">
        <v>20</v>
      </c>
      <c r="K387" s="2">
        <f>IF(ISERROR(Exportaciones_fruta_dolares[[#This Row],[2013]]/Exportaciones_fruta_tonelada[[#This Row],[2013]]),"-",Exportaciones_fruta_dolares[[#This Row],[2013]]/Exportaciones_fruta_tonelada[[#This Row],[2013]])</f>
        <v>3125.5000000000005</v>
      </c>
      <c r="L3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87" s="2">
        <f>IF(ISERROR(Exportaciones_fruta_dolares[[#This Row],[2016]]/Exportaciones_fruta_tonelada[[#This Row],[2016]]),"-",Exportaciones_fruta_dolares[[#This Row],[2016]]/Exportaciones_fruta_tonelada[[#This Row],[2016]])</f>
        <v>32122.273781902553</v>
      </c>
      <c r="P387" s="2">
        <f>IF(ISERROR(Exportaciones_fruta_dolares[[#This Row],[2017]]/Exportaciones_fruta_tonelada[[#This Row],[2017]]),"-",Exportaciones_fruta_dolares[[#This Row],[2017]]/Exportaciones_fruta_tonelada[[#This Row],[2017]])</f>
        <v>6189.0588235294117</v>
      </c>
      <c r="Q387" s="2">
        <f>IF(ISERROR(Exportaciones_fruta_dolares[[#This Row],[2018]]/Exportaciones_fruta_tonelada[[#This Row],[2018]]),"-",Exportaciones_fruta_dolares[[#This Row],[2018]]/Exportaciones_fruta_tonelada[[#This Row],[2018]])</f>
        <v>6125.416666666667</v>
      </c>
      <c r="R38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8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88" spans="1:19" x14ac:dyDescent="0.35">
      <c r="A388">
        <v>39</v>
      </c>
      <c r="B388" t="s">
        <v>62</v>
      </c>
      <c r="C388" t="s">
        <v>63</v>
      </c>
      <c r="D388">
        <v>100105</v>
      </c>
      <c r="E388" t="s">
        <v>20</v>
      </c>
      <c r="F388">
        <v>100105003</v>
      </c>
      <c r="G388" t="s">
        <v>334</v>
      </c>
      <c r="H388" t="s">
        <v>335</v>
      </c>
      <c r="I388">
        <v>6</v>
      </c>
      <c r="J388" t="s">
        <v>20</v>
      </c>
      <c r="K3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8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88" s="2">
        <f>IF(ISERROR(Exportaciones_fruta_dolares[[#This Row],[2020]]/Exportaciones_fruta_tonelada[[#This Row],[2020]]),"-",Exportaciones_fruta_dolares[[#This Row],[2020]]/Exportaciones_fruta_tonelada[[#This Row],[2020]])</f>
        <v>3122.3854796888504</v>
      </c>
    </row>
    <row r="389" spans="1:19" x14ac:dyDescent="0.35">
      <c r="A389">
        <v>39</v>
      </c>
      <c r="B389" t="s">
        <v>62</v>
      </c>
      <c r="C389" t="s">
        <v>63</v>
      </c>
      <c r="D389">
        <v>100105</v>
      </c>
      <c r="E389" t="s">
        <v>20</v>
      </c>
      <c r="F389">
        <v>100105004</v>
      </c>
      <c r="G389" t="s">
        <v>18</v>
      </c>
      <c r="H389" t="s">
        <v>47</v>
      </c>
      <c r="I389">
        <v>6</v>
      </c>
      <c r="J389" t="s">
        <v>20</v>
      </c>
      <c r="K3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89" s="2">
        <f>IF(ISERROR(Exportaciones_fruta_dolares[[#This Row],[2016]]/Exportaciones_fruta_tonelada[[#This Row],[2016]]),"-",Exportaciones_fruta_dolares[[#This Row],[2016]]/Exportaciones_fruta_tonelada[[#This Row],[2016]])</f>
        <v>7174.3790849673205</v>
      </c>
      <c r="P3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8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89" s="2">
        <f>IF(ISERROR(Exportaciones_fruta_dolares[[#This Row],[2020]]/Exportaciones_fruta_tonelada[[#This Row],[2020]]),"-",Exportaciones_fruta_dolares[[#This Row],[2020]]/Exportaciones_fruta_tonelada[[#This Row],[2020]])</f>
        <v>3663.9097744360902</v>
      </c>
    </row>
    <row r="390" spans="1:19" x14ac:dyDescent="0.35">
      <c r="A390">
        <v>39</v>
      </c>
      <c r="B390" t="s">
        <v>62</v>
      </c>
      <c r="C390" t="s">
        <v>63</v>
      </c>
      <c r="D390">
        <v>100105</v>
      </c>
      <c r="E390" t="s">
        <v>20</v>
      </c>
      <c r="F390">
        <v>100105006</v>
      </c>
      <c r="G390" t="s">
        <v>276</v>
      </c>
      <c r="H390" t="s">
        <v>317</v>
      </c>
      <c r="I390">
        <v>6</v>
      </c>
      <c r="J390" t="s">
        <v>20</v>
      </c>
      <c r="K390" s="2">
        <f>IF(ISERROR(Exportaciones_fruta_dolares[[#This Row],[2013]]/Exportaciones_fruta_tonelada[[#This Row],[2013]]),"-",Exportaciones_fruta_dolares[[#This Row],[2013]]/Exportaciones_fruta_tonelada[[#This Row],[2013]])</f>
        <v>2169.7333333333331</v>
      </c>
      <c r="L3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9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90" s="2">
        <f>IF(ISERROR(Exportaciones_fruta_dolares[[#This Row],[2016]]/Exportaciones_fruta_tonelada[[#This Row],[2016]]),"-",Exportaciones_fruta_dolares[[#This Row],[2016]]/Exportaciones_fruta_tonelada[[#This Row],[2016]])</f>
        <v>908.203125</v>
      </c>
      <c r="P39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90" s="2">
        <f>IF(ISERROR(Exportaciones_fruta_dolares[[#This Row],[2018]]/Exportaciones_fruta_tonelada[[#This Row],[2018]]),"-",Exportaciones_fruta_dolares[[#This Row],[2018]]/Exportaciones_fruta_tonelada[[#This Row],[2018]])</f>
        <v>2411.9326158165654</v>
      </c>
      <c r="R390" s="2">
        <f>IF(ISERROR(Exportaciones_fruta_dolares[[#This Row],[2019]]/Exportaciones_fruta_tonelada[[#This Row],[2019]]),"-",Exportaciones_fruta_dolares[[#This Row],[2019]]/Exportaciones_fruta_tonelada[[#This Row],[2019]])</f>
        <v>2912.1693121693124</v>
      </c>
      <c r="S390" s="2">
        <f>IF(ISERROR(Exportaciones_fruta_dolares[[#This Row],[2020]]/Exportaciones_fruta_tonelada[[#This Row],[2020]]),"-",Exportaciones_fruta_dolares[[#This Row],[2020]]/Exportaciones_fruta_tonelada[[#This Row],[2020]])</f>
        <v>1720.2740720573552</v>
      </c>
    </row>
    <row r="391" spans="1:19" x14ac:dyDescent="0.35">
      <c r="A391">
        <v>39</v>
      </c>
      <c r="B391" t="s">
        <v>62</v>
      </c>
      <c r="C391" t="s">
        <v>63</v>
      </c>
      <c r="D391">
        <v>100105</v>
      </c>
      <c r="E391" t="s">
        <v>20</v>
      </c>
      <c r="F391">
        <v>100105006</v>
      </c>
      <c r="G391" t="s">
        <v>276</v>
      </c>
      <c r="H391" t="s">
        <v>282</v>
      </c>
      <c r="I391">
        <v>6</v>
      </c>
      <c r="J391" t="s">
        <v>20</v>
      </c>
      <c r="K39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9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91" s="2">
        <f>IF(ISERROR(Exportaciones_fruta_dolares[[#This Row],[2014]]/Exportaciones_fruta_tonelada[[#This Row],[2014]]),"-",Exportaciones_fruta_dolares[[#This Row],[2014]]/Exportaciones_fruta_tonelada[[#This Row],[2014]])</f>
        <v>3895.4666666666672</v>
      </c>
      <c r="N39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91" s="2">
        <f>IF(ISERROR(Exportaciones_fruta_dolares[[#This Row],[2016]]/Exportaciones_fruta_tonelada[[#This Row],[2016]]),"-",Exportaciones_fruta_dolares[[#This Row],[2016]]/Exportaciones_fruta_tonelada[[#This Row],[2016]])</f>
        <v>2186.9838420107722</v>
      </c>
      <c r="P391" s="2">
        <f>IF(ISERROR(Exportaciones_fruta_dolares[[#This Row],[2017]]/Exportaciones_fruta_tonelada[[#This Row],[2017]]),"-",Exportaciones_fruta_dolares[[#This Row],[2017]]/Exportaciones_fruta_tonelada[[#This Row],[2017]])</f>
        <v>28800</v>
      </c>
      <c r="Q391" s="2">
        <f>IF(ISERROR(Exportaciones_fruta_dolares[[#This Row],[2018]]/Exportaciones_fruta_tonelada[[#This Row],[2018]]),"-",Exportaciones_fruta_dolares[[#This Row],[2018]]/Exportaciones_fruta_tonelada[[#This Row],[2018]])</f>
        <v>10077.401129943502</v>
      </c>
      <c r="R39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91" s="2">
        <f>IF(ISERROR(Exportaciones_fruta_dolares[[#This Row],[2020]]/Exportaciones_fruta_tonelada[[#This Row],[2020]]),"-",Exportaciones_fruta_dolares[[#This Row],[2020]]/Exportaciones_fruta_tonelada[[#This Row],[2020]])</f>
        <v>1332.3428766967036</v>
      </c>
    </row>
    <row r="392" spans="1:19" x14ac:dyDescent="0.35">
      <c r="A392">
        <v>39</v>
      </c>
      <c r="B392" t="s">
        <v>62</v>
      </c>
      <c r="C392" t="s">
        <v>63</v>
      </c>
      <c r="D392">
        <v>100105</v>
      </c>
      <c r="E392" t="s">
        <v>20</v>
      </c>
      <c r="F392">
        <v>100105006</v>
      </c>
      <c r="G392" t="s">
        <v>276</v>
      </c>
      <c r="H392" t="s">
        <v>388</v>
      </c>
      <c r="I392">
        <v>4</v>
      </c>
      <c r="J392" t="s">
        <v>71</v>
      </c>
      <c r="K3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9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92" s="2">
        <f>IF(ISERROR(Exportaciones_fruta_dolares[[#This Row],[2018]]/Exportaciones_fruta_tonelada[[#This Row],[2018]]),"-",Exportaciones_fruta_dolares[[#This Row],[2018]]/Exportaciones_fruta_tonelada[[#This Row],[2018]])</f>
        <v>6394.166666666667</v>
      </c>
      <c r="R39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93" spans="1:19" x14ac:dyDescent="0.35">
      <c r="A393">
        <v>39</v>
      </c>
      <c r="B393" t="s">
        <v>62</v>
      </c>
      <c r="C393" t="s">
        <v>63</v>
      </c>
      <c r="D393">
        <v>100105</v>
      </c>
      <c r="E393" t="s">
        <v>20</v>
      </c>
      <c r="F393">
        <v>100105006</v>
      </c>
      <c r="G393" t="s">
        <v>276</v>
      </c>
      <c r="H393" t="s">
        <v>277</v>
      </c>
      <c r="I393">
        <v>4</v>
      </c>
      <c r="J393" t="s">
        <v>71</v>
      </c>
      <c r="K393" s="2">
        <f>IF(ISERROR(Exportaciones_fruta_dolares[[#This Row],[2013]]/Exportaciones_fruta_tonelada[[#This Row],[2013]]),"-",Exportaciones_fruta_dolares[[#This Row],[2013]]/Exportaciones_fruta_tonelada[[#This Row],[2013]])</f>
        <v>1341.4964016874844</v>
      </c>
      <c r="L3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93" s="2">
        <f>IF(ISERROR(Exportaciones_fruta_dolares[[#This Row],[2014]]/Exportaciones_fruta_tonelada[[#This Row],[2014]]),"-",Exportaciones_fruta_dolares[[#This Row],[2014]]/Exportaciones_fruta_tonelada[[#This Row],[2014]])</f>
        <v>4297.8877651481253</v>
      </c>
      <c r="N393" s="2">
        <f>IF(ISERROR(Exportaciones_fruta_dolares[[#This Row],[2015]]/Exportaciones_fruta_tonelada[[#This Row],[2015]]),"-",Exportaciones_fruta_dolares[[#This Row],[2015]]/Exportaciones_fruta_tonelada[[#This Row],[2015]])</f>
        <v>7143.0541940904632</v>
      </c>
      <c r="O393" s="2">
        <f>IF(ISERROR(Exportaciones_fruta_dolares[[#This Row],[2016]]/Exportaciones_fruta_tonelada[[#This Row],[2016]]),"-",Exportaciones_fruta_dolares[[#This Row],[2016]]/Exportaciones_fruta_tonelada[[#This Row],[2016]])</f>
        <v>8154.2640299416471</v>
      </c>
      <c r="P393" s="2">
        <f>IF(ISERROR(Exportaciones_fruta_dolares[[#This Row],[2017]]/Exportaciones_fruta_tonelada[[#This Row],[2017]]),"-",Exportaciones_fruta_dolares[[#This Row],[2017]]/Exportaciones_fruta_tonelada[[#This Row],[2017]])</f>
        <v>5229.0088527455518</v>
      </c>
      <c r="Q393" s="2">
        <f>IF(ISERROR(Exportaciones_fruta_dolares[[#This Row],[2018]]/Exportaciones_fruta_tonelada[[#This Row],[2018]]),"-",Exportaciones_fruta_dolares[[#This Row],[2018]]/Exportaciones_fruta_tonelada[[#This Row],[2018]])</f>
        <v>5712.4481083220353</v>
      </c>
      <c r="R393" s="2">
        <f>IF(ISERROR(Exportaciones_fruta_dolares[[#This Row],[2019]]/Exportaciones_fruta_tonelada[[#This Row],[2019]]),"-",Exportaciones_fruta_dolares[[#This Row],[2019]]/Exportaciones_fruta_tonelada[[#This Row],[2019]])</f>
        <v>4509.923163976413</v>
      </c>
      <c r="S393" s="2">
        <f>IF(ISERROR(Exportaciones_fruta_dolares[[#This Row],[2020]]/Exportaciones_fruta_tonelada[[#This Row],[2020]]),"-",Exportaciones_fruta_dolares[[#This Row],[2020]]/Exportaciones_fruta_tonelada[[#This Row],[2020]])</f>
        <v>5358.239293609583</v>
      </c>
    </row>
    <row r="394" spans="1:19" x14ac:dyDescent="0.35">
      <c r="A394">
        <v>39</v>
      </c>
      <c r="B394" t="s">
        <v>62</v>
      </c>
      <c r="C394" t="s">
        <v>63</v>
      </c>
      <c r="D394">
        <v>100105</v>
      </c>
      <c r="E394" t="s">
        <v>20</v>
      </c>
      <c r="F394">
        <v>100105006</v>
      </c>
      <c r="G394" t="s">
        <v>276</v>
      </c>
      <c r="H394" t="s">
        <v>307</v>
      </c>
      <c r="I394">
        <v>4</v>
      </c>
      <c r="J394" t="s">
        <v>71</v>
      </c>
      <c r="K3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94" s="2">
        <f>IF(ISERROR(Exportaciones_fruta_dolares[[#This Row],[2012]]/Exportaciones_fruta_tonelada[[#This Row],[2012]]),"-",Exportaciones_fruta_dolares[[#This Row],[2012]]/Exportaciones_fruta_tonelada[[#This Row],[2012]])</f>
        <v>28969.205515430076</v>
      </c>
      <c r="M3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94" s="2">
        <f>IF(ISERROR(Exportaciones_fruta_dolares[[#This Row],[2015]]/Exportaciones_fruta_tonelada[[#This Row],[2015]]),"-",Exportaciones_fruta_dolares[[#This Row],[2015]]/Exportaciones_fruta_tonelada[[#This Row],[2015]])</f>
        <v>1437.8640776699028</v>
      </c>
      <c r="O394" s="2">
        <f>IF(ISERROR(Exportaciones_fruta_dolares[[#This Row],[2016]]/Exportaciones_fruta_tonelada[[#This Row],[2016]]),"-",Exportaciones_fruta_dolares[[#This Row],[2016]]/Exportaciones_fruta_tonelada[[#This Row],[2016]])</f>
        <v>3985.8823529411766</v>
      </c>
      <c r="P39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94" s="2">
        <f>IF(ISERROR(Exportaciones_fruta_dolares[[#This Row],[2018]]/Exportaciones_fruta_tonelada[[#This Row],[2018]]),"-",Exportaciones_fruta_dolares[[#This Row],[2018]]/Exportaciones_fruta_tonelada[[#This Row],[2018]])</f>
        <v>6873.9682539682535</v>
      </c>
      <c r="R394" s="2">
        <f>IF(ISERROR(Exportaciones_fruta_dolares[[#This Row],[2019]]/Exportaciones_fruta_tonelada[[#This Row],[2019]]),"-",Exportaciones_fruta_dolares[[#This Row],[2019]]/Exportaciones_fruta_tonelada[[#This Row],[2019]])</f>
        <v>1002.3463593854376</v>
      </c>
      <c r="S394" s="2">
        <f>IF(ISERROR(Exportaciones_fruta_dolares[[#This Row],[2020]]/Exportaciones_fruta_tonelada[[#This Row],[2020]]),"-",Exportaciones_fruta_dolares[[#This Row],[2020]]/Exportaciones_fruta_tonelada[[#This Row],[2020]])</f>
        <v>1567.0738137082601</v>
      </c>
    </row>
    <row r="395" spans="1:19" x14ac:dyDescent="0.35">
      <c r="A395">
        <v>39</v>
      </c>
      <c r="B395" t="s">
        <v>62</v>
      </c>
      <c r="C395" t="s">
        <v>63</v>
      </c>
      <c r="D395">
        <v>100105</v>
      </c>
      <c r="E395" t="s">
        <v>20</v>
      </c>
      <c r="F395">
        <v>100105006</v>
      </c>
      <c r="G395" t="s">
        <v>276</v>
      </c>
      <c r="H395" t="s">
        <v>429</v>
      </c>
      <c r="I395">
        <v>6</v>
      </c>
      <c r="J395" t="s">
        <v>20</v>
      </c>
      <c r="K3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95" s="2">
        <f>IF(ISERROR(Exportaciones_fruta_dolares[[#This Row],[2014]]/Exportaciones_fruta_tonelada[[#This Row],[2014]]),"-",Exportaciones_fruta_dolares[[#This Row],[2014]]/Exportaciones_fruta_tonelada[[#This Row],[2014]])</f>
        <v>1356.8527918781726</v>
      </c>
      <c r="N3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9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96" spans="1:19" x14ac:dyDescent="0.35">
      <c r="A396">
        <v>39</v>
      </c>
      <c r="B396" t="s">
        <v>62</v>
      </c>
      <c r="C396" t="s">
        <v>63</v>
      </c>
      <c r="D396">
        <v>100105</v>
      </c>
      <c r="E396" t="s">
        <v>20</v>
      </c>
      <c r="F396">
        <v>100105006</v>
      </c>
      <c r="G396" t="s">
        <v>276</v>
      </c>
      <c r="H396" t="s">
        <v>443</v>
      </c>
      <c r="I396">
        <v>6</v>
      </c>
      <c r="J396" t="s">
        <v>20</v>
      </c>
      <c r="K3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96" s="2">
        <f>IF(ISERROR(Exportaciones_fruta_dolares[[#This Row],[2017]]/Exportaciones_fruta_tonelada[[#This Row],[2017]]),"-",Exportaciones_fruta_dolares[[#This Row],[2017]]/Exportaciones_fruta_tonelada[[#This Row],[2017]])</f>
        <v>1340.2010050251256</v>
      </c>
      <c r="Q3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97" spans="1:19" x14ac:dyDescent="0.35">
      <c r="A397">
        <v>39</v>
      </c>
      <c r="B397" t="s">
        <v>62</v>
      </c>
      <c r="C397" t="s">
        <v>63</v>
      </c>
      <c r="D397">
        <v>100105</v>
      </c>
      <c r="E397" t="s">
        <v>20</v>
      </c>
      <c r="F397">
        <v>100105006</v>
      </c>
      <c r="G397" t="s">
        <v>276</v>
      </c>
      <c r="H397" t="s">
        <v>390</v>
      </c>
      <c r="I397">
        <v>6</v>
      </c>
      <c r="J397" t="s">
        <v>20</v>
      </c>
      <c r="K3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97" s="2">
        <f>IF(ISERROR(Exportaciones_fruta_dolares[[#This Row],[2014]]/Exportaciones_fruta_tonelada[[#This Row],[2014]]),"-",Exportaciones_fruta_dolares[[#This Row],[2014]]/Exportaciones_fruta_tonelada[[#This Row],[2014]])</f>
        <v>7577.44</v>
      </c>
      <c r="N397" s="2">
        <f>IF(ISERROR(Exportaciones_fruta_dolares[[#This Row],[2015]]/Exportaciones_fruta_tonelada[[#This Row],[2015]]),"-",Exportaciones_fruta_dolares[[#This Row],[2015]]/Exportaciones_fruta_tonelada[[#This Row],[2015]])</f>
        <v>8516.98</v>
      </c>
      <c r="O397" s="2">
        <f>IF(ISERROR(Exportaciones_fruta_dolares[[#This Row],[2016]]/Exportaciones_fruta_tonelada[[#This Row],[2016]]),"-",Exportaciones_fruta_dolares[[#This Row],[2016]]/Exportaciones_fruta_tonelada[[#This Row],[2016]])</f>
        <v>8515.44</v>
      </c>
      <c r="P3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97" s="2">
        <f>IF(ISERROR(Exportaciones_fruta_dolares[[#This Row],[2018]]/Exportaciones_fruta_tonelada[[#This Row],[2018]]),"-",Exportaciones_fruta_dolares[[#This Row],[2018]]/Exportaciones_fruta_tonelada[[#This Row],[2018]])</f>
        <v>5828</v>
      </c>
      <c r="R397" s="2">
        <f>IF(ISERROR(Exportaciones_fruta_dolares[[#This Row],[2019]]/Exportaciones_fruta_tonelada[[#This Row],[2019]]),"-",Exportaciones_fruta_dolares[[#This Row],[2019]]/Exportaciones_fruta_tonelada[[#This Row],[2019]])</f>
        <v>1060.3198214949796</v>
      </c>
      <c r="S3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98" spans="1:19" x14ac:dyDescent="0.35">
      <c r="A398">
        <v>39</v>
      </c>
      <c r="B398" t="s">
        <v>62</v>
      </c>
      <c r="C398" t="s">
        <v>63</v>
      </c>
      <c r="D398">
        <v>100106</v>
      </c>
      <c r="E398" t="s">
        <v>477</v>
      </c>
      <c r="F398">
        <v>100106001</v>
      </c>
      <c r="G398" t="s">
        <v>60</v>
      </c>
      <c r="H398" t="s">
        <v>95</v>
      </c>
      <c r="I398">
        <v>1</v>
      </c>
      <c r="J398" t="s">
        <v>96</v>
      </c>
      <c r="K398" s="2">
        <f>IF(ISERROR(Exportaciones_fruta_dolares[[#This Row],[2013]]/Exportaciones_fruta_tonelada[[#This Row],[2013]]),"-",Exportaciones_fruta_dolares[[#This Row],[2013]]/Exportaciones_fruta_tonelada[[#This Row],[2013]])</f>
        <v>27031.210191082802</v>
      </c>
      <c r="L3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9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9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9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39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9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9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399" spans="1:19" x14ac:dyDescent="0.35">
      <c r="A399">
        <v>39</v>
      </c>
      <c r="B399" t="s">
        <v>62</v>
      </c>
      <c r="C399" t="s">
        <v>63</v>
      </c>
      <c r="D399">
        <v>100106</v>
      </c>
      <c r="E399" t="s">
        <v>477</v>
      </c>
      <c r="F399">
        <v>100106001</v>
      </c>
      <c r="G399" t="s">
        <v>60</v>
      </c>
      <c r="H399" t="s">
        <v>224</v>
      </c>
      <c r="I399">
        <v>1</v>
      </c>
      <c r="J399" t="s">
        <v>96</v>
      </c>
      <c r="K3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3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3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39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3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399" s="2">
        <f>IF(ISERROR(Exportaciones_fruta_dolares[[#This Row],[2017]]/Exportaciones_fruta_tonelada[[#This Row],[2017]]),"-",Exportaciones_fruta_dolares[[#This Row],[2017]]/Exportaciones_fruta_tonelada[[#This Row],[2017]])</f>
        <v>2769.6902654867258</v>
      </c>
      <c r="Q3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3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3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00" spans="1:19" x14ac:dyDescent="0.35">
      <c r="A400">
        <v>39</v>
      </c>
      <c r="B400" t="s">
        <v>62</v>
      </c>
      <c r="C400" t="s">
        <v>63</v>
      </c>
      <c r="D400">
        <v>100106</v>
      </c>
      <c r="E400" t="s">
        <v>477</v>
      </c>
      <c r="F400">
        <v>100106001</v>
      </c>
      <c r="G400" t="s">
        <v>60</v>
      </c>
      <c r="H400" t="s">
        <v>133</v>
      </c>
      <c r="I400">
        <v>5</v>
      </c>
      <c r="J400" t="s">
        <v>26</v>
      </c>
      <c r="K400" s="2">
        <f>IF(ISERROR(Exportaciones_fruta_dolares[[#This Row],[2013]]/Exportaciones_fruta_tonelada[[#This Row],[2013]]),"-",Exportaciones_fruta_dolares[[#This Row],[2013]]/Exportaciones_fruta_tonelada[[#This Row],[2013]])</f>
        <v>6980.6722689075623</v>
      </c>
      <c r="L4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0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0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0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01" spans="1:19" x14ac:dyDescent="0.35">
      <c r="A401">
        <v>39</v>
      </c>
      <c r="B401" t="s">
        <v>62</v>
      </c>
      <c r="C401" t="s">
        <v>63</v>
      </c>
      <c r="D401">
        <v>100106</v>
      </c>
      <c r="E401" t="s">
        <v>477</v>
      </c>
      <c r="F401">
        <v>100106001</v>
      </c>
      <c r="G401" t="s">
        <v>60</v>
      </c>
      <c r="H401" t="s">
        <v>61</v>
      </c>
      <c r="I401">
        <v>3</v>
      </c>
      <c r="J401" t="s">
        <v>38</v>
      </c>
      <c r="K4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01" s="2">
        <f>IF(ISERROR(Exportaciones_fruta_dolares[[#This Row],[2014]]/Exportaciones_fruta_tonelada[[#This Row],[2014]]),"-",Exportaciones_fruta_dolares[[#This Row],[2014]]/Exportaciones_fruta_tonelada[[#This Row],[2014]])</f>
        <v>963.450364186922</v>
      </c>
      <c r="N401" s="2">
        <f>IF(ISERROR(Exportaciones_fruta_dolares[[#This Row],[2015]]/Exportaciones_fruta_tonelada[[#This Row],[2015]]),"-",Exportaciones_fruta_dolares[[#This Row],[2015]]/Exportaciones_fruta_tonelada[[#This Row],[2015]])</f>
        <v>901.21271714192062</v>
      </c>
      <c r="O4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0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02" spans="1:19" x14ac:dyDescent="0.35">
      <c r="A402">
        <v>39</v>
      </c>
      <c r="B402" t="s">
        <v>62</v>
      </c>
      <c r="C402" t="s">
        <v>63</v>
      </c>
      <c r="D402">
        <v>100106</v>
      </c>
      <c r="E402" t="s">
        <v>477</v>
      </c>
      <c r="F402">
        <v>100106002</v>
      </c>
      <c r="G402" t="s">
        <v>24</v>
      </c>
      <c r="H402" t="s">
        <v>306</v>
      </c>
      <c r="I402">
        <v>1</v>
      </c>
      <c r="J402" t="s">
        <v>96</v>
      </c>
      <c r="K4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0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02" s="2">
        <f>IF(ISERROR(Exportaciones_fruta_dolares[[#This Row],[2016]]/Exportaciones_fruta_tonelada[[#This Row],[2016]]),"-",Exportaciones_fruta_dolares[[#This Row],[2016]]/Exportaciones_fruta_tonelada[[#This Row],[2016]])</f>
        <v>6376.272965879265</v>
      </c>
      <c r="P40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0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0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03" spans="1:19" x14ac:dyDescent="0.35">
      <c r="A403">
        <v>39</v>
      </c>
      <c r="B403" t="s">
        <v>62</v>
      </c>
      <c r="C403" t="s">
        <v>63</v>
      </c>
      <c r="D403">
        <v>100107</v>
      </c>
      <c r="E403" t="s">
        <v>48</v>
      </c>
      <c r="F403">
        <v>100107012</v>
      </c>
      <c r="G403" t="s">
        <v>49</v>
      </c>
      <c r="H403" t="s">
        <v>275</v>
      </c>
      <c r="I403">
        <v>5</v>
      </c>
      <c r="J403" t="s">
        <v>26</v>
      </c>
      <c r="K4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03" s="2">
        <f>IF(ISERROR(Exportaciones_fruta_dolares[[#This Row],[2018]]/Exportaciones_fruta_tonelada[[#This Row],[2018]]),"-",Exportaciones_fruta_dolares[[#This Row],[2018]]/Exportaciones_fruta_tonelada[[#This Row],[2018]])</f>
        <v>1466.9560499186111</v>
      </c>
      <c r="R4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04" spans="1:19" x14ac:dyDescent="0.35">
      <c r="A404">
        <v>39</v>
      </c>
      <c r="B404" t="s">
        <v>62</v>
      </c>
      <c r="C404" t="s">
        <v>63</v>
      </c>
      <c r="D404">
        <v>100107</v>
      </c>
      <c r="E404" t="s">
        <v>48</v>
      </c>
      <c r="F404">
        <v>100107012</v>
      </c>
      <c r="G404" t="s">
        <v>49</v>
      </c>
      <c r="H404" t="s">
        <v>318</v>
      </c>
      <c r="I404">
        <v>3</v>
      </c>
      <c r="J404" t="s">
        <v>38</v>
      </c>
      <c r="K404" s="2">
        <f>IF(ISERROR(Exportaciones_fruta_dolares[[#This Row],[2013]]/Exportaciones_fruta_tonelada[[#This Row],[2013]]),"-",Exportaciones_fruta_dolares[[#This Row],[2013]]/Exportaciones_fruta_tonelada[[#This Row],[2013]])</f>
        <v>18511.117334080089</v>
      </c>
      <c r="L404" s="2">
        <f>IF(ISERROR(Exportaciones_fruta_dolares[[#This Row],[2012]]/Exportaciones_fruta_tonelada[[#This Row],[2012]]),"-",Exportaciones_fruta_dolares[[#This Row],[2012]]/Exportaciones_fruta_tonelada[[#This Row],[2012]])</f>
        <v>11990.802462853653</v>
      </c>
      <c r="M404" s="2">
        <f>IF(ISERROR(Exportaciones_fruta_dolares[[#This Row],[2014]]/Exportaciones_fruta_tonelada[[#This Row],[2014]]),"-",Exportaciones_fruta_dolares[[#This Row],[2014]]/Exportaciones_fruta_tonelada[[#This Row],[2014]])</f>
        <v>7076.2236124733799</v>
      </c>
      <c r="N404" s="2">
        <f>IF(ISERROR(Exportaciones_fruta_dolares[[#This Row],[2015]]/Exportaciones_fruta_tonelada[[#This Row],[2015]]),"-",Exportaciones_fruta_dolares[[#This Row],[2015]]/Exportaciones_fruta_tonelada[[#This Row],[2015]])</f>
        <v>5213.7152362718052</v>
      </c>
      <c r="O404" s="2">
        <f>IF(ISERROR(Exportaciones_fruta_dolares[[#This Row],[2016]]/Exportaciones_fruta_tonelada[[#This Row],[2016]]),"-",Exportaciones_fruta_dolares[[#This Row],[2016]]/Exportaciones_fruta_tonelada[[#This Row],[2016]])</f>
        <v>5489.6626166159122</v>
      </c>
      <c r="P404" s="2">
        <f>IF(ISERROR(Exportaciones_fruta_dolares[[#This Row],[2017]]/Exportaciones_fruta_tonelada[[#This Row],[2017]]),"-",Exportaciones_fruta_dolares[[#This Row],[2017]]/Exportaciones_fruta_tonelada[[#This Row],[2017]])</f>
        <v>5326.2051182311716</v>
      </c>
      <c r="Q404" s="2">
        <f>IF(ISERROR(Exportaciones_fruta_dolares[[#This Row],[2018]]/Exportaciones_fruta_tonelada[[#This Row],[2018]]),"-",Exportaciones_fruta_dolares[[#This Row],[2018]]/Exportaciones_fruta_tonelada[[#This Row],[2018]])</f>
        <v>4397.4357145788526</v>
      </c>
      <c r="R404" s="2">
        <f>IF(ISERROR(Exportaciones_fruta_dolares[[#This Row],[2019]]/Exportaciones_fruta_tonelada[[#This Row],[2019]]),"-",Exportaciones_fruta_dolares[[#This Row],[2019]]/Exportaciones_fruta_tonelada[[#This Row],[2019]])</f>
        <v>2868.1585582059311</v>
      </c>
      <c r="S404" s="2">
        <f>IF(ISERROR(Exportaciones_fruta_dolares[[#This Row],[2020]]/Exportaciones_fruta_tonelada[[#This Row],[2020]]),"-",Exportaciones_fruta_dolares[[#This Row],[2020]]/Exportaciones_fruta_tonelada[[#This Row],[2020]])</f>
        <v>3824.8237877382467</v>
      </c>
    </row>
    <row r="405" spans="1:19" x14ac:dyDescent="0.35">
      <c r="A405">
        <v>39</v>
      </c>
      <c r="B405" t="s">
        <v>62</v>
      </c>
      <c r="C405" t="s">
        <v>63</v>
      </c>
      <c r="D405">
        <v>100107</v>
      </c>
      <c r="E405" t="s">
        <v>48</v>
      </c>
      <c r="F405">
        <v>100107012</v>
      </c>
      <c r="G405" t="s">
        <v>49</v>
      </c>
      <c r="H405" t="s">
        <v>150</v>
      </c>
      <c r="I405">
        <v>3</v>
      </c>
      <c r="J405" t="s">
        <v>38</v>
      </c>
      <c r="K405" s="2">
        <f>IF(ISERROR(Exportaciones_fruta_dolares[[#This Row],[2013]]/Exportaciones_fruta_tonelada[[#This Row],[2013]]),"-",Exportaciones_fruta_dolares[[#This Row],[2013]]/Exportaciones_fruta_tonelada[[#This Row],[2013]])</f>
        <v>1029.7546693001495</v>
      </c>
      <c r="L405" s="2">
        <f>IF(ISERROR(Exportaciones_fruta_dolares[[#This Row],[2012]]/Exportaciones_fruta_tonelada[[#This Row],[2012]]),"-",Exportaciones_fruta_dolares[[#This Row],[2012]]/Exportaciones_fruta_tonelada[[#This Row],[2012]])</f>
        <v>1159.4292558505708</v>
      </c>
      <c r="M405" s="2">
        <f>IF(ISERROR(Exportaciones_fruta_dolares[[#This Row],[2014]]/Exportaciones_fruta_tonelada[[#This Row],[2014]]),"-",Exportaciones_fruta_dolares[[#This Row],[2014]]/Exportaciones_fruta_tonelada[[#This Row],[2014]])</f>
        <v>1043.1726191593316</v>
      </c>
      <c r="N405" s="2">
        <f>IF(ISERROR(Exportaciones_fruta_dolares[[#This Row],[2015]]/Exportaciones_fruta_tonelada[[#This Row],[2015]]),"-",Exportaciones_fruta_dolares[[#This Row],[2015]]/Exportaciones_fruta_tonelada[[#This Row],[2015]])</f>
        <v>953.03233446944785</v>
      </c>
      <c r="O405" s="2">
        <f>IF(ISERROR(Exportaciones_fruta_dolares[[#This Row],[2016]]/Exportaciones_fruta_tonelada[[#This Row],[2016]]),"-",Exportaciones_fruta_dolares[[#This Row],[2016]]/Exportaciones_fruta_tonelada[[#This Row],[2016]])</f>
        <v>858.97981236550265</v>
      </c>
      <c r="P405" s="2">
        <f>IF(ISERROR(Exportaciones_fruta_dolares[[#This Row],[2017]]/Exportaciones_fruta_tonelada[[#This Row],[2017]]),"-",Exportaciones_fruta_dolares[[#This Row],[2017]]/Exportaciones_fruta_tonelada[[#This Row],[2017]])</f>
        <v>863.19814536706122</v>
      </c>
      <c r="Q405" s="2">
        <f>IF(ISERROR(Exportaciones_fruta_dolares[[#This Row],[2018]]/Exportaciones_fruta_tonelada[[#This Row],[2018]]),"-",Exportaciones_fruta_dolares[[#This Row],[2018]]/Exportaciones_fruta_tonelada[[#This Row],[2018]])</f>
        <v>1030.7239713647598</v>
      </c>
      <c r="R405" s="2">
        <f>IF(ISERROR(Exportaciones_fruta_dolares[[#This Row],[2019]]/Exportaciones_fruta_tonelada[[#This Row],[2019]]),"-",Exportaciones_fruta_dolares[[#This Row],[2019]]/Exportaciones_fruta_tonelada[[#This Row],[2019]])</f>
        <v>827.43336717857596</v>
      </c>
      <c r="S405" s="2">
        <f>IF(ISERROR(Exportaciones_fruta_dolares[[#This Row],[2020]]/Exportaciones_fruta_tonelada[[#This Row],[2020]]),"-",Exportaciones_fruta_dolares[[#This Row],[2020]]/Exportaciones_fruta_tonelada[[#This Row],[2020]])</f>
        <v>859.14125442475859</v>
      </c>
    </row>
    <row r="406" spans="1:19" x14ac:dyDescent="0.35">
      <c r="A406">
        <v>39</v>
      </c>
      <c r="B406" t="s">
        <v>62</v>
      </c>
      <c r="C406" t="s">
        <v>63</v>
      </c>
      <c r="D406">
        <v>100107</v>
      </c>
      <c r="E406" t="s">
        <v>48</v>
      </c>
      <c r="F406">
        <v>100107012</v>
      </c>
      <c r="G406" t="s">
        <v>49</v>
      </c>
      <c r="H406" t="s">
        <v>212</v>
      </c>
      <c r="I406">
        <v>5</v>
      </c>
      <c r="J406" t="s">
        <v>26</v>
      </c>
      <c r="K4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0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0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06" s="2">
        <f>IF(ISERROR(Exportaciones_fruta_dolares[[#This Row],[2018]]/Exportaciones_fruta_tonelada[[#This Row],[2018]]),"-",Exportaciones_fruta_dolares[[#This Row],[2018]]/Exportaciones_fruta_tonelada[[#This Row],[2018]])</f>
        <v>13085.927777777777</v>
      </c>
      <c r="R40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0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07" spans="1:19" x14ac:dyDescent="0.35">
      <c r="A407">
        <v>39</v>
      </c>
      <c r="B407" t="s">
        <v>62</v>
      </c>
      <c r="C407" t="s">
        <v>63</v>
      </c>
      <c r="D407">
        <v>100107</v>
      </c>
      <c r="E407" t="s">
        <v>48</v>
      </c>
      <c r="F407">
        <v>100107012</v>
      </c>
      <c r="G407" t="s">
        <v>49</v>
      </c>
      <c r="H407" t="s">
        <v>302</v>
      </c>
      <c r="I407">
        <v>5</v>
      </c>
      <c r="J407" t="s">
        <v>26</v>
      </c>
      <c r="K4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0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07" s="2">
        <f>IF(ISERROR(Exportaciones_fruta_dolares[[#This Row],[2018]]/Exportaciones_fruta_tonelada[[#This Row],[2018]]),"-",Exportaciones_fruta_dolares[[#This Row],[2018]]/Exportaciones_fruta_tonelada[[#This Row],[2018]])</f>
        <v>22681.057692307691</v>
      </c>
      <c r="R4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08" spans="1:19" x14ac:dyDescent="0.35">
      <c r="A408">
        <v>39</v>
      </c>
      <c r="B408" t="s">
        <v>62</v>
      </c>
      <c r="C408" t="s">
        <v>63</v>
      </c>
      <c r="D408">
        <v>100107</v>
      </c>
      <c r="E408" t="s">
        <v>48</v>
      </c>
      <c r="F408">
        <v>100107012</v>
      </c>
      <c r="G408" t="s">
        <v>49</v>
      </c>
      <c r="H408" t="s">
        <v>129</v>
      </c>
      <c r="I408">
        <v>2</v>
      </c>
      <c r="J408" t="s">
        <v>32</v>
      </c>
      <c r="K4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08" s="2">
        <f>IF(ISERROR(Exportaciones_fruta_dolares[[#This Row],[2014]]/Exportaciones_fruta_tonelada[[#This Row],[2014]]),"-",Exportaciones_fruta_dolares[[#This Row],[2014]]/Exportaciones_fruta_tonelada[[#This Row],[2014]])</f>
        <v>1620</v>
      </c>
      <c r="N408" s="2">
        <f>IF(ISERROR(Exportaciones_fruta_dolares[[#This Row],[2015]]/Exportaciones_fruta_tonelada[[#This Row],[2015]]),"-",Exportaciones_fruta_dolares[[#This Row],[2015]]/Exportaciones_fruta_tonelada[[#This Row],[2015]])</f>
        <v>1491</v>
      </c>
      <c r="O408" s="2">
        <f>IF(ISERROR(Exportaciones_fruta_dolares[[#This Row],[2016]]/Exportaciones_fruta_tonelada[[#This Row],[2016]]),"-",Exportaciones_fruta_dolares[[#This Row],[2016]]/Exportaciones_fruta_tonelada[[#This Row],[2016]])</f>
        <v>1277.1103305043462</v>
      </c>
      <c r="P408" s="2">
        <f>IF(ISERROR(Exportaciones_fruta_dolares[[#This Row],[2017]]/Exportaciones_fruta_tonelada[[#This Row],[2017]]),"-",Exportaciones_fruta_dolares[[#This Row],[2017]]/Exportaciones_fruta_tonelada[[#This Row],[2017]])</f>
        <v>1942.5363047363719</v>
      </c>
      <c r="Q408" s="2">
        <f>IF(ISERROR(Exportaciones_fruta_dolares[[#This Row],[2018]]/Exportaciones_fruta_tonelada[[#This Row],[2018]]),"-",Exportaciones_fruta_dolares[[#This Row],[2018]]/Exportaciones_fruta_tonelada[[#This Row],[2018]])</f>
        <v>1650.7217391304348</v>
      </c>
      <c r="R40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08" s="2">
        <f>IF(ISERROR(Exportaciones_fruta_dolares[[#This Row],[2020]]/Exportaciones_fruta_tonelada[[#This Row],[2020]]),"-",Exportaciones_fruta_dolares[[#This Row],[2020]]/Exportaciones_fruta_tonelada[[#This Row],[2020]])</f>
        <v>1353.131868131868</v>
      </c>
    </row>
    <row r="409" spans="1:19" x14ac:dyDescent="0.35">
      <c r="A409">
        <v>39</v>
      </c>
      <c r="B409" t="s">
        <v>62</v>
      </c>
      <c r="C409" t="s">
        <v>63</v>
      </c>
      <c r="D409">
        <v>100107</v>
      </c>
      <c r="E409" t="s">
        <v>48</v>
      </c>
      <c r="F409">
        <v>100107012</v>
      </c>
      <c r="G409" t="s">
        <v>49</v>
      </c>
      <c r="H409" t="s">
        <v>265</v>
      </c>
      <c r="I409">
        <v>1</v>
      </c>
      <c r="J409" t="s">
        <v>96</v>
      </c>
      <c r="K409" s="2">
        <f>IF(ISERROR(Exportaciones_fruta_dolares[[#This Row],[2013]]/Exportaciones_fruta_tonelada[[#This Row],[2013]]),"-",Exportaciones_fruta_dolares[[#This Row],[2013]]/Exportaciones_fruta_tonelada[[#This Row],[2013]])</f>
        <v>58794.873978201627</v>
      </c>
      <c r="L409" s="2">
        <f>IF(ISERROR(Exportaciones_fruta_dolares[[#This Row],[2012]]/Exportaciones_fruta_tonelada[[#This Row],[2012]]),"-",Exportaciones_fruta_dolares[[#This Row],[2012]]/Exportaciones_fruta_tonelada[[#This Row],[2012]])</f>
        <v>4769.7084595451433</v>
      </c>
      <c r="M409" s="2">
        <f>IF(ISERROR(Exportaciones_fruta_dolares[[#This Row],[2014]]/Exportaciones_fruta_tonelada[[#This Row],[2014]]),"-",Exportaciones_fruta_dolares[[#This Row],[2014]]/Exportaciones_fruta_tonelada[[#This Row],[2014]])</f>
        <v>23463.973415357577</v>
      </c>
      <c r="N409" s="2">
        <f>IF(ISERROR(Exportaciones_fruta_dolares[[#This Row],[2015]]/Exportaciones_fruta_tonelada[[#This Row],[2015]]),"-",Exportaciones_fruta_dolares[[#This Row],[2015]]/Exportaciones_fruta_tonelada[[#This Row],[2015]])</f>
        <v>15128.284671532847</v>
      </c>
      <c r="O409" s="2">
        <f>IF(ISERROR(Exportaciones_fruta_dolares[[#This Row],[2016]]/Exportaciones_fruta_tonelada[[#This Row],[2016]]),"-",Exportaciones_fruta_dolares[[#This Row],[2016]]/Exportaciones_fruta_tonelada[[#This Row],[2016]])</f>
        <v>13114.983747509699</v>
      </c>
      <c r="P409" s="2">
        <f>IF(ISERROR(Exportaciones_fruta_dolares[[#This Row],[2017]]/Exportaciones_fruta_tonelada[[#This Row],[2017]]),"-",Exportaciones_fruta_dolares[[#This Row],[2017]]/Exportaciones_fruta_tonelada[[#This Row],[2017]])</f>
        <v>2508.7395517419927</v>
      </c>
      <c r="Q409" s="2">
        <f>IF(ISERROR(Exportaciones_fruta_dolares[[#This Row],[2018]]/Exportaciones_fruta_tonelada[[#This Row],[2018]]),"-",Exportaciones_fruta_dolares[[#This Row],[2018]]/Exportaciones_fruta_tonelada[[#This Row],[2018]])</f>
        <v>19408.39320550031</v>
      </c>
      <c r="R409" s="2">
        <f>IF(ISERROR(Exportaciones_fruta_dolares[[#This Row],[2019]]/Exportaciones_fruta_tonelada[[#This Row],[2019]]),"-",Exportaciones_fruta_dolares[[#This Row],[2019]]/Exportaciones_fruta_tonelada[[#This Row],[2019]])</f>
        <v>6079.055244195356</v>
      </c>
      <c r="S409" s="2">
        <f>IF(ISERROR(Exportaciones_fruta_dolares[[#This Row],[2020]]/Exportaciones_fruta_tonelada[[#This Row],[2020]]),"-",Exportaciones_fruta_dolares[[#This Row],[2020]]/Exportaciones_fruta_tonelada[[#This Row],[2020]])</f>
        <v>2266.503838101884</v>
      </c>
    </row>
    <row r="410" spans="1:19" x14ac:dyDescent="0.35">
      <c r="A410">
        <v>39</v>
      </c>
      <c r="B410" t="s">
        <v>62</v>
      </c>
      <c r="C410" t="s">
        <v>63</v>
      </c>
      <c r="D410">
        <v>100107</v>
      </c>
      <c r="E410" t="s">
        <v>48</v>
      </c>
      <c r="F410">
        <v>100107012</v>
      </c>
      <c r="G410" t="s">
        <v>49</v>
      </c>
      <c r="H410" t="s">
        <v>130</v>
      </c>
      <c r="I410">
        <v>3</v>
      </c>
      <c r="J410" t="s">
        <v>38</v>
      </c>
      <c r="K410" s="2">
        <f>IF(ISERROR(Exportaciones_fruta_dolares[[#This Row],[2013]]/Exportaciones_fruta_tonelada[[#This Row],[2013]]),"-",Exportaciones_fruta_dolares[[#This Row],[2013]]/Exportaciones_fruta_tonelada[[#This Row],[2013]])</f>
        <v>3621.5789425151688</v>
      </c>
      <c r="L410" s="2">
        <f>IF(ISERROR(Exportaciones_fruta_dolares[[#This Row],[2012]]/Exportaciones_fruta_tonelada[[#This Row],[2012]]),"-",Exportaciones_fruta_dolares[[#This Row],[2012]]/Exportaciones_fruta_tonelada[[#This Row],[2012]])</f>
        <v>4115.757575757576</v>
      </c>
      <c r="M410" s="2">
        <f>IF(ISERROR(Exportaciones_fruta_dolares[[#This Row],[2014]]/Exportaciones_fruta_tonelada[[#This Row],[2014]]),"-",Exportaciones_fruta_dolares[[#This Row],[2014]]/Exportaciones_fruta_tonelada[[#This Row],[2014]])</f>
        <v>8198.4075342465749</v>
      </c>
      <c r="N410" s="2">
        <f>IF(ISERROR(Exportaciones_fruta_dolares[[#This Row],[2015]]/Exportaciones_fruta_tonelada[[#This Row],[2015]]),"-",Exportaciones_fruta_dolares[[#This Row],[2015]]/Exportaciones_fruta_tonelada[[#This Row],[2015]])</f>
        <v>4072.3389530748377</v>
      </c>
      <c r="O410" s="2">
        <f>IF(ISERROR(Exportaciones_fruta_dolares[[#This Row],[2016]]/Exportaciones_fruta_tonelada[[#This Row],[2016]]),"-",Exportaciones_fruta_dolares[[#This Row],[2016]]/Exportaciones_fruta_tonelada[[#This Row],[2016]])</f>
        <v>3857.5128119222231</v>
      </c>
      <c r="P410" s="2">
        <f>IF(ISERROR(Exportaciones_fruta_dolares[[#This Row],[2017]]/Exportaciones_fruta_tonelada[[#This Row],[2017]]),"-",Exportaciones_fruta_dolares[[#This Row],[2017]]/Exportaciones_fruta_tonelada[[#This Row],[2017]])</f>
        <v>3217.8989024985026</v>
      </c>
      <c r="Q410" s="2">
        <f>IF(ISERROR(Exportaciones_fruta_dolares[[#This Row],[2018]]/Exportaciones_fruta_tonelada[[#This Row],[2018]]),"-",Exportaciones_fruta_dolares[[#This Row],[2018]]/Exportaciones_fruta_tonelada[[#This Row],[2018]])</f>
        <v>3241.7850931804855</v>
      </c>
      <c r="R410" s="2">
        <f>IF(ISERROR(Exportaciones_fruta_dolares[[#This Row],[2019]]/Exportaciones_fruta_tonelada[[#This Row],[2019]]),"-",Exportaciones_fruta_dolares[[#This Row],[2019]]/Exportaciones_fruta_tonelada[[#This Row],[2019]])</f>
        <v>2976.2085106490704</v>
      </c>
      <c r="S410" s="2">
        <f>IF(ISERROR(Exportaciones_fruta_dolares[[#This Row],[2020]]/Exportaciones_fruta_tonelada[[#This Row],[2020]]),"-",Exportaciones_fruta_dolares[[#This Row],[2020]]/Exportaciones_fruta_tonelada[[#This Row],[2020]])</f>
        <v>2449.0702600917971</v>
      </c>
    </row>
    <row r="411" spans="1:19" x14ac:dyDescent="0.35">
      <c r="A411">
        <v>39</v>
      </c>
      <c r="B411" t="s">
        <v>62</v>
      </c>
      <c r="C411" t="s">
        <v>63</v>
      </c>
      <c r="D411">
        <v>100107</v>
      </c>
      <c r="E411" t="s">
        <v>48</v>
      </c>
      <c r="F411">
        <v>100107012</v>
      </c>
      <c r="G411" t="s">
        <v>49</v>
      </c>
      <c r="H411" t="s">
        <v>50</v>
      </c>
      <c r="I411">
        <v>3</v>
      </c>
      <c r="J411" t="s">
        <v>38</v>
      </c>
      <c r="K411" s="2">
        <f>IF(ISERROR(Exportaciones_fruta_dolares[[#This Row],[2013]]/Exportaciones_fruta_tonelada[[#This Row],[2013]]),"-",Exportaciones_fruta_dolares[[#This Row],[2013]]/Exportaciones_fruta_tonelada[[#This Row],[2013]])</f>
        <v>2475.0283020018214</v>
      </c>
      <c r="L411" s="2">
        <f>IF(ISERROR(Exportaciones_fruta_dolares[[#This Row],[2012]]/Exportaciones_fruta_tonelada[[#This Row],[2012]]),"-",Exportaciones_fruta_dolares[[#This Row],[2012]]/Exportaciones_fruta_tonelada[[#This Row],[2012]])</f>
        <v>1772.4487378736378</v>
      </c>
      <c r="M411" s="2">
        <f>IF(ISERROR(Exportaciones_fruta_dolares[[#This Row],[2014]]/Exportaciones_fruta_tonelada[[#This Row],[2014]]),"-",Exportaciones_fruta_dolares[[#This Row],[2014]]/Exportaciones_fruta_tonelada[[#This Row],[2014]])</f>
        <v>4037.2262945546313</v>
      </c>
      <c r="N411" s="2">
        <f>IF(ISERROR(Exportaciones_fruta_dolares[[#This Row],[2015]]/Exportaciones_fruta_tonelada[[#This Row],[2015]]),"-",Exportaciones_fruta_dolares[[#This Row],[2015]]/Exportaciones_fruta_tonelada[[#This Row],[2015]])</f>
        <v>5093.0013612437751</v>
      </c>
      <c r="O411" s="2">
        <f>IF(ISERROR(Exportaciones_fruta_dolares[[#This Row],[2016]]/Exportaciones_fruta_tonelada[[#This Row],[2016]]),"-",Exportaciones_fruta_dolares[[#This Row],[2016]]/Exportaciones_fruta_tonelada[[#This Row],[2016]])</f>
        <v>10288.999407621548</v>
      </c>
      <c r="P411" s="2">
        <f>IF(ISERROR(Exportaciones_fruta_dolares[[#This Row],[2017]]/Exportaciones_fruta_tonelada[[#This Row],[2017]]),"-",Exportaciones_fruta_dolares[[#This Row],[2017]]/Exportaciones_fruta_tonelada[[#This Row],[2017]])</f>
        <v>5888.4359131916772</v>
      </c>
      <c r="Q411" s="2">
        <f>IF(ISERROR(Exportaciones_fruta_dolares[[#This Row],[2018]]/Exportaciones_fruta_tonelada[[#This Row],[2018]]),"-",Exportaciones_fruta_dolares[[#This Row],[2018]]/Exportaciones_fruta_tonelada[[#This Row],[2018]])</f>
        <v>4036.1108581289168</v>
      </c>
      <c r="R411" s="2">
        <f>IF(ISERROR(Exportaciones_fruta_dolares[[#This Row],[2019]]/Exportaciones_fruta_tonelada[[#This Row],[2019]]),"-",Exportaciones_fruta_dolares[[#This Row],[2019]]/Exportaciones_fruta_tonelada[[#This Row],[2019]])</f>
        <v>3017.0831756230709</v>
      </c>
      <c r="S411" s="2">
        <f>IF(ISERROR(Exportaciones_fruta_dolares[[#This Row],[2020]]/Exportaciones_fruta_tonelada[[#This Row],[2020]]),"-",Exportaciones_fruta_dolares[[#This Row],[2020]]/Exportaciones_fruta_tonelada[[#This Row],[2020]])</f>
        <v>5528.7354891957684</v>
      </c>
    </row>
    <row r="412" spans="1:19" x14ac:dyDescent="0.35">
      <c r="A412">
        <v>39</v>
      </c>
      <c r="B412" t="s">
        <v>62</v>
      </c>
      <c r="C412" t="s">
        <v>63</v>
      </c>
      <c r="D412">
        <v>100107</v>
      </c>
      <c r="E412" t="s">
        <v>48</v>
      </c>
      <c r="F412">
        <v>100107012</v>
      </c>
      <c r="G412" t="s">
        <v>49</v>
      </c>
      <c r="H412" t="s">
        <v>211</v>
      </c>
      <c r="I412">
        <v>7</v>
      </c>
      <c r="J412" t="s">
        <v>164</v>
      </c>
      <c r="K412" s="2">
        <f>IF(ISERROR(Exportaciones_fruta_dolares[[#This Row],[2013]]/Exportaciones_fruta_tonelada[[#This Row],[2013]]),"-",Exportaciones_fruta_dolares[[#This Row],[2013]]/Exportaciones_fruta_tonelada[[#This Row],[2013]])</f>
        <v>7311.2481747247539</v>
      </c>
      <c r="L412" s="2">
        <f>IF(ISERROR(Exportaciones_fruta_dolares[[#This Row],[2012]]/Exportaciones_fruta_tonelada[[#This Row],[2012]]),"-",Exportaciones_fruta_dolares[[#This Row],[2012]]/Exportaciones_fruta_tonelada[[#This Row],[2012]])</f>
        <v>5453.2060112277886</v>
      </c>
      <c r="M412" s="2">
        <f>IF(ISERROR(Exportaciones_fruta_dolares[[#This Row],[2014]]/Exportaciones_fruta_tonelada[[#This Row],[2014]]),"-",Exportaciones_fruta_dolares[[#This Row],[2014]]/Exportaciones_fruta_tonelada[[#This Row],[2014]])</f>
        <v>1146.8711083828734</v>
      </c>
      <c r="N412" s="2">
        <f>IF(ISERROR(Exportaciones_fruta_dolares[[#This Row],[2015]]/Exportaciones_fruta_tonelada[[#This Row],[2015]]),"-",Exportaciones_fruta_dolares[[#This Row],[2015]]/Exportaciones_fruta_tonelada[[#This Row],[2015]])</f>
        <v>1177.7484941173232</v>
      </c>
      <c r="O412" s="2">
        <f>IF(ISERROR(Exportaciones_fruta_dolares[[#This Row],[2016]]/Exportaciones_fruta_tonelada[[#This Row],[2016]]),"-",Exportaciones_fruta_dolares[[#This Row],[2016]]/Exportaciones_fruta_tonelada[[#This Row],[2016]])</f>
        <v>793.83500621880171</v>
      </c>
      <c r="P412" s="2">
        <f>IF(ISERROR(Exportaciones_fruta_dolares[[#This Row],[2017]]/Exportaciones_fruta_tonelada[[#This Row],[2017]]),"-",Exportaciones_fruta_dolares[[#This Row],[2017]]/Exportaciones_fruta_tonelada[[#This Row],[2017]])</f>
        <v>904.31279594863963</v>
      </c>
      <c r="Q412" s="2">
        <f>IF(ISERROR(Exportaciones_fruta_dolares[[#This Row],[2018]]/Exportaciones_fruta_tonelada[[#This Row],[2018]]),"-",Exportaciones_fruta_dolares[[#This Row],[2018]]/Exportaciones_fruta_tonelada[[#This Row],[2018]])</f>
        <v>1352.1984951717595</v>
      </c>
      <c r="R412" s="2">
        <f>IF(ISERROR(Exportaciones_fruta_dolares[[#This Row],[2019]]/Exportaciones_fruta_tonelada[[#This Row],[2019]]),"-",Exportaciones_fruta_dolares[[#This Row],[2019]]/Exportaciones_fruta_tonelada[[#This Row],[2019]])</f>
        <v>4248.016119351525</v>
      </c>
      <c r="S412" s="2">
        <f>IF(ISERROR(Exportaciones_fruta_dolares[[#This Row],[2020]]/Exportaciones_fruta_tonelada[[#This Row],[2020]]),"-",Exportaciones_fruta_dolares[[#This Row],[2020]]/Exportaciones_fruta_tonelada[[#This Row],[2020]])</f>
        <v>3095.5482102336073</v>
      </c>
    </row>
    <row r="413" spans="1:19" x14ac:dyDescent="0.35">
      <c r="A413">
        <v>39</v>
      </c>
      <c r="B413" t="s">
        <v>62</v>
      </c>
      <c r="C413" t="s">
        <v>63</v>
      </c>
      <c r="D413">
        <v>100107</v>
      </c>
      <c r="E413" t="s">
        <v>48</v>
      </c>
      <c r="F413">
        <v>100107012</v>
      </c>
      <c r="G413" t="s">
        <v>49</v>
      </c>
      <c r="H413" t="s">
        <v>333</v>
      </c>
      <c r="I413">
        <v>3</v>
      </c>
      <c r="J413" t="s">
        <v>38</v>
      </c>
      <c r="K4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13" s="2">
        <f>IF(ISERROR(Exportaciones_fruta_dolares[[#This Row],[2012]]/Exportaciones_fruta_tonelada[[#This Row],[2012]]),"-",Exportaciones_fruta_dolares[[#This Row],[2012]]/Exportaciones_fruta_tonelada[[#This Row],[2012]])</f>
        <v>6161.4035087719303</v>
      </c>
      <c r="M4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13" s="2">
        <f>IF(ISERROR(Exportaciones_fruta_dolares[[#This Row],[2015]]/Exportaciones_fruta_tonelada[[#This Row],[2015]]),"-",Exportaciones_fruta_dolares[[#This Row],[2015]]/Exportaciones_fruta_tonelada[[#This Row],[2015]])</f>
        <v>3241.254523522316</v>
      </c>
      <c r="O41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13" s="2">
        <f>IF(ISERROR(Exportaciones_fruta_dolares[[#This Row],[2018]]/Exportaciones_fruta_tonelada[[#This Row],[2018]]),"-",Exportaciones_fruta_dolares[[#This Row],[2018]]/Exportaciones_fruta_tonelada[[#This Row],[2018]])</f>
        <v>1703.4096628082536</v>
      </c>
      <c r="R4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13" s="2">
        <f>IF(ISERROR(Exportaciones_fruta_dolares[[#This Row],[2020]]/Exportaciones_fruta_tonelada[[#This Row],[2020]]),"-",Exportaciones_fruta_dolares[[#This Row],[2020]]/Exportaciones_fruta_tonelada[[#This Row],[2020]])</f>
        <v>953.07268170426062</v>
      </c>
    </row>
    <row r="414" spans="1:19" x14ac:dyDescent="0.35">
      <c r="A414">
        <v>39</v>
      </c>
      <c r="B414" t="s">
        <v>62</v>
      </c>
      <c r="C414" t="s">
        <v>63</v>
      </c>
      <c r="D414">
        <v>100107</v>
      </c>
      <c r="E414" t="s">
        <v>48</v>
      </c>
      <c r="F414">
        <v>100107012</v>
      </c>
      <c r="G414" t="s">
        <v>49</v>
      </c>
      <c r="H414" t="s">
        <v>186</v>
      </c>
      <c r="I414">
        <v>3</v>
      </c>
      <c r="J414" t="s">
        <v>38</v>
      </c>
      <c r="K414" s="2">
        <f>IF(ISERROR(Exportaciones_fruta_dolares[[#This Row],[2013]]/Exportaciones_fruta_tonelada[[#This Row],[2013]]),"-",Exportaciones_fruta_dolares[[#This Row],[2013]]/Exportaciones_fruta_tonelada[[#This Row],[2013]])</f>
        <v>1185.8046131315266</v>
      </c>
      <c r="L414" s="2">
        <f>IF(ISERROR(Exportaciones_fruta_dolares[[#This Row],[2012]]/Exportaciones_fruta_tonelada[[#This Row],[2012]]),"-",Exportaciones_fruta_dolares[[#This Row],[2012]]/Exportaciones_fruta_tonelada[[#This Row],[2012]])</f>
        <v>1286.4256984182327</v>
      </c>
      <c r="M414" s="2">
        <f>IF(ISERROR(Exportaciones_fruta_dolares[[#This Row],[2014]]/Exportaciones_fruta_tonelada[[#This Row],[2014]]),"-",Exportaciones_fruta_dolares[[#This Row],[2014]]/Exportaciones_fruta_tonelada[[#This Row],[2014]])</f>
        <v>1272.6014088411241</v>
      </c>
      <c r="N414" s="2">
        <f>IF(ISERROR(Exportaciones_fruta_dolares[[#This Row],[2015]]/Exportaciones_fruta_tonelada[[#This Row],[2015]]),"-",Exportaciones_fruta_dolares[[#This Row],[2015]]/Exportaciones_fruta_tonelada[[#This Row],[2015]])</f>
        <v>1286.785712944941</v>
      </c>
      <c r="O414" s="2">
        <f>IF(ISERROR(Exportaciones_fruta_dolares[[#This Row],[2016]]/Exportaciones_fruta_tonelada[[#This Row],[2016]]),"-",Exportaciones_fruta_dolares[[#This Row],[2016]]/Exportaciones_fruta_tonelada[[#This Row],[2016]])</f>
        <v>1262.1105462460341</v>
      </c>
      <c r="P414" s="2">
        <f>IF(ISERROR(Exportaciones_fruta_dolares[[#This Row],[2017]]/Exportaciones_fruta_tonelada[[#This Row],[2017]]),"-",Exportaciones_fruta_dolares[[#This Row],[2017]]/Exportaciones_fruta_tonelada[[#This Row],[2017]])</f>
        <v>1210.5307214678442</v>
      </c>
      <c r="Q414" s="2">
        <f>IF(ISERROR(Exportaciones_fruta_dolares[[#This Row],[2018]]/Exportaciones_fruta_tonelada[[#This Row],[2018]]),"-",Exportaciones_fruta_dolares[[#This Row],[2018]]/Exportaciones_fruta_tonelada[[#This Row],[2018]])</f>
        <v>1140.1490606704342</v>
      </c>
      <c r="R414" s="2">
        <f>IF(ISERROR(Exportaciones_fruta_dolares[[#This Row],[2019]]/Exportaciones_fruta_tonelada[[#This Row],[2019]]),"-",Exportaciones_fruta_dolares[[#This Row],[2019]]/Exportaciones_fruta_tonelada[[#This Row],[2019]])</f>
        <v>1100.9086577762109</v>
      </c>
      <c r="S414" s="2">
        <f>IF(ISERROR(Exportaciones_fruta_dolares[[#This Row],[2020]]/Exportaciones_fruta_tonelada[[#This Row],[2020]]),"-",Exportaciones_fruta_dolares[[#This Row],[2020]]/Exportaciones_fruta_tonelada[[#This Row],[2020]])</f>
        <v>1214.263745150872</v>
      </c>
    </row>
    <row r="415" spans="1:19" x14ac:dyDescent="0.35">
      <c r="A415">
        <v>39</v>
      </c>
      <c r="B415" t="s">
        <v>62</v>
      </c>
      <c r="C415" t="s">
        <v>63</v>
      </c>
      <c r="D415">
        <v>100107</v>
      </c>
      <c r="E415" t="s">
        <v>48</v>
      </c>
      <c r="F415">
        <v>100107012</v>
      </c>
      <c r="G415" t="s">
        <v>49</v>
      </c>
      <c r="H415" t="s">
        <v>365</v>
      </c>
      <c r="I415">
        <v>7</v>
      </c>
      <c r="J415" t="s">
        <v>164</v>
      </c>
      <c r="K415" s="2">
        <f>IF(ISERROR(Exportaciones_fruta_dolares[[#This Row],[2013]]/Exportaciones_fruta_tonelada[[#This Row],[2013]]),"-",Exportaciones_fruta_dolares[[#This Row],[2013]]/Exportaciones_fruta_tonelada[[#This Row],[2013]])</f>
        <v>1164.7719339073772</v>
      </c>
      <c r="L415" s="2">
        <f>IF(ISERROR(Exportaciones_fruta_dolares[[#This Row],[2012]]/Exportaciones_fruta_tonelada[[#This Row],[2012]]),"-",Exportaciones_fruta_dolares[[#This Row],[2012]]/Exportaciones_fruta_tonelada[[#This Row],[2012]])</f>
        <v>1120.7180462123429</v>
      </c>
      <c r="M415" s="2">
        <f>IF(ISERROR(Exportaciones_fruta_dolares[[#This Row],[2014]]/Exportaciones_fruta_tonelada[[#This Row],[2014]]),"-",Exportaciones_fruta_dolares[[#This Row],[2014]]/Exportaciones_fruta_tonelada[[#This Row],[2014]])</f>
        <v>1326.5046148222609</v>
      </c>
      <c r="N415" s="2">
        <f>IF(ISERROR(Exportaciones_fruta_dolares[[#This Row],[2015]]/Exportaciones_fruta_tonelada[[#This Row],[2015]]),"-",Exportaciones_fruta_dolares[[#This Row],[2015]]/Exportaciones_fruta_tonelada[[#This Row],[2015]])</f>
        <v>1132.2456307754119</v>
      </c>
      <c r="O415" s="2">
        <f>IF(ISERROR(Exportaciones_fruta_dolares[[#This Row],[2016]]/Exportaciones_fruta_tonelada[[#This Row],[2016]]),"-",Exportaciones_fruta_dolares[[#This Row],[2016]]/Exportaciones_fruta_tonelada[[#This Row],[2016]])</f>
        <v>313.50346271182667</v>
      </c>
      <c r="P415" s="2">
        <f>IF(ISERROR(Exportaciones_fruta_dolares[[#This Row],[2017]]/Exportaciones_fruta_tonelada[[#This Row],[2017]]),"-",Exportaciones_fruta_dolares[[#This Row],[2017]]/Exportaciones_fruta_tonelada[[#This Row],[2017]])</f>
        <v>944.12352383636028</v>
      </c>
      <c r="Q415" s="2">
        <f>IF(ISERROR(Exportaciones_fruta_dolares[[#This Row],[2018]]/Exportaciones_fruta_tonelada[[#This Row],[2018]]),"-",Exportaciones_fruta_dolares[[#This Row],[2018]]/Exportaciones_fruta_tonelada[[#This Row],[2018]])</f>
        <v>891.42688077226524</v>
      </c>
      <c r="R415" s="2">
        <f>IF(ISERROR(Exportaciones_fruta_dolares[[#This Row],[2019]]/Exportaciones_fruta_tonelada[[#This Row],[2019]]),"-",Exportaciones_fruta_dolares[[#This Row],[2019]]/Exportaciones_fruta_tonelada[[#This Row],[2019]])</f>
        <v>938.54538202514357</v>
      </c>
      <c r="S415" s="2">
        <f>IF(ISERROR(Exportaciones_fruta_dolares[[#This Row],[2020]]/Exportaciones_fruta_tonelada[[#This Row],[2020]]),"-",Exportaciones_fruta_dolares[[#This Row],[2020]]/Exportaciones_fruta_tonelada[[#This Row],[2020]])</f>
        <v>1034.4837202816705</v>
      </c>
    </row>
    <row r="416" spans="1:19" x14ac:dyDescent="0.35">
      <c r="A416">
        <v>39</v>
      </c>
      <c r="B416" t="s">
        <v>62</v>
      </c>
      <c r="C416" t="s">
        <v>63</v>
      </c>
      <c r="D416">
        <v>100107</v>
      </c>
      <c r="E416" t="s">
        <v>48</v>
      </c>
      <c r="F416">
        <v>100107012</v>
      </c>
      <c r="G416" t="s">
        <v>49</v>
      </c>
      <c r="H416" t="s">
        <v>195</v>
      </c>
      <c r="I416">
        <v>3</v>
      </c>
      <c r="J416" t="s">
        <v>38</v>
      </c>
      <c r="K416" s="2">
        <f>IF(ISERROR(Exportaciones_fruta_dolares[[#This Row],[2013]]/Exportaciones_fruta_tonelada[[#This Row],[2013]]),"-",Exportaciones_fruta_dolares[[#This Row],[2013]]/Exportaciones_fruta_tonelada[[#This Row],[2013]])</f>
        <v>2247.6769566573125</v>
      </c>
      <c r="L416" s="2">
        <f>IF(ISERROR(Exportaciones_fruta_dolares[[#This Row],[2012]]/Exportaciones_fruta_tonelada[[#This Row],[2012]]),"-",Exportaciones_fruta_dolares[[#This Row],[2012]]/Exportaciones_fruta_tonelada[[#This Row],[2012]])</f>
        <v>1453.251354731138</v>
      </c>
      <c r="M4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16" s="2">
        <f>IF(ISERROR(Exportaciones_fruta_dolares[[#This Row],[2016]]/Exportaciones_fruta_tonelada[[#This Row],[2016]]),"-",Exportaciones_fruta_dolares[[#This Row],[2016]]/Exportaciones_fruta_tonelada[[#This Row],[2016]])</f>
        <v>1897.0905717658966</v>
      </c>
      <c r="P416" s="2">
        <f>IF(ISERROR(Exportaciones_fruta_dolares[[#This Row],[2017]]/Exportaciones_fruta_tonelada[[#This Row],[2017]]),"-",Exportaciones_fruta_dolares[[#This Row],[2017]]/Exportaciones_fruta_tonelada[[#This Row],[2017]])</f>
        <v>1240.5156950672645</v>
      </c>
      <c r="Q4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16" s="2">
        <f>IF(ISERROR(Exportaciones_fruta_dolares[[#This Row],[2019]]/Exportaciones_fruta_tonelada[[#This Row],[2019]]),"-",Exportaciones_fruta_dolares[[#This Row],[2019]]/Exportaciones_fruta_tonelada[[#This Row],[2019]])</f>
        <v>1568.931216931217</v>
      </c>
      <c r="S416" s="2">
        <f>IF(ISERROR(Exportaciones_fruta_dolares[[#This Row],[2020]]/Exportaciones_fruta_tonelada[[#This Row],[2020]]),"-",Exportaciones_fruta_dolares[[#This Row],[2020]]/Exportaciones_fruta_tonelada[[#This Row],[2020]])</f>
        <v>3091.5060141703739</v>
      </c>
    </row>
    <row r="417" spans="1:19" x14ac:dyDescent="0.35">
      <c r="A417">
        <v>39</v>
      </c>
      <c r="B417" t="s">
        <v>62</v>
      </c>
      <c r="C417" t="s">
        <v>63</v>
      </c>
      <c r="D417">
        <v>100108</v>
      </c>
      <c r="E417" t="s">
        <v>294</v>
      </c>
      <c r="F417">
        <v>100108002</v>
      </c>
      <c r="G417" t="s">
        <v>295</v>
      </c>
      <c r="H417" t="s">
        <v>296</v>
      </c>
      <c r="I417">
        <v>5</v>
      </c>
      <c r="J417" t="s">
        <v>26</v>
      </c>
      <c r="K417" s="2">
        <f>IF(ISERROR(Exportaciones_fruta_dolares[[#This Row],[2013]]/Exportaciones_fruta_tonelada[[#This Row],[2013]]),"-",Exportaciones_fruta_dolares[[#This Row],[2013]]/Exportaciones_fruta_tonelada[[#This Row],[2013]])</f>
        <v>47200</v>
      </c>
      <c r="L4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17" s="2">
        <f>IF(ISERROR(Exportaciones_fruta_dolares[[#This Row],[2020]]/Exportaciones_fruta_tonelada[[#This Row],[2020]]),"-",Exportaciones_fruta_dolares[[#This Row],[2020]]/Exportaciones_fruta_tonelada[[#This Row],[2020]])</f>
        <v>10896.774193548388</v>
      </c>
    </row>
    <row r="418" spans="1:19" x14ac:dyDescent="0.35">
      <c r="A418">
        <v>39</v>
      </c>
      <c r="B418" t="s">
        <v>62</v>
      </c>
      <c r="C418" t="s">
        <v>63</v>
      </c>
      <c r="D418">
        <v>100108</v>
      </c>
      <c r="E418" t="s">
        <v>294</v>
      </c>
      <c r="F418">
        <v>100108002</v>
      </c>
      <c r="G418" t="s">
        <v>295</v>
      </c>
      <c r="H418" t="s">
        <v>367</v>
      </c>
      <c r="I418">
        <v>3</v>
      </c>
      <c r="J418" t="s">
        <v>38</v>
      </c>
      <c r="K4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18" s="2">
        <f>IF(ISERROR(Exportaciones_fruta_dolares[[#This Row],[2012]]/Exportaciones_fruta_tonelada[[#This Row],[2012]]),"-",Exportaciones_fruta_dolares[[#This Row],[2012]]/Exportaciones_fruta_tonelada[[#This Row],[2012]])</f>
        <v>1888.851704664296</v>
      </c>
      <c r="M418" s="2">
        <f>IF(ISERROR(Exportaciones_fruta_dolares[[#This Row],[2014]]/Exportaciones_fruta_tonelada[[#This Row],[2014]]),"-",Exportaciones_fruta_dolares[[#This Row],[2014]]/Exportaciones_fruta_tonelada[[#This Row],[2014]])</f>
        <v>1129.3280730704466</v>
      </c>
      <c r="N41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18" s="2">
        <f>IF(ISERROR(Exportaciones_fruta_dolares[[#This Row],[2017]]/Exportaciones_fruta_tonelada[[#This Row],[2017]]),"-",Exportaciones_fruta_dolares[[#This Row],[2017]]/Exportaciones_fruta_tonelada[[#This Row],[2017]])</f>
        <v>787.21739130434776</v>
      </c>
      <c r="Q418" s="2">
        <f>IF(ISERROR(Exportaciones_fruta_dolares[[#This Row],[2018]]/Exportaciones_fruta_tonelada[[#This Row],[2018]]),"-",Exportaciones_fruta_dolares[[#This Row],[2018]]/Exportaciones_fruta_tonelada[[#This Row],[2018]])</f>
        <v>2663.7899543378994</v>
      </c>
      <c r="R4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19" spans="1:19" x14ac:dyDescent="0.35">
      <c r="A419">
        <v>39</v>
      </c>
      <c r="B419" t="s">
        <v>62</v>
      </c>
      <c r="C419" t="s">
        <v>63</v>
      </c>
      <c r="D419">
        <v>100108</v>
      </c>
      <c r="E419" t="s">
        <v>294</v>
      </c>
      <c r="F419">
        <v>100108005</v>
      </c>
      <c r="G419" t="s">
        <v>319</v>
      </c>
      <c r="H419" t="s">
        <v>330</v>
      </c>
      <c r="I419">
        <v>3</v>
      </c>
      <c r="J419" t="s">
        <v>38</v>
      </c>
      <c r="K419" s="2">
        <f>IF(ISERROR(Exportaciones_fruta_dolares[[#This Row],[2013]]/Exportaciones_fruta_tonelada[[#This Row],[2013]]),"-",Exportaciones_fruta_dolares[[#This Row],[2013]]/Exportaciones_fruta_tonelada[[#This Row],[2013]])</f>
        <v>777.57903494176367</v>
      </c>
      <c r="L419" s="2">
        <f>IF(ISERROR(Exportaciones_fruta_dolares[[#This Row],[2012]]/Exportaciones_fruta_tonelada[[#This Row],[2012]]),"-",Exportaciones_fruta_dolares[[#This Row],[2012]]/Exportaciones_fruta_tonelada[[#This Row],[2012]])</f>
        <v>48195.505617977527</v>
      </c>
      <c r="M419" s="2">
        <f>IF(ISERROR(Exportaciones_fruta_dolares[[#This Row],[2014]]/Exportaciones_fruta_tonelada[[#This Row],[2014]]),"-",Exportaciones_fruta_dolares[[#This Row],[2014]]/Exportaciones_fruta_tonelada[[#This Row],[2014]])</f>
        <v>1107.5532654854298</v>
      </c>
      <c r="N419" s="2">
        <f>IF(ISERROR(Exportaciones_fruta_dolares[[#This Row],[2015]]/Exportaciones_fruta_tonelada[[#This Row],[2015]]),"-",Exportaciones_fruta_dolares[[#This Row],[2015]]/Exportaciones_fruta_tonelada[[#This Row],[2015]])</f>
        <v>1266.4133509740016</v>
      </c>
      <c r="O419" s="2">
        <f>IF(ISERROR(Exportaciones_fruta_dolares[[#This Row],[2016]]/Exportaciones_fruta_tonelada[[#This Row],[2016]]),"-",Exportaciones_fruta_dolares[[#This Row],[2016]]/Exportaciones_fruta_tonelada[[#This Row],[2016]])</f>
        <v>1405.984301797434</v>
      </c>
      <c r="P419" s="2">
        <f>IF(ISERROR(Exportaciones_fruta_dolares[[#This Row],[2017]]/Exportaciones_fruta_tonelada[[#This Row],[2017]]),"-",Exportaciones_fruta_dolares[[#This Row],[2017]]/Exportaciones_fruta_tonelada[[#This Row],[2017]])</f>
        <v>2044.928335170893</v>
      </c>
      <c r="Q41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20" spans="1:19" x14ac:dyDescent="0.35">
      <c r="A420">
        <v>39</v>
      </c>
      <c r="B420" t="s">
        <v>62</v>
      </c>
      <c r="C420" t="s">
        <v>63</v>
      </c>
      <c r="D420">
        <v>100108</v>
      </c>
      <c r="E420" t="s">
        <v>294</v>
      </c>
      <c r="F420">
        <v>100108005</v>
      </c>
      <c r="G420" t="s">
        <v>319</v>
      </c>
      <c r="H420" t="s">
        <v>405</v>
      </c>
      <c r="I420">
        <v>3</v>
      </c>
      <c r="J420" t="s">
        <v>38</v>
      </c>
      <c r="K4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20" s="2">
        <f>IF(ISERROR(Exportaciones_fruta_dolares[[#This Row],[2015]]/Exportaciones_fruta_tonelada[[#This Row],[2015]]),"-",Exportaciones_fruta_dolares[[#This Row],[2015]]/Exportaciones_fruta_tonelada[[#This Row],[2015]])</f>
        <v>8273.3648881239242</v>
      </c>
      <c r="O4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20" s="2">
        <f>IF(ISERROR(Exportaciones_fruta_dolares[[#This Row],[2017]]/Exportaciones_fruta_tonelada[[#This Row],[2017]]),"-",Exportaciones_fruta_dolares[[#This Row],[2017]]/Exportaciones_fruta_tonelada[[#This Row],[2017]])</f>
        <v>7670.7499999999991</v>
      </c>
      <c r="Q4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2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21" spans="1:19" x14ac:dyDescent="0.35">
      <c r="A421">
        <v>39</v>
      </c>
      <c r="B421" t="s">
        <v>62</v>
      </c>
      <c r="C421" t="s">
        <v>63</v>
      </c>
      <c r="D421">
        <v>100108</v>
      </c>
      <c r="E421" t="s">
        <v>294</v>
      </c>
      <c r="F421">
        <v>100108005</v>
      </c>
      <c r="G421" t="s">
        <v>319</v>
      </c>
      <c r="H421" t="s">
        <v>398</v>
      </c>
      <c r="I421">
        <v>7</v>
      </c>
      <c r="J421" t="s">
        <v>164</v>
      </c>
      <c r="K421" s="2">
        <f>IF(ISERROR(Exportaciones_fruta_dolares[[#This Row],[2013]]/Exportaciones_fruta_tonelada[[#This Row],[2013]]),"-",Exportaciones_fruta_dolares[[#This Row],[2013]]/Exportaciones_fruta_tonelada[[#This Row],[2013]])</f>
        <v>43760.975609756097</v>
      </c>
      <c r="L4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21" s="2">
        <f>IF(ISERROR(Exportaciones_fruta_dolares[[#This Row],[2014]]/Exportaciones_fruta_tonelada[[#This Row],[2014]]),"-",Exportaciones_fruta_dolares[[#This Row],[2014]]/Exportaciones_fruta_tonelada[[#This Row],[2014]])</f>
        <v>44978.873239436623</v>
      </c>
      <c r="N4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21" s="2">
        <f>IF(ISERROR(Exportaciones_fruta_dolares[[#This Row],[2016]]/Exportaciones_fruta_tonelada[[#This Row],[2016]]),"-",Exportaciones_fruta_dolares[[#This Row],[2016]]/Exportaciones_fruta_tonelada[[#This Row],[2016]])</f>
        <v>28955.737704918029</v>
      </c>
      <c r="P4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2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21" s="2">
        <f>IF(ISERROR(Exportaciones_fruta_dolares[[#This Row],[2020]]/Exportaciones_fruta_tonelada[[#This Row],[2020]]),"-",Exportaciones_fruta_dolares[[#This Row],[2020]]/Exportaciones_fruta_tonelada[[#This Row],[2020]])</f>
        <v>1251.4665163602253</v>
      </c>
    </row>
    <row r="422" spans="1:19" x14ac:dyDescent="0.35">
      <c r="A422">
        <v>39</v>
      </c>
      <c r="B422" t="s">
        <v>62</v>
      </c>
      <c r="C422" t="s">
        <v>63</v>
      </c>
      <c r="D422">
        <v>100108</v>
      </c>
      <c r="E422" t="s">
        <v>294</v>
      </c>
      <c r="F422">
        <v>100108005</v>
      </c>
      <c r="G422" t="s">
        <v>319</v>
      </c>
      <c r="H422" t="s">
        <v>320</v>
      </c>
      <c r="I422">
        <v>5</v>
      </c>
      <c r="J422" t="s">
        <v>26</v>
      </c>
      <c r="K4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2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22" s="2">
        <f>IF(ISERROR(Exportaciones_fruta_dolares[[#This Row],[2016]]/Exportaciones_fruta_tonelada[[#This Row],[2016]]),"-",Exportaciones_fruta_dolares[[#This Row],[2016]]/Exportaciones_fruta_tonelada[[#This Row],[2016]])</f>
        <v>331.67078189300412</v>
      </c>
      <c r="P42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23" spans="1:19" x14ac:dyDescent="0.35">
      <c r="A423">
        <v>39</v>
      </c>
      <c r="B423" t="s">
        <v>62</v>
      </c>
      <c r="C423" t="s">
        <v>63</v>
      </c>
      <c r="D423">
        <v>100108</v>
      </c>
      <c r="E423" t="s">
        <v>294</v>
      </c>
      <c r="F423">
        <v>100108005</v>
      </c>
      <c r="G423" t="s">
        <v>319</v>
      </c>
      <c r="H423" t="s">
        <v>368</v>
      </c>
      <c r="I423">
        <v>3</v>
      </c>
      <c r="J423" t="s">
        <v>38</v>
      </c>
      <c r="K4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23" s="2">
        <f>IF(ISERROR(Exportaciones_fruta_dolares[[#This Row],[2012]]/Exportaciones_fruta_tonelada[[#This Row],[2012]]),"-",Exportaciones_fruta_dolares[[#This Row],[2012]]/Exportaciones_fruta_tonelada[[#This Row],[2012]])</f>
        <v>953.88465013103871</v>
      </c>
      <c r="M423" s="2">
        <f>IF(ISERROR(Exportaciones_fruta_dolares[[#This Row],[2014]]/Exportaciones_fruta_tonelada[[#This Row],[2014]]),"-",Exportaciones_fruta_dolares[[#This Row],[2014]]/Exportaciones_fruta_tonelada[[#This Row],[2014]])</f>
        <v>1017.0323148347594</v>
      </c>
      <c r="N423" s="2">
        <f>IF(ISERROR(Exportaciones_fruta_dolares[[#This Row],[2015]]/Exportaciones_fruta_tonelada[[#This Row],[2015]]),"-",Exportaciones_fruta_dolares[[#This Row],[2015]]/Exportaciones_fruta_tonelada[[#This Row],[2015]])</f>
        <v>2271.2146988771692</v>
      </c>
      <c r="O423" s="2">
        <f>IF(ISERROR(Exportaciones_fruta_dolares[[#This Row],[2016]]/Exportaciones_fruta_tonelada[[#This Row],[2016]]),"-",Exportaciones_fruta_dolares[[#This Row],[2016]]/Exportaciones_fruta_tonelada[[#This Row],[2016]])</f>
        <v>8708.0781568970542</v>
      </c>
      <c r="P423" s="2">
        <f>IF(ISERROR(Exportaciones_fruta_dolares[[#This Row],[2017]]/Exportaciones_fruta_tonelada[[#This Row],[2017]]),"-",Exportaciones_fruta_dolares[[#This Row],[2017]]/Exportaciones_fruta_tonelada[[#This Row],[2017]])</f>
        <v>1355.9246672728486</v>
      </c>
      <c r="Q423" s="2">
        <f>IF(ISERROR(Exportaciones_fruta_dolares[[#This Row],[2018]]/Exportaciones_fruta_tonelada[[#This Row],[2018]]),"-",Exportaciones_fruta_dolares[[#This Row],[2018]]/Exportaciones_fruta_tonelada[[#This Row],[2018]])</f>
        <v>1358.0452928742</v>
      </c>
      <c r="R4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24" spans="1:19" x14ac:dyDescent="0.35">
      <c r="A424">
        <v>39</v>
      </c>
      <c r="B424" t="s">
        <v>62</v>
      </c>
      <c r="C424" t="s">
        <v>63</v>
      </c>
      <c r="D424">
        <v>100108</v>
      </c>
      <c r="E424" t="s">
        <v>294</v>
      </c>
      <c r="F424">
        <v>100108005</v>
      </c>
      <c r="G424" t="s">
        <v>319</v>
      </c>
      <c r="H424" t="s">
        <v>331</v>
      </c>
      <c r="I424">
        <v>3</v>
      </c>
      <c r="J424" t="s">
        <v>38</v>
      </c>
      <c r="K424" s="2">
        <f>IF(ISERROR(Exportaciones_fruta_dolares[[#This Row],[2013]]/Exportaciones_fruta_tonelada[[#This Row],[2013]]),"-",Exportaciones_fruta_dolares[[#This Row],[2013]]/Exportaciones_fruta_tonelada[[#This Row],[2013]])</f>
        <v>890.63707553270353</v>
      </c>
      <c r="L424" s="2">
        <f>IF(ISERROR(Exportaciones_fruta_dolares[[#This Row],[2012]]/Exportaciones_fruta_tonelada[[#This Row],[2012]]),"-",Exportaciones_fruta_dolares[[#This Row],[2012]]/Exportaciones_fruta_tonelada[[#This Row],[2012]])</f>
        <v>1208.5335552883876</v>
      </c>
      <c r="M424" s="2">
        <f>IF(ISERROR(Exportaciones_fruta_dolares[[#This Row],[2014]]/Exportaciones_fruta_tonelada[[#This Row],[2014]]),"-",Exportaciones_fruta_dolares[[#This Row],[2014]]/Exportaciones_fruta_tonelada[[#This Row],[2014]])</f>
        <v>1100.264110081082</v>
      </c>
      <c r="N4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24" s="2">
        <f>IF(ISERROR(Exportaciones_fruta_dolares[[#This Row],[2016]]/Exportaciones_fruta_tonelada[[#This Row],[2016]]),"-",Exportaciones_fruta_dolares[[#This Row],[2016]]/Exportaciones_fruta_tonelada[[#This Row],[2016]])</f>
        <v>4109.8032677559186</v>
      </c>
      <c r="P424" s="2">
        <f>IF(ISERROR(Exportaciones_fruta_dolares[[#This Row],[2017]]/Exportaciones_fruta_tonelada[[#This Row],[2017]]),"-",Exportaciones_fruta_dolares[[#This Row],[2017]]/Exportaciones_fruta_tonelada[[#This Row],[2017]])</f>
        <v>1215.8031838507313</v>
      </c>
      <c r="Q424" s="2">
        <f>IF(ISERROR(Exportaciones_fruta_dolares[[#This Row],[2018]]/Exportaciones_fruta_tonelada[[#This Row],[2018]]),"-",Exportaciones_fruta_dolares[[#This Row],[2018]]/Exportaciones_fruta_tonelada[[#This Row],[2018]])</f>
        <v>1342.4662338516343</v>
      </c>
      <c r="R4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24" s="2">
        <f>IF(ISERROR(Exportaciones_fruta_dolares[[#This Row],[2020]]/Exportaciones_fruta_tonelada[[#This Row],[2020]]),"-",Exportaciones_fruta_dolares[[#This Row],[2020]]/Exportaciones_fruta_tonelada[[#This Row],[2020]])</f>
        <v>1868.1380942398359</v>
      </c>
    </row>
    <row r="425" spans="1:19" x14ac:dyDescent="0.35">
      <c r="A425">
        <v>39</v>
      </c>
      <c r="B425" t="s">
        <v>62</v>
      </c>
      <c r="C425" t="s">
        <v>63</v>
      </c>
      <c r="D425">
        <v>100108</v>
      </c>
      <c r="E425" t="s">
        <v>294</v>
      </c>
      <c r="F425">
        <v>100108006</v>
      </c>
      <c r="G425" t="s">
        <v>381</v>
      </c>
      <c r="H425" t="s">
        <v>382</v>
      </c>
      <c r="I425">
        <v>5</v>
      </c>
      <c r="J425" t="s">
        <v>26</v>
      </c>
      <c r="K4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25" s="2">
        <f>IF(ISERROR(Exportaciones_fruta_dolares[[#This Row],[2012]]/Exportaciones_fruta_tonelada[[#This Row],[2012]]),"-",Exportaciones_fruta_dolares[[#This Row],[2012]]/Exportaciones_fruta_tonelada[[#This Row],[2012]])</f>
        <v>341.00085627534628</v>
      </c>
      <c r="M4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25" s="2">
        <f>IF(ISERROR(Exportaciones_fruta_dolares[[#This Row],[2018]]/Exportaciones_fruta_tonelada[[#This Row],[2018]]),"-",Exportaciones_fruta_dolares[[#This Row],[2018]]/Exportaciones_fruta_tonelada[[#This Row],[2018]])</f>
        <v>276366.66666666669</v>
      </c>
      <c r="R4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26" spans="1:19" x14ac:dyDescent="0.35">
      <c r="A426">
        <v>39</v>
      </c>
      <c r="B426" t="s">
        <v>62</v>
      </c>
      <c r="C426" t="s">
        <v>63</v>
      </c>
      <c r="D426">
        <v>100108</v>
      </c>
      <c r="E426" t="s">
        <v>294</v>
      </c>
      <c r="F426">
        <v>100108006</v>
      </c>
      <c r="G426" t="s">
        <v>381</v>
      </c>
      <c r="H426" t="s">
        <v>399</v>
      </c>
      <c r="I426">
        <v>5</v>
      </c>
      <c r="J426" t="s">
        <v>26</v>
      </c>
      <c r="K4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26" s="2">
        <f>IF(ISERROR(Exportaciones_fruta_dolares[[#This Row],[2016]]/Exportaciones_fruta_tonelada[[#This Row],[2016]]),"-",Exportaciones_fruta_dolares[[#This Row],[2016]]/Exportaciones_fruta_tonelada[[#This Row],[2016]])</f>
        <v>99688.23529411765</v>
      </c>
      <c r="P4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27" spans="1:19" x14ac:dyDescent="0.35">
      <c r="A427">
        <v>39</v>
      </c>
      <c r="B427" t="s">
        <v>62</v>
      </c>
      <c r="C427" t="s">
        <v>63</v>
      </c>
      <c r="D427">
        <v>100108</v>
      </c>
      <c r="E427" t="s">
        <v>294</v>
      </c>
      <c r="F427">
        <v>100108007</v>
      </c>
      <c r="G427" t="s">
        <v>327</v>
      </c>
      <c r="H427" t="s">
        <v>420</v>
      </c>
      <c r="I427">
        <v>1</v>
      </c>
      <c r="J427" t="s">
        <v>96</v>
      </c>
      <c r="K4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27" s="2">
        <f>IF(ISERROR(Exportaciones_fruta_dolares[[#This Row],[2017]]/Exportaciones_fruta_tonelada[[#This Row],[2017]]),"-",Exportaciones_fruta_dolares[[#This Row],[2017]]/Exportaciones_fruta_tonelada[[#This Row],[2017]])</f>
        <v>2178.5221544176175</v>
      </c>
      <c r="Q427" s="2">
        <f>IF(ISERROR(Exportaciones_fruta_dolares[[#This Row],[2018]]/Exportaciones_fruta_tonelada[[#This Row],[2018]]),"-",Exportaciones_fruta_dolares[[#This Row],[2018]]/Exportaciones_fruta_tonelada[[#This Row],[2018]])</f>
        <v>5004.8076923076924</v>
      </c>
      <c r="R4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28" spans="1:19" x14ac:dyDescent="0.35">
      <c r="A428">
        <v>39</v>
      </c>
      <c r="B428" t="s">
        <v>62</v>
      </c>
      <c r="C428" t="s">
        <v>63</v>
      </c>
      <c r="D428">
        <v>100108</v>
      </c>
      <c r="E428" t="s">
        <v>294</v>
      </c>
      <c r="F428">
        <v>100108007</v>
      </c>
      <c r="G428" t="s">
        <v>327</v>
      </c>
      <c r="H428" t="s">
        <v>404</v>
      </c>
      <c r="I428">
        <v>1</v>
      </c>
      <c r="J428" t="s">
        <v>96</v>
      </c>
      <c r="K4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2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2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28" s="2">
        <f>IF(ISERROR(Exportaciones_fruta_dolares[[#This Row],[2017]]/Exportaciones_fruta_tonelada[[#This Row],[2017]]),"-",Exportaciones_fruta_dolares[[#This Row],[2017]]/Exportaciones_fruta_tonelada[[#This Row],[2017]])</f>
        <v>8208.6965610954321</v>
      </c>
      <c r="Q428" s="2">
        <f>IF(ISERROR(Exportaciones_fruta_dolares[[#This Row],[2018]]/Exportaciones_fruta_tonelada[[#This Row],[2018]]),"-",Exportaciones_fruta_dolares[[#This Row],[2018]]/Exportaciones_fruta_tonelada[[#This Row],[2018]])</f>
        <v>1181.9883720930234</v>
      </c>
      <c r="R4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29" spans="1:19" x14ac:dyDescent="0.35">
      <c r="A429">
        <v>39</v>
      </c>
      <c r="B429" t="s">
        <v>62</v>
      </c>
      <c r="C429" t="s">
        <v>63</v>
      </c>
      <c r="D429">
        <v>100108</v>
      </c>
      <c r="E429" t="s">
        <v>294</v>
      </c>
      <c r="F429">
        <v>100108007</v>
      </c>
      <c r="G429" t="s">
        <v>327</v>
      </c>
      <c r="H429" t="s">
        <v>403</v>
      </c>
      <c r="I429">
        <v>1</v>
      </c>
      <c r="J429" t="s">
        <v>96</v>
      </c>
      <c r="K4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30" spans="1:19" x14ac:dyDescent="0.35">
      <c r="A430">
        <v>39</v>
      </c>
      <c r="B430" t="s">
        <v>62</v>
      </c>
      <c r="C430" t="s">
        <v>63</v>
      </c>
      <c r="D430">
        <v>100108</v>
      </c>
      <c r="E430" t="s">
        <v>294</v>
      </c>
      <c r="F430">
        <v>100108007</v>
      </c>
      <c r="G430" t="s">
        <v>327</v>
      </c>
      <c r="H430" t="s">
        <v>338</v>
      </c>
      <c r="I430">
        <v>4</v>
      </c>
      <c r="J430" t="s">
        <v>71</v>
      </c>
      <c r="K4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30" s="2">
        <f>IF(ISERROR(Exportaciones_fruta_dolares[[#This Row],[2017]]/Exportaciones_fruta_tonelada[[#This Row],[2017]]),"-",Exportaciones_fruta_dolares[[#This Row],[2017]]/Exportaciones_fruta_tonelada[[#This Row],[2017]])</f>
        <v>10195.747938751472</v>
      </c>
      <c r="Q430" s="2">
        <f>IF(ISERROR(Exportaciones_fruta_dolares[[#This Row],[2018]]/Exportaciones_fruta_tonelada[[#This Row],[2018]]),"-",Exportaciones_fruta_dolares[[#This Row],[2018]]/Exportaciones_fruta_tonelada[[#This Row],[2018]])</f>
        <v>10062.841025641026</v>
      </c>
      <c r="R4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31" spans="1:19" x14ac:dyDescent="0.35">
      <c r="A431">
        <v>39</v>
      </c>
      <c r="B431" t="s">
        <v>62</v>
      </c>
      <c r="C431" t="s">
        <v>63</v>
      </c>
      <c r="D431">
        <v>100109</v>
      </c>
      <c r="E431" t="s">
        <v>51</v>
      </c>
      <c r="F431">
        <v>100109001</v>
      </c>
      <c r="G431" t="s">
        <v>51</v>
      </c>
      <c r="H431" t="s">
        <v>84</v>
      </c>
      <c r="I431">
        <v>4</v>
      </c>
      <c r="J431" t="s">
        <v>71</v>
      </c>
      <c r="K431" s="2">
        <f>IF(ISERROR(Exportaciones_fruta_dolares[[#This Row],[2013]]/Exportaciones_fruta_tonelada[[#This Row],[2013]]),"-",Exportaciones_fruta_dolares[[#This Row],[2013]]/Exportaciones_fruta_tonelada[[#This Row],[2013]])</f>
        <v>98000</v>
      </c>
      <c r="L4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31" s="2">
        <f>IF(ISERROR(Exportaciones_fruta_dolares[[#This Row],[2016]]/Exportaciones_fruta_tonelada[[#This Row],[2016]]),"-",Exportaciones_fruta_dolares[[#This Row],[2016]]/Exportaciones_fruta_tonelada[[#This Row],[2016]])</f>
        <v>2374.6913580246915</v>
      </c>
      <c r="P4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32" spans="1:19" x14ac:dyDescent="0.35">
      <c r="A432">
        <v>39</v>
      </c>
      <c r="B432" t="s">
        <v>62</v>
      </c>
      <c r="C432" t="s">
        <v>63</v>
      </c>
      <c r="D432">
        <v>100109</v>
      </c>
      <c r="E432" t="s">
        <v>51</v>
      </c>
      <c r="F432">
        <v>100109001</v>
      </c>
      <c r="G432" t="s">
        <v>51</v>
      </c>
      <c r="H432" t="s">
        <v>184</v>
      </c>
      <c r="I432">
        <v>7</v>
      </c>
      <c r="J432" t="s">
        <v>164</v>
      </c>
      <c r="K432" s="2">
        <f>IF(ISERROR(Exportaciones_fruta_dolares[[#This Row],[2013]]/Exportaciones_fruta_tonelada[[#This Row],[2013]]),"-",Exportaciones_fruta_dolares[[#This Row],[2013]]/Exportaciones_fruta_tonelada[[#This Row],[2013]])</f>
        <v>1352.4150268336314</v>
      </c>
      <c r="L4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32" s="2">
        <f>IF(ISERROR(Exportaciones_fruta_dolares[[#This Row],[2015]]/Exportaciones_fruta_tonelada[[#This Row],[2015]]),"-",Exportaciones_fruta_dolares[[#This Row],[2015]]/Exportaciones_fruta_tonelada[[#This Row],[2015]])</f>
        <v>4188.0886426592797</v>
      </c>
      <c r="O432" s="2">
        <f>IF(ISERROR(Exportaciones_fruta_dolares[[#This Row],[2016]]/Exportaciones_fruta_tonelada[[#This Row],[2016]]),"-",Exportaciones_fruta_dolares[[#This Row],[2016]]/Exportaciones_fruta_tonelada[[#This Row],[2016]])</f>
        <v>1212.2449799196786</v>
      </c>
      <c r="P432" s="2">
        <f>IF(ISERROR(Exportaciones_fruta_dolares[[#This Row],[2017]]/Exportaciones_fruta_tonelada[[#This Row],[2017]]),"-",Exportaciones_fruta_dolares[[#This Row],[2017]]/Exportaciones_fruta_tonelada[[#This Row],[2017]])</f>
        <v>1366.780104712042</v>
      </c>
      <c r="Q432" s="2">
        <f>IF(ISERROR(Exportaciones_fruta_dolares[[#This Row],[2018]]/Exportaciones_fruta_tonelada[[#This Row],[2018]]),"-",Exportaciones_fruta_dolares[[#This Row],[2018]]/Exportaciones_fruta_tonelada[[#This Row],[2018]])</f>
        <v>931.50561797752812</v>
      </c>
      <c r="R4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3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33" spans="1:19" x14ac:dyDescent="0.35">
      <c r="A433">
        <v>39</v>
      </c>
      <c r="B433" t="s">
        <v>62</v>
      </c>
      <c r="C433" t="s">
        <v>63</v>
      </c>
      <c r="D433">
        <v>100109</v>
      </c>
      <c r="E433" t="s">
        <v>51</v>
      </c>
      <c r="F433">
        <v>100109001</v>
      </c>
      <c r="G433" t="s">
        <v>51</v>
      </c>
      <c r="H433" t="s">
        <v>70</v>
      </c>
      <c r="I433">
        <v>4</v>
      </c>
      <c r="J433" t="s">
        <v>71</v>
      </c>
      <c r="K433" s="2">
        <f>IF(ISERROR(Exportaciones_fruta_dolares[[#This Row],[2013]]/Exportaciones_fruta_tonelada[[#This Row],[2013]]),"-",Exportaciones_fruta_dolares[[#This Row],[2013]]/Exportaciones_fruta_tonelada[[#This Row],[2013]])</f>
        <v>2379.3253333333332</v>
      </c>
      <c r="L4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3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3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3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34" spans="1:19" x14ac:dyDescent="0.35">
      <c r="A434">
        <v>39</v>
      </c>
      <c r="B434" t="s">
        <v>62</v>
      </c>
      <c r="C434" t="s">
        <v>63</v>
      </c>
      <c r="D434">
        <v>100109</v>
      </c>
      <c r="E434" t="s">
        <v>51</v>
      </c>
      <c r="F434">
        <v>100109001</v>
      </c>
      <c r="G434" t="s">
        <v>51</v>
      </c>
      <c r="H434" t="s">
        <v>389</v>
      </c>
      <c r="I434">
        <v>3</v>
      </c>
      <c r="J434" t="s">
        <v>38</v>
      </c>
      <c r="K4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3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3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34" s="2">
        <f>IF(ISERROR(Exportaciones_fruta_dolares[[#This Row],[2020]]/Exportaciones_fruta_tonelada[[#This Row],[2020]]),"-",Exportaciones_fruta_dolares[[#This Row],[2020]]/Exportaciones_fruta_tonelada[[#This Row],[2020]])</f>
        <v>1162.6760875343316</v>
      </c>
    </row>
    <row r="435" spans="1:19" x14ac:dyDescent="0.35">
      <c r="A435">
        <v>41</v>
      </c>
      <c r="B435" t="s">
        <v>73</v>
      </c>
      <c r="C435" t="s">
        <v>74</v>
      </c>
      <c r="D435">
        <v>100101</v>
      </c>
      <c r="E435" t="s">
        <v>29</v>
      </c>
      <c r="F435">
        <v>100101001</v>
      </c>
      <c r="G435" t="s">
        <v>36</v>
      </c>
      <c r="H435" t="s">
        <v>171</v>
      </c>
      <c r="I435">
        <v>5</v>
      </c>
      <c r="J435" t="s">
        <v>26</v>
      </c>
      <c r="K4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35" s="2">
        <f>IF(ISERROR(Exportaciones_fruta_dolares[[#This Row],[2018]]/Exportaciones_fruta_tonelada[[#This Row],[2018]]),"-",Exportaciones_fruta_dolares[[#This Row],[2018]]/Exportaciones_fruta_tonelada[[#This Row],[2018]])</f>
        <v>21706.333333333332</v>
      </c>
      <c r="R4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3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36" spans="1:19" x14ac:dyDescent="0.35">
      <c r="A436">
        <v>41</v>
      </c>
      <c r="B436" t="s">
        <v>73</v>
      </c>
      <c r="C436" t="s">
        <v>74</v>
      </c>
      <c r="D436">
        <v>100101</v>
      </c>
      <c r="E436" t="s">
        <v>29</v>
      </c>
      <c r="F436">
        <v>100101001</v>
      </c>
      <c r="G436" t="s">
        <v>36</v>
      </c>
      <c r="H436" t="s">
        <v>37</v>
      </c>
      <c r="I436">
        <v>3</v>
      </c>
      <c r="J436" t="s">
        <v>38</v>
      </c>
      <c r="K4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36" s="2">
        <f>IF(ISERROR(Exportaciones_fruta_dolares[[#This Row],[2017]]/Exportaciones_fruta_tonelada[[#This Row],[2017]]),"-",Exportaciones_fruta_dolares[[#This Row],[2017]]/Exportaciones_fruta_tonelada[[#This Row],[2017]])</f>
        <v>7122.8070175438597</v>
      </c>
      <c r="Q4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37" spans="1:19" x14ac:dyDescent="0.35">
      <c r="A437">
        <v>41</v>
      </c>
      <c r="B437" t="s">
        <v>73</v>
      </c>
      <c r="C437" t="s">
        <v>74</v>
      </c>
      <c r="D437">
        <v>100101</v>
      </c>
      <c r="E437" t="s">
        <v>29</v>
      </c>
      <c r="F437">
        <v>100101001</v>
      </c>
      <c r="G437" t="s">
        <v>36</v>
      </c>
      <c r="H437" t="s">
        <v>119</v>
      </c>
      <c r="I437">
        <v>5</v>
      </c>
      <c r="J437" t="s">
        <v>26</v>
      </c>
      <c r="K4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37" s="2">
        <f>IF(ISERROR(Exportaciones_fruta_dolares[[#This Row],[2015]]/Exportaciones_fruta_tonelada[[#This Row],[2015]]),"-",Exportaciones_fruta_dolares[[#This Row],[2015]]/Exportaciones_fruta_tonelada[[#This Row],[2015]])</f>
        <v>481899.99999999994</v>
      </c>
      <c r="O4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38" spans="1:19" x14ac:dyDescent="0.35">
      <c r="A438">
        <v>41</v>
      </c>
      <c r="B438" t="s">
        <v>73</v>
      </c>
      <c r="C438" t="s">
        <v>74</v>
      </c>
      <c r="D438">
        <v>100101</v>
      </c>
      <c r="E438" t="s">
        <v>29</v>
      </c>
      <c r="F438">
        <v>100101001</v>
      </c>
      <c r="G438" t="s">
        <v>36</v>
      </c>
      <c r="H438" t="s">
        <v>308</v>
      </c>
      <c r="I438">
        <v>4</v>
      </c>
      <c r="J438" t="s">
        <v>71</v>
      </c>
      <c r="K4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3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38" s="2">
        <f>IF(ISERROR(Exportaciones_fruta_dolares[[#This Row],[2019]]/Exportaciones_fruta_tonelada[[#This Row],[2019]]),"-",Exportaciones_fruta_dolares[[#This Row],[2019]]/Exportaciones_fruta_tonelada[[#This Row],[2019]])</f>
        <v>15768</v>
      </c>
      <c r="S4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39" spans="1:19" x14ac:dyDescent="0.35">
      <c r="A439">
        <v>41</v>
      </c>
      <c r="B439" t="s">
        <v>73</v>
      </c>
      <c r="C439" t="s">
        <v>74</v>
      </c>
      <c r="D439">
        <v>100101</v>
      </c>
      <c r="E439" t="s">
        <v>29</v>
      </c>
      <c r="F439">
        <v>100101004</v>
      </c>
      <c r="G439" t="s">
        <v>30</v>
      </c>
      <c r="H439" t="s">
        <v>345</v>
      </c>
      <c r="I439">
        <v>4</v>
      </c>
      <c r="J439" t="s">
        <v>71</v>
      </c>
      <c r="K43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39" s="2">
        <f>IF(ISERROR(Exportaciones_fruta_dolares[[#This Row],[2014]]/Exportaciones_fruta_tonelada[[#This Row],[2014]]),"-",Exportaciones_fruta_dolares[[#This Row],[2014]]/Exportaciones_fruta_tonelada[[#This Row],[2014]])</f>
        <v>28575.000000000004</v>
      </c>
      <c r="N4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3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40" spans="1:19" x14ac:dyDescent="0.35">
      <c r="A440">
        <v>41</v>
      </c>
      <c r="B440" t="s">
        <v>73</v>
      </c>
      <c r="C440" t="s">
        <v>74</v>
      </c>
      <c r="D440">
        <v>100101</v>
      </c>
      <c r="E440" t="s">
        <v>29</v>
      </c>
      <c r="F440">
        <v>100101008</v>
      </c>
      <c r="G440" t="s">
        <v>101</v>
      </c>
      <c r="H440" t="s">
        <v>250</v>
      </c>
      <c r="I440">
        <v>7</v>
      </c>
      <c r="J440" t="s">
        <v>164</v>
      </c>
      <c r="K4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40" s="2">
        <f>IF(ISERROR(Exportaciones_fruta_dolares[[#This Row],[2012]]/Exportaciones_fruta_tonelada[[#This Row],[2012]]),"-",Exportaciones_fruta_dolares[[#This Row],[2012]]/Exportaciones_fruta_tonelada[[#This Row],[2012]])</f>
        <v>1666.9778633301253</v>
      </c>
      <c r="M4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40" s="2">
        <f>IF(ISERROR(Exportaciones_fruta_dolares[[#This Row],[2015]]/Exportaciones_fruta_tonelada[[#This Row],[2015]]),"-",Exportaciones_fruta_dolares[[#This Row],[2015]]/Exportaciones_fruta_tonelada[[#This Row],[2015]])</f>
        <v>1270.0022820629849</v>
      </c>
      <c r="O4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41" spans="1:19" x14ac:dyDescent="0.35">
      <c r="A441">
        <v>41</v>
      </c>
      <c r="B441" t="s">
        <v>73</v>
      </c>
      <c r="C441" t="s">
        <v>74</v>
      </c>
      <c r="D441">
        <v>100101</v>
      </c>
      <c r="E441" t="s">
        <v>29</v>
      </c>
      <c r="F441">
        <v>100101008</v>
      </c>
      <c r="G441" t="s">
        <v>101</v>
      </c>
      <c r="H441" t="s">
        <v>102</v>
      </c>
      <c r="I441">
        <v>2</v>
      </c>
      <c r="J441" t="s">
        <v>32</v>
      </c>
      <c r="K4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41" s="2">
        <f>IF(ISERROR(Exportaciones_fruta_dolares[[#This Row],[2015]]/Exportaciones_fruta_tonelada[[#This Row],[2015]]),"-",Exportaciones_fruta_dolares[[#This Row],[2015]]/Exportaciones_fruta_tonelada[[#This Row],[2015]])</f>
        <v>2339.1183132949996</v>
      </c>
      <c r="O4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41" s="2">
        <f>IF(ISERROR(Exportaciones_fruta_dolares[[#This Row],[2017]]/Exportaciones_fruta_tonelada[[#This Row],[2017]]),"-",Exportaciones_fruta_dolares[[#This Row],[2017]]/Exportaciones_fruta_tonelada[[#This Row],[2017]])</f>
        <v>2799.4444444444448</v>
      </c>
      <c r="Q441" s="2">
        <f>IF(ISERROR(Exportaciones_fruta_dolares[[#This Row],[2018]]/Exportaciones_fruta_tonelada[[#This Row],[2018]]),"-",Exportaciones_fruta_dolares[[#This Row],[2018]]/Exportaciones_fruta_tonelada[[#This Row],[2018]])</f>
        <v>2813.9218009478673</v>
      </c>
      <c r="R4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41" s="2">
        <f>IF(ISERROR(Exportaciones_fruta_dolares[[#This Row],[2020]]/Exportaciones_fruta_tonelada[[#This Row],[2020]]),"-",Exportaciones_fruta_dolares[[#This Row],[2020]]/Exportaciones_fruta_tonelada[[#This Row],[2020]])</f>
        <v>2104.3888888888887</v>
      </c>
    </row>
    <row r="442" spans="1:19" x14ac:dyDescent="0.35">
      <c r="A442">
        <v>41</v>
      </c>
      <c r="B442" t="s">
        <v>73</v>
      </c>
      <c r="C442" t="s">
        <v>74</v>
      </c>
      <c r="D442">
        <v>100101</v>
      </c>
      <c r="E442" t="s">
        <v>29</v>
      </c>
      <c r="F442">
        <v>100101008</v>
      </c>
      <c r="G442" t="s">
        <v>101</v>
      </c>
      <c r="H442" t="s">
        <v>309</v>
      </c>
      <c r="I442">
        <v>3</v>
      </c>
      <c r="J442" t="s">
        <v>38</v>
      </c>
      <c r="K4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42" s="2">
        <f>IF(ISERROR(Exportaciones_fruta_dolares[[#This Row],[2015]]/Exportaciones_fruta_tonelada[[#This Row],[2015]]),"-",Exportaciones_fruta_dolares[[#This Row],[2015]]/Exportaciones_fruta_tonelada[[#This Row],[2015]])</f>
        <v>6156.9832402234633</v>
      </c>
      <c r="O442" s="2">
        <f>IF(ISERROR(Exportaciones_fruta_dolares[[#This Row],[2016]]/Exportaciones_fruta_tonelada[[#This Row],[2016]]),"-",Exportaciones_fruta_dolares[[#This Row],[2016]]/Exportaciones_fruta_tonelada[[#This Row],[2016]])</f>
        <v>13617.5</v>
      </c>
      <c r="P442" s="2">
        <f>IF(ISERROR(Exportaciones_fruta_dolares[[#This Row],[2017]]/Exportaciones_fruta_tonelada[[#This Row],[2017]]),"-",Exportaciones_fruta_dolares[[#This Row],[2017]]/Exportaciones_fruta_tonelada[[#This Row],[2017]])</f>
        <v>13201.388888888889</v>
      </c>
      <c r="Q4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42" s="2">
        <f>IF(ISERROR(Exportaciones_fruta_dolares[[#This Row],[2020]]/Exportaciones_fruta_tonelada[[#This Row],[2020]]),"-",Exportaciones_fruta_dolares[[#This Row],[2020]]/Exportaciones_fruta_tonelada[[#This Row],[2020]])</f>
        <v>2812.9705521990791</v>
      </c>
    </row>
    <row r="443" spans="1:19" x14ac:dyDescent="0.35">
      <c r="A443">
        <v>41</v>
      </c>
      <c r="B443" t="s">
        <v>73</v>
      </c>
      <c r="C443" t="s">
        <v>74</v>
      </c>
      <c r="D443">
        <v>100101</v>
      </c>
      <c r="E443" t="s">
        <v>29</v>
      </c>
      <c r="F443">
        <v>100112025</v>
      </c>
      <c r="G443" t="s">
        <v>173</v>
      </c>
      <c r="H443" t="s">
        <v>248</v>
      </c>
      <c r="I443">
        <v>3</v>
      </c>
      <c r="J443" t="s">
        <v>38</v>
      </c>
      <c r="K443" s="2">
        <f>IF(ISERROR(Exportaciones_fruta_dolares[[#This Row],[2013]]/Exportaciones_fruta_tonelada[[#This Row],[2013]]),"-",Exportaciones_fruta_dolares[[#This Row],[2013]]/Exportaciones_fruta_tonelada[[#This Row],[2013]])</f>
        <v>3125.7488147762465</v>
      </c>
      <c r="L4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43" s="2">
        <f>IF(ISERROR(Exportaciones_fruta_dolares[[#This Row],[2014]]/Exportaciones_fruta_tonelada[[#This Row],[2014]]),"-",Exportaciones_fruta_dolares[[#This Row],[2014]]/Exportaciones_fruta_tonelada[[#This Row],[2014]])</f>
        <v>2615.7271241830067</v>
      </c>
      <c r="N443" s="2">
        <f>IF(ISERROR(Exportaciones_fruta_dolares[[#This Row],[2015]]/Exportaciones_fruta_tonelada[[#This Row],[2015]]),"-",Exportaciones_fruta_dolares[[#This Row],[2015]]/Exportaciones_fruta_tonelada[[#This Row],[2015]])</f>
        <v>2581.0583242059147</v>
      </c>
      <c r="O443" s="2">
        <f>IF(ISERROR(Exportaciones_fruta_dolares[[#This Row],[2016]]/Exportaciones_fruta_tonelada[[#This Row],[2016]]),"-",Exportaciones_fruta_dolares[[#This Row],[2016]]/Exportaciones_fruta_tonelada[[#This Row],[2016]])</f>
        <v>2594.171879072192</v>
      </c>
      <c r="P443" s="2">
        <f>IF(ISERROR(Exportaciones_fruta_dolares[[#This Row],[2017]]/Exportaciones_fruta_tonelada[[#This Row],[2017]]),"-",Exportaciones_fruta_dolares[[#This Row],[2017]]/Exportaciones_fruta_tonelada[[#This Row],[2017]])</f>
        <v>3042.8470156995645</v>
      </c>
      <c r="Q443" s="2">
        <f>IF(ISERROR(Exportaciones_fruta_dolares[[#This Row],[2018]]/Exportaciones_fruta_tonelada[[#This Row],[2018]]),"-",Exportaciones_fruta_dolares[[#This Row],[2018]]/Exportaciones_fruta_tonelada[[#This Row],[2018]])</f>
        <v>2819.6337308347534</v>
      </c>
      <c r="R443" s="2">
        <f>IF(ISERROR(Exportaciones_fruta_dolares[[#This Row],[2019]]/Exportaciones_fruta_tonelada[[#This Row],[2019]]),"-",Exportaciones_fruta_dolares[[#This Row],[2019]]/Exportaciones_fruta_tonelada[[#This Row],[2019]])</f>
        <v>3421.5182821837338</v>
      </c>
      <c r="S443" s="2">
        <f>IF(ISERROR(Exportaciones_fruta_dolares[[#This Row],[2020]]/Exportaciones_fruta_tonelada[[#This Row],[2020]]),"-",Exportaciones_fruta_dolares[[#This Row],[2020]]/Exportaciones_fruta_tonelada[[#This Row],[2020]])</f>
        <v>2620.2846364883403</v>
      </c>
    </row>
    <row r="444" spans="1:19" x14ac:dyDescent="0.35">
      <c r="A444">
        <v>41</v>
      </c>
      <c r="B444" t="s">
        <v>73</v>
      </c>
      <c r="C444" t="s">
        <v>74</v>
      </c>
      <c r="D444">
        <v>100101</v>
      </c>
      <c r="E444" t="s">
        <v>29</v>
      </c>
      <c r="F444">
        <v>100112025</v>
      </c>
      <c r="G444" t="s">
        <v>173</v>
      </c>
      <c r="H444" t="s">
        <v>311</v>
      </c>
      <c r="I444">
        <v>4</v>
      </c>
      <c r="J444" t="s">
        <v>71</v>
      </c>
      <c r="K4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44" s="2">
        <f>IF(ISERROR(Exportaciones_fruta_dolares[[#This Row],[2018]]/Exportaciones_fruta_tonelada[[#This Row],[2018]]),"-",Exportaciones_fruta_dolares[[#This Row],[2018]]/Exportaciones_fruta_tonelada[[#This Row],[2018]])</f>
        <v>22146.5</v>
      </c>
      <c r="R4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45" spans="1:19" x14ac:dyDescent="0.35">
      <c r="A445">
        <v>41</v>
      </c>
      <c r="B445" t="s">
        <v>73</v>
      </c>
      <c r="C445" t="s">
        <v>74</v>
      </c>
      <c r="D445">
        <v>100102</v>
      </c>
      <c r="E445" t="s">
        <v>92</v>
      </c>
      <c r="F445">
        <v>100102003</v>
      </c>
      <c r="G445" t="s">
        <v>93</v>
      </c>
      <c r="H445" t="s">
        <v>289</v>
      </c>
      <c r="I445">
        <v>5</v>
      </c>
      <c r="J445" t="s">
        <v>26</v>
      </c>
      <c r="K445" s="2">
        <f>IF(ISERROR(Exportaciones_fruta_dolares[[#This Row],[2013]]/Exportaciones_fruta_tonelada[[#This Row],[2013]]),"-",Exportaciones_fruta_dolares[[#This Row],[2013]]/Exportaciones_fruta_tonelada[[#This Row],[2013]])</f>
        <v>1164.2885629940652</v>
      </c>
      <c r="L445" s="2">
        <f>IF(ISERROR(Exportaciones_fruta_dolares[[#This Row],[2012]]/Exportaciones_fruta_tonelada[[#This Row],[2012]]),"-",Exportaciones_fruta_dolares[[#This Row],[2012]]/Exportaciones_fruta_tonelada[[#This Row],[2012]])</f>
        <v>1143.7618539592224</v>
      </c>
      <c r="M445" s="2">
        <f>IF(ISERROR(Exportaciones_fruta_dolares[[#This Row],[2014]]/Exportaciones_fruta_tonelada[[#This Row],[2014]]),"-",Exportaciones_fruta_dolares[[#This Row],[2014]]/Exportaciones_fruta_tonelada[[#This Row],[2014]])</f>
        <v>1238.4872475585476</v>
      </c>
      <c r="N445" s="2">
        <f>IF(ISERROR(Exportaciones_fruta_dolares[[#This Row],[2015]]/Exportaciones_fruta_tonelada[[#This Row],[2015]]),"-",Exportaciones_fruta_dolares[[#This Row],[2015]]/Exportaciones_fruta_tonelada[[#This Row],[2015]])</f>
        <v>1049.5918868166102</v>
      </c>
      <c r="O445" s="2">
        <f>IF(ISERROR(Exportaciones_fruta_dolares[[#This Row],[2016]]/Exportaciones_fruta_tonelada[[#This Row],[2016]]),"-",Exportaciones_fruta_dolares[[#This Row],[2016]]/Exportaciones_fruta_tonelada[[#This Row],[2016]])</f>
        <v>907.3945258598103</v>
      </c>
      <c r="P445" s="2">
        <f>IF(ISERROR(Exportaciones_fruta_dolares[[#This Row],[2017]]/Exportaciones_fruta_tonelada[[#This Row],[2017]]),"-",Exportaciones_fruta_dolares[[#This Row],[2017]]/Exportaciones_fruta_tonelada[[#This Row],[2017]])</f>
        <v>911.79663290003668</v>
      </c>
      <c r="Q445" s="2">
        <f>IF(ISERROR(Exportaciones_fruta_dolares[[#This Row],[2018]]/Exportaciones_fruta_tonelada[[#This Row],[2018]]),"-",Exportaciones_fruta_dolares[[#This Row],[2018]]/Exportaciones_fruta_tonelada[[#This Row],[2018]])</f>
        <v>1021.3976233868033</v>
      </c>
      <c r="R445" s="2">
        <f>IF(ISERROR(Exportaciones_fruta_dolares[[#This Row],[2019]]/Exportaciones_fruta_tonelada[[#This Row],[2019]]),"-",Exportaciones_fruta_dolares[[#This Row],[2019]]/Exportaciones_fruta_tonelada[[#This Row],[2019]])</f>
        <v>953.19314356067082</v>
      </c>
      <c r="S445" s="2">
        <f>IF(ISERROR(Exportaciones_fruta_dolares[[#This Row],[2020]]/Exportaciones_fruta_tonelada[[#This Row],[2020]]),"-",Exportaciones_fruta_dolares[[#This Row],[2020]]/Exportaciones_fruta_tonelada[[#This Row],[2020]])</f>
        <v>862.75477117105379</v>
      </c>
    </row>
    <row r="446" spans="1:19" x14ac:dyDescent="0.35">
      <c r="A446">
        <v>41</v>
      </c>
      <c r="B446" t="s">
        <v>73</v>
      </c>
      <c r="C446" t="s">
        <v>74</v>
      </c>
      <c r="D446">
        <v>100102</v>
      </c>
      <c r="E446" t="s">
        <v>92</v>
      </c>
      <c r="F446">
        <v>100102003</v>
      </c>
      <c r="G446" t="s">
        <v>93</v>
      </c>
      <c r="H446" t="s">
        <v>290</v>
      </c>
      <c r="I446">
        <v>5</v>
      </c>
      <c r="J446" t="s">
        <v>26</v>
      </c>
      <c r="K446" s="2">
        <f>IF(ISERROR(Exportaciones_fruta_dolares[[#This Row],[2013]]/Exportaciones_fruta_tonelada[[#This Row],[2013]]),"-",Exportaciones_fruta_dolares[[#This Row],[2013]]/Exportaciones_fruta_tonelada[[#This Row],[2013]])</f>
        <v>1506.3062356922462</v>
      </c>
      <c r="L446" s="2">
        <f>IF(ISERROR(Exportaciones_fruta_dolares[[#This Row],[2012]]/Exportaciones_fruta_tonelada[[#This Row],[2012]]),"-",Exportaciones_fruta_dolares[[#This Row],[2012]]/Exportaciones_fruta_tonelada[[#This Row],[2012]])</f>
        <v>1201.9374607165305</v>
      </c>
      <c r="M446" s="2">
        <f>IF(ISERROR(Exportaciones_fruta_dolares[[#This Row],[2014]]/Exportaciones_fruta_tonelada[[#This Row],[2014]]),"-",Exportaciones_fruta_dolares[[#This Row],[2014]]/Exportaciones_fruta_tonelada[[#This Row],[2014]])</f>
        <v>1200.1190878378379</v>
      </c>
      <c r="N446" s="2">
        <f>IF(ISERROR(Exportaciones_fruta_dolares[[#This Row],[2015]]/Exportaciones_fruta_tonelada[[#This Row],[2015]]),"-",Exportaciones_fruta_dolares[[#This Row],[2015]]/Exportaciones_fruta_tonelada[[#This Row],[2015]])</f>
        <v>948.35536164934342</v>
      </c>
      <c r="O4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46" s="2">
        <f>IF(ISERROR(Exportaciones_fruta_dolares[[#This Row],[2017]]/Exportaciones_fruta_tonelada[[#This Row],[2017]]),"-",Exportaciones_fruta_dolares[[#This Row],[2017]]/Exportaciones_fruta_tonelada[[#This Row],[2017]])</f>
        <v>981.16043103972424</v>
      </c>
      <c r="Q446" s="2">
        <f>IF(ISERROR(Exportaciones_fruta_dolares[[#This Row],[2018]]/Exportaciones_fruta_tonelada[[#This Row],[2018]]),"-",Exportaciones_fruta_dolares[[#This Row],[2018]]/Exportaciones_fruta_tonelada[[#This Row],[2018]])</f>
        <v>891.66985376827893</v>
      </c>
      <c r="R446" s="2">
        <f>IF(ISERROR(Exportaciones_fruta_dolares[[#This Row],[2019]]/Exportaciones_fruta_tonelada[[#This Row],[2019]]),"-",Exportaciones_fruta_dolares[[#This Row],[2019]]/Exportaciones_fruta_tonelada[[#This Row],[2019]])</f>
        <v>1327.8105799490484</v>
      </c>
      <c r="S446" s="2">
        <f>IF(ISERROR(Exportaciones_fruta_dolares[[#This Row],[2020]]/Exportaciones_fruta_tonelada[[#This Row],[2020]]),"-",Exportaciones_fruta_dolares[[#This Row],[2020]]/Exportaciones_fruta_tonelada[[#This Row],[2020]])</f>
        <v>882.64178240740728</v>
      </c>
    </row>
    <row r="447" spans="1:19" x14ac:dyDescent="0.35">
      <c r="A447">
        <v>41</v>
      </c>
      <c r="B447" t="s">
        <v>73</v>
      </c>
      <c r="C447" t="s">
        <v>74</v>
      </c>
      <c r="D447">
        <v>100102</v>
      </c>
      <c r="E447" t="s">
        <v>92</v>
      </c>
      <c r="F447">
        <v>100102003</v>
      </c>
      <c r="G447" t="s">
        <v>93</v>
      </c>
      <c r="H447" t="s">
        <v>94</v>
      </c>
      <c r="I447">
        <v>5</v>
      </c>
      <c r="J447" t="s">
        <v>26</v>
      </c>
      <c r="K447" s="2">
        <f>IF(ISERROR(Exportaciones_fruta_dolares[[#This Row],[2013]]/Exportaciones_fruta_tonelada[[#This Row],[2013]]),"-",Exportaciones_fruta_dolares[[#This Row],[2013]]/Exportaciones_fruta_tonelada[[#This Row],[2013]])</f>
        <v>1264.4125683060108</v>
      </c>
      <c r="L447" s="2">
        <f>IF(ISERROR(Exportaciones_fruta_dolares[[#This Row],[2012]]/Exportaciones_fruta_tonelada[[#This Row],[2012]]),"-",Exportaciones_fruta_dolares[[#This Row],[2012]]/Exportaciones_fruta_tonelada[[#This Row],[2012]])</f>
        <v>890.99235287598356</v>
      </c>
      <c r="M4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47" s="2">
        <f>IF(ISERROR(Exportaciones_fruta_dolares[[#This Row],[2015]]/Exportaciones_fruta_tonelada[[#This Row],[2015]]),"-",Exportaciones_fruta_dolares[[#This Row],[2015]]/Exportaciones_fruta_tonelada[[#This Row],[2015]])</f>
        <v>13625</v>
      </c>
      <c r="O4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47" s="2">
        <f>IF(ISERROR(Exportaciones_fruta_dolares[[#This Row],[2017]]/Exportaciones_fruta_tonelada[[#This Row],[2017]]),"-",Exportaciones_fruta_dolares[[#This Row],[2017]]/Exportaciones_fruta_tonelada[[#This Row],[2017]])</f>
        <v>838.35223616766575</v>
      </c>
      <c r="Q447" s="2">
        <f>IF(ISERROR(Exportaciones_fruta_dolares[[#This Row],[2018]]/Exportaciones_fruta_tonelada[[#This Row],[2018]]),"-",Exportaciones_fruta_dolares[[#This Row],[2018]]/Exportaciones_fruta_tonelada[[#This Row],[2018]])</f>
        <v>615.07130099101164</v>
      </c>
      <c r="R447" s="2">
        <f>IF(ISERROR(Exportaciones_fruta_dolares[[#This Row],[2019]]/Exportaciones_fruta_tonelada[[#This Row],[2019]]),"-",Exportaciones_fruta_dolares[[#This Row],[2019]]/Exportaciones_fruta_tonelada[[#This Row],[2019]])</f>
        <v>663.88888888888891</v>
      </c>
      <c r="S447" s="2">
        <f>IF(ISERROR(Exportaciones_fruta_dolares[[#This Row],[2020]]/Exportaciones_fruta_tonelada[[#This Row],[2020]]),"-",Exportaciones_fruta_dolares[[#This Row],[2020]]/Exportaciones_fruta_tonelada[[#This Row],[2020]])</f>
        <v>875.60406310784515</v>
      </c>
    </row>
    <row r="448" spans="1:19" x14ac:dyDescent="0.35">
      <c r="A448">
        <v>41</v>
      </c>
      <c r="B448" t="s">
        <v>73</v>
      </c>
      <c r="C448" t="s">
        <v>74</v>
      </c>
      <c r="D448">
        <v>100102</v>
      </c>
      <c r="E448" t="s">
        <v>92</v>
      </c>
      <c r="F448">
        <v>100102005</v>
      </c>
      <c r="G448" t="s">
        <v>177</v>
      </c>
      <c r="H448" t="s">
        <v>379</v>
      </c>
      <c r="I448">
        <v>7</v>
      </c>
      <c r="J448" t="s">
        <v>164</v>
      </c>
      <c r="K4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48" s="2">
        <f>IF(ISERROR(Exportaciones_fruta_dolares[[#This Row],[2012]]/Exportaciones_fruta_tonelada[[#This Row],[2012]]),"-",Exportaciones_fruta_dolares[[#This Row],[2012]]/Exportaciones_fruta_tonelada[[#This Row],[2012]])</f>
        <v>1666.9778633301253</v>
      </c>
      <c r="M4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4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4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4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4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48" s="2">
        <f>IF(ISERROR(Exportaciones_fruta_dolares[[#This Row],[2020]]/Exportaciones_fruta_tonelada[[#This Row],[2020]]),"-",Exportaciones_fruta_dolares[[#This Row],[2020]]/Exportaciones_fruta_tonelada[[#This Row],[2020]])</f>
        <v>819.05000000000007</v>
      </c>
    </row>
    <row r="449" spans="1:19" x14ac:dyDescent="0.35">
      <c r="A449">
        <v>41</v>
      </c>
      <c r="B449" t="s">
        <v>73</v>
      </c>
      <c r="C449" t="s">
        <v>74</v>
      </c>
      <c r="D449">
        <v>100102</v>
      </c>
      <c r="E449" t="s">
        <v>92</v>
      </c>
      <c r="F449">
        <v>100102008</v>
      </c>
      <c r="G449" t="s">
        <v>352</v>
      </c>
      <c r="H449" t="s">
        <v>413</v>
      </c>
      <c r="I449">
        <v>3</v>
      </c>
      <c r="J449" t="s">
        <v>38</v>
      </c>
      <c r="K449" s="2">
        <f>IF(ISERROR(Exportaciones_fruta_dolares[[#This Row],[2013]]/Exportaciones_fruta_tonelada[[#This Row],[2013]]),"-",Exportaciones_fruta_dolares[[#This Row],[2013]]/Exportaciones_fruta_tonelada[[#This Row],[2013]])</f>
        <v>3068.1173894672147</v>
      </c>
      <c r="L4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49" s="2">
        <f>IF(ISERROR(Exportaciones_fruta_dolares[[#This Row],[2014]]/Exportaciones_fruta_tonelada[[#This Row],[2014]]),"-",Exportaciones_fruta_dolares[[#This Row],[2014]]/Exportaciones_fruta_tonelada[[#This Row],[2014]])</f>
        <v>2861.4820575131635</v>
      </c>
      <c r="N449" s="2">
        <f>IF(ISERROR(Exportaciones_fruta_dolares[[#This Row],[2015]]/Exportaciones_fruta_tonelada[[#This Row],[2015]]),"-",Exportaciones_fruta_dolares[[#This Row],[2015]]/Exportaciones_fruta_tonelada[[#This Row],[2015]])</f>
        <v>11841.372549019608</v>
      </c>
      <c r="O449" s="2">
        <f>IF(ISERROR(Exportaciones_fruta_dolares[[#This Row],[2016]]/Exportaciones_fruta_tonelada[[#This Row],[2016]]),"-",Exportaciones_fruta_dolares[[#This Row],[2016]]/Exportaciones_fruta_tonelada[[#This Row],[2016]])</f>
        <v>3891.1600587371513</v>
      </c>
      <c r="P449" s="2">
        <f>IF(ISERROR(Exportaciones_fruta_dolares[[#This Row],[2017]]/Exportaciones_fruta_tonelada[[#This Row],[2017]]),"-",Exportaciones_fruta_dolares[[#This Row],[2017]]/Exportaciones_fruta_tonelada[[#This Row],[2017]])</f>
        <v>12096.722222222223</v>
      </c>
      <c r="Q4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49" s="2">
        <f>IF(ISERROR(Exportaciones_fruta_dolares[[#This Row],[2019]]/Exportaciones_fruta_tonelada[[#This Row],[2019]]),"-",Exportaciones_fruta_dolares[[#This Row],[2019]]/Exportaciones_fruta_tonelada[[#This Row],[2019]])</f>
        <v>861.28077740282458</v>
      </c>
      <c r="S449" s="2">
        <f>IF(ISERROR(Exportaciones_fruta_dolares[[#This Row],[2020]]/Exportaciones_fruta_tonelada[[#This Row],[2020]]),"-",Exportaciones_fruta_dolares[[#This Row],[2020]]/Exportaciones_fruta_tonelada[[#This Row],[2020]])</f>
        <v>1984.7700000000002</v>
      </c>
    </row>
    <row r="450" spans="1:19" x14ac:dyDescent="0.35">
      <c r="A450">
        <v>41</v>
      </c>
      <c r="B450" t="s">
        <v>73</v>
      </c>
      <c r="C450" t="s">
        <v>74</v>
      </c>
      <c r="D450">
        <v>100102</v>
      </c>
      <c r="E450" t="s">
        <v>92</v>
      </c>
      <c r="F450">
        <v>100102008</v>
      </c>
      <c r="G450" t="s">
        <v>352</v>
      </c>
      <c r="H450" t="s">
        <v>391</v>
      </c>
      <c r="I450">
        <v>3</v>
      </c>
      <c r="J450" t="s">
        <v>38</v>
      </c>
      <c r="K4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5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50" s="2">
        <f>IF(ISERROR(Exportaciones_fruta_dolares[[#This Row],[2019]]/Exportaciones_fruta_tonelada[[#This Row],[2019]]),"-",Exportaciones_fruta_dolares[[#This Row],[2019]]/Exportaciones_fruta_tonelada[[#This Row],[2019]])</f>
        <v>861.26520579903354</v>
      </c>
      <c r="S450" s="2">
        <f>IF(ISERROR(Exportaciones_fruta_dolares[[#This Row],[2020]]/Exportaciones_fruta_tonelada[[#This Row],[2020]]),"-",Exportaciones_fruta_dolares[[#This Row],[2020]]/Exportaciones_fruta_tonelada[[#This Row],[2020]])</f>
        <v>2718.3956105703282</v>
      </c>
    </row>
    <row r="451" spans="1:19" x14ac:dyDescent="0.35">
      <c r="A451">
        <v>41</v>
      </c>
      <c r="B451" t="s">
        <v>73</v>
      </c>
      <c r="C451" t="s">
        <v>74</v>
      </c>
      <c r="D451">
        <v>100102</v>
      </c>
      <c r="E451" t="s">
        <v>92</v>
      </c>
      <c r="F451">
        <v>100102008</v>
      </c>
      <c r="G451" t="s">
        <v>352</v>
      </c>
      <c r="H451" t="s">
        <v>402</v>
      </c>
      <c r="I451">
        <v>1</v>
      </c>
      <c r="J451" t="s">
        <v>96</v>
      </c>
      <c r="K4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51" s="2">
        <f>IF(ISERROR(Exportaciones_fruta_dolares[[#This Row],[2014]]/Exportaciones_fruta_tonelada[[#This Row],[2014]]),"-",Exportaciones_fruta_dolares[[#This Row],[2014]]/Exportaciones_fruta_tonelada[[#This Row],[2014]])</f>
        <v>57250</v>
      </c>
      <c r="N4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51" s="2">
        <f>IF(ISERROR(Exportaciones_fruta_dolares[[#This Row],[2019]]/Exportaciones_fruta_tonelada[[#This Row],[2019]]),"-",Exportaciones_fruta_dolares[[#This Row],[2019]]/Exportaciones_fruta_tonelada[[#This Row],[2019]])</f>
        <v>5138.3297062023939</v>
      </c>
      <c r="S4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52" spans="1:19" x14ac:dyDescent="0.35">
      <c r="A452">
        <v>41</v>
      </c>
      <c r="B452" t="s">
        <v>73</v>
      </c>
      <c r="C452" t="s">
        <v>74</v>
      </c>
      <c r="D452">
        <v>100102</v>
      </c>
      <c r="E452" t="s">
        <v>92</v>
      </c>
      <c r="F452">
        <v>100102008</v>
      </c>
      <c r="G452" t="s">
        <v>352</v>
      </c>
      <c r="H452" t="s">
        <v>360</v>
      </c>
      <c r="I452">
        <v>5</v>
      </c>
      <c r="J452" t="s">
        <v>26</v>
      </c>
      <c r="K452" s="2">
        <f>IF(ISERROR(Exportaciones_fruta_dolares[[#This Row],[2013]]/Exportaciones_fruta_tonelada[[#This Row],[2013]]),"-",Exportaciones_fruta_dolares[[#This Row],[2013]]/Exportaciones_fruta_tonelada[[#This Row],[2013]])</f>
        <v>1160</v>
      </c>
      <c r="L452" s="2">
        <f>IF(ISERROR(Exportaciones_fruta_dolares[[#This Row],[2012]]/Exportaciones_fruta_tonelada[[#This Row],[2012]]),"-",Exportaciones_fruta_dolares[[#This Row],[2012]]/Exportaciones_fruta_tonelada[[#This Row],[2012]])</f>
        <v>1268.8384009009008</v>
      </c>
      <c r="M4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5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5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5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5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53" spans="1:19" x14ac:dyDescent="0.35">
      <c r="A453">
        <v>41</v>
      </c>
      <c r="B453" t="s">
        <v>73</v>
      </c>
      <c r="C453" t="s">
        <v>74</v>
      </c>
      <c r="D453">
        <v>100102</v>
      </c>
      <c r="E453" t="s">
        <v>92</v>
      </c>
      <c r="F453">
        <v>100102008</v>
      </c>
      <c r="G453" t="s">
        <v>352</v>
      </c>
      <c r="H453" t="s">
        <v>354</v>
      </c>
      <c r="I453">
        <v>7</v>
      </c>
      <c r="J453" t="s">
        <v>164</v>
      </c>
      <c r="K453" s="2">
        <f>IF(ISERROR(Exportaciones_fruta_dolares[[#This Row],[2013]]/Exportaciones_fruta_tonelada[[#This Row],[2013]]),"-",Exportaciones_fruta_dolares[[#This Row],[2013]]/Exportaciones_fruta_tonelada[[#This Row],[2013]])</f>
        <v>1667.3051010587103</v>
      </c>
      <c r="L453" s="2">
        <f>IF(ISERROR(Exportaciones_fruta_dolares[[#This Row],[2012]]/Exportaciones_fruta_tonelada[[#This Row],[2012]]),"-",Exportaciones_fruta_dolares[[#This Row],[2012]]/Exportaciones_fruta_tonelada[[#This Row],[2012]])</f>
        <v>1666.9778633301253</v>
      </c>
      <c r="M453" s="2">
        <f>IF(ISERROR(Exportaciones_fruta_dolares[[#This Row],[2014]]/Exportaciones_fruta_tonelada[[#This Row],[2014]]),"-",Exportaciones_fruta_dolares[[#This Row],[2014]]/Exportaciones_fruta_tonelada[[#This Row],[2014]])</f>
        <v>851.285689364424</v>
      </c>
      <c r="N453" s="2">
        <f>IF(ISERROR(Exportaciones_fruta_dolares[[#This Row],[2015]]/Exportaciones_fruta_tonelada[[#This Row],[2015]]),"-",Exportaciones_fruta_dolares[[#This Row],[2015]]/Exportaciones_fruta_tonelada[[#This Row],[2015]])</f>
        <v>39705.882352941182</v>
      </c>
      <c r="O453" s="2">
        <f>IF(ISERROR(Exportaciones_fruta_dolares[[#This Row],[2016]]/Exportaciones_fruta_tonelada[[#This Row],[2016]]),"-",Exportaciones_fruta_dolares[[#This Row],[2016]]/Exportaciones_fruta_tonelada[[#This Row],[2016]])</f>
        <v>1553.3620689655172</v>
      </c>
      <c r="P45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5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5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54" spans="1:19" x14ac:dyDescent="0.35">
      <c r="A454">
        <v>41</v>
      </c>
      <c r="B454" t="s">
        <v>73</v>
      </c>
      <c r="C454" t="s">
        <v>74</v>
      </c>
      <c r="D454">
        <v>100103</v>
      </c>
      <c r="E454" t="s">
        <v>39</v>
      </c>
      <c r="F454">
        <v>100103002</v>
      </c>
      <c r="G454" t="s">
        <v>42</v>
      </c>
      <c r="H454" t="s">
        <v>291</v>
      </c>
      <c r="I454">
        <v>7</v>
      </c>
      <c r="J454" t="s">
        <v>164</v>
      </c>
      <c r="K4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54" s="2">
        <f>IF(ISERROR(Exportaciones_fruta_dolares[[#This Row],[2015]]/Exportaciones_fruta_tonelada[[#This Row],[2015]]),"-",Exportaciones_fruta_dolares[[#This Row],[2015]]/Exportaciones_fruta_tonelada[[#This Row],[2015]])</f>
        <v>2280.985861306146</v>
      </c>
      <c r="O4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55" spans="1:19" x14ac:dyDescent="0.35">
      <c r="A455">
        <v>41</v>
      </c>
      <c r="B455" t="s">
        <v>73</v>
      </c>
      <c r="C455" t="s">
        <v>74</v>
      </c>
      <c r="D455">
        <v>100103</v>
      </c>
      <c r="E455" t="s">
        <v>39</v>
      </c>
      <c r="F455">
        <v>100103003</v>
      </c>
      <c r="G455" t="s">
        <v>226</v>
      </c>
      <c r="H455" t="s">
        <v>323</v>
      </c>
      <c r="I455">
        <v>3</v>
      </c>
      <c r="J455" t="s">
        <v>38</v>
      </c>
      <c r="K45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5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55" s="2">
        <f>IF(ISERROR(Exportaciones_fruta_dolares[[#This Row],[2017]]/Exportaciones_fruta_tonelada[[#This Row],[2017]]),"-",Exportaciones_fruta_dolares[[#This Row],[2017]]/Exportaciones_fruta_tonelada[[#This Row],[2017]])</f>
        <v>984.18343121329497</v>
      </c>
      <c r="Q45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5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56" spans="1:19" x14ac:dyDescent="0.35">
      <c r="A456">
        <v>41</v>
      </c>
      <c r="B456" t="s">
        <v>73</v>
      </c>
      <c r="C456" t="s">
        <v>74</v>
      </c>
      <c r="D456">
        <v>100104</v>
      </c>
      <c r="E456" t="s">
        <v>66</v>
      </c>
      <c r="F456">
        <v>100104002</v>
      </c>
      <c r="G456" t="s">
        <v>67</v>
      </c>
      <c r="H456" t="s">
        <v>366</v>
      </c>
      <c r="I456">
        <v>7</v>
      </c>
      <c r="J456" t="s">
        <v>164</v>
      </c>
      <c r="K4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56" s="2">
        <f>IF(ISERROR(Exportaciones_fruta_dolares[[#This Row],[2015]]/Exportaciones_fruta_tonelada[[#This Row],[2015]]),"-",Exportaciones_fruta_dolares[[#This Row],[2015]]/Exportaciones_fruta_tonelada[[#This Row],[2015]])</f>
        <v>40021.428571428572</v>
      </c>
      <c r="O45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5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5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5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57" spans="1:19" x14ac:dyDescent="0.35">
      <c r="A457">
        <v>41</v>
      </c>
      <c r="B457" t="s">
        <v>73</v>
      </c>
      <c r="C457" t="s">
        <v>74</v>
      </c>
      <c r="D457">
        <v>100104</v>
      </c>
      <c r="E457" t="s">
        <v>66</v>
      </c>
      <c r="F457">
        <v>100104002</v>
      </c>
      <c r="G457" t="s">
        <v>67</v>
      </c>
      <c r="H457" t="s">
        <v>191</v>
      </c>
      <c r="I457">
        <v>4</v>
      </c>
      <c r="J457" t="s">
        <v>71</v>
      </c>
      <c r="K457" s="2">
        <f>IF(ISERROR(Exportaciones_fruta_dolares[[#This Row],[2013]]/Exportaciones_fruta_tonelada[[#This Row],[2013]]),"-",Exportaciones_fruta_dolares[[#This Row],[2013]]/Exportaciones_fruta_tonelada[[#This Row],[2013]])</f>
        <v>13387.539497183681</v>
      </c>
      <c r="L457" s="2">
        <f>IF(ISERROR(Exportaciones_fruta_dolares[[#This Row],[2012]]/Exportaciones_fruta_tonelada[[#This Row],[2012]]),"-",Exportaciones_fruta_dolares[[#This Row],[2012]]/Exportaciones_fruta_tonelada[[#This Row],[2012]])</f>
        <v>63997.564619751982</v>
      </c>
      <c r="M45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5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5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5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5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5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58" spans="1:19" x14ac:dyDescent="0.35">
      <c r="A458">
        <v>41</v>
      </c>
      <c r="B458" t="s">
        <v>73</v>
      </c>
      <c r="C458" t="s">
        <v>74</v>
      </c>
      <c r="D458">
        <v>100104</v>
      </c>
      <c r="E458" t="s">
        <v>66</v>
      </c>
      <c r="F458">
        <v>100104002</v>
      </c>
      <c r="G458" t="s">
        <v>67</v>
      </c>
      <c r="H458" t="s">
        <v>127</v>
      </c>
      <c r="I458">
        <v>3</v>
      </c>
      <c r="J458" t="s">
        <v>38</v>
      </c>
      <c r="K4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5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5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58" s="2">
        <f>IF(ISERROR(Exportaciones_fruta_dolares[[#This Row],[2018]]/Exportaciones_fruta_tonelada[[#This Row],[2018]]),"-",Exportaciones_fruta_dolares[[#This Row],[2018]]/Exportaciones_fruta_tonelada[[#This Row],[2018]])</f>
        <v>2919.4025254080689</v>
      </c>
      <c r="R458" s="2">
        <f>IF(ISERROR(Exportaciones_fruta_dolares[[#This Row],[2019]]/Exportaciones_fruta_tonelada[[#This Row],[2019]]),"-",Exportaciones_fruta_dolares[[#This Row],[2019]]/Exportaciones_fruta_tonelada[[#This Row],[2019]])</f>
        <v>174780</v>
      </c>
      <c r="S458" s="2">
        <f>IF(ISERROR(Exportaciones_fruta_dolares[[#This Row],[2020]]/Exportaciones_fruta_tonelada[[#This Row],[2020]]),"-",Exportaciones_fruta_dolares[[#This Row],[2020]]/Exportaciones_fruta_tonelada[[#This Row],[2020]])</f>
        <v>619.61218610718561</v>
      </c>
    </row>
    <row r="459" spans="1:19" x14ac:dyDescent="0.35">
      <c r="A459">
        <v>41</v>
      </c>
      <c r="B459" t="s">
        <v>73</v>
      </c>
      <c r="C459" t="s">
        <v>74</v>
      </c>
      <c r="D459">
        <v>100104</v>
      </c>
      <c r="E459" t="s">
        <v>66</v>
      </c>
      <c r="F459">
        <v>100104002</v>
      </c>
      <c r="G459" t="s">
        <v>67</v>
      </c>
      <c r="H459" t="s">
        <v>361</v>
      </c>
      <c r="I459">
        <v>4</v>
      </c>
      <c r="J459" t="s">
        <v>71</v>
      </c>
      <c r="K4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59" s="2">
        <f>IF(ISERROR(Exportaciones_fruta_dolares[[#This Row],[2015]]/Exportaciones_fruta_tonelada[[#This Row],[2015]]),"-",Exportaciones_fruta_dolares[[#This Row],[2015]]/Exportaciones_fruta_tonelada[[#This Row],[2015]])</f>
        <v>38148.014279339579</v>
      </c>
      <c r="O4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5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60" spans="1:19" x14ac:dyDescent="0.35">
      <c r="A460">
        <v>41</v>
      </c>
      <c r="B460" t="s">
        <v>73</v>
      </c>
      <c r="C460" t="s">
        <v>74</v>
      </c>
      <c r="D460">
        <v>100105</v>
      </c>
      <c r="E460" t="s">
        <v>20</v>
      </c>
      <c r="F460">
        <v>100105001</v>
      </c>
      <c r="G460" t="s">
        <v>44</v>
      </c>
      <c r="H460" t="s">
        <v>262</v>
      </c>
      <c r="I460">
        <v>6</v>
      </c>
      <c r="J460" t="s">
        <v>20</v>
      </c>
      <c r="K4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6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6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60" s="2">
        <f>IF(ISERROR(Exportaciones_fruta_dolares[[#This Row],[2019]]/Exportaciones_fruta_tonelada[[#This Row],[2019]]),"-",Exportaciones_fruta_dolares[[#This Row],[2019]]/Exportaciones_fruta_tonelada[[#This Row],[2019]])</f>
        <v>30823.529411764706</v>
      </c>
      <c r="S4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61" spans="1:19" x14ac:dyDescent="0.35">
      <c r="A461">
        <v>41</v>
      </c>
      <c r="B461" t="s">
        <v>73</v>
      </c>
      <c r="C461" t="s">
        <v>74</v>
      </c>
      <c r="D461">
        <v>100105</v>
      </c>
      <c r="E461" t="s">
        <v>20</v>
      </c>
      <c r="F461">
        <v>100105006</v>
      </c>
      <c r="G461" t="s">
        <v>276</v>
      </c>
      <c r="H461" t="s">
        <v>388</v>
      </c>
      <c r="I461">
        <v>4</v>
      </c>
      <c r="J461" t="s">
        <v>71</v>
      </c>
      <c r="K4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61" s="2">
        <f>IF(ISERROR(Exportaciones_fruta_dolares[[#This Row],[2014]]/Exportaciones_fruta_tonelada[[#This Row],[2014]]),"-",Exportaciones_fruta_dolares[[#This Row],[2014]]/Exportaciones_fruta_tonelada[[#This Row],[2014]])</f>
        <v>113000</v>
      </c>
      <c r="N4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6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6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62" spans="1:19" x14ac:dyDescent="0.35">
      <c r="A462">
        <v>41</v>
      </c>
      <c r="B462" t="s">
        <v>73</v>
      </c>
      <c r="C462" t="s">
        <v>74</v>
      </c>
      <c r="D462">
        <v>100105</v>
      </c>
      <c r="E462" t="s">
        <v>20</v>
      </c>
      <c r="F462">
        <v>100105006</v>
      </c>
      <c r="G462" t="s">
        <v>276</v>
      </c>
      <c r="H462" t="s">
        <v>277</v>
      </c>
      <c r="I462">
        <v>4</v>
      </c>
      <c r="J462" t="s">
        <v>71</v>
      </c>
      <c r="K4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62" s="2">
        <f>IF(ISERROR(Exportaciones_fruta_dolares[[#This Row],[2012]]/Exportaciones_fruta_tonelada[[#This Row],[2012]]),"-",Exportaciones_fruta_dolares[[#This Row],[2012]]/Exportaciones_fruta_tonelada[[#This Row],[2012]])</f>
        <v>26524.61141702098</v>
      </c>
      <c r="M4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62" s="2">
        <f>IF(ISERROR(Exportaciones_fruta_dolares[[#This Row],[2016]]/Exportaciones_fruta_tonelada[[#This Row],[2016]]),"-",Exportaciones_fruta_dolares[[#This Row],[2016]]/Exportaciones_fruta_tonelada[[#This Row],[2016]])</f>
        <v>8198.0333333333328</v>
      </c>
      <c r="P4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62" s="2">
        <f>IF(ISERROR(Exportaciones_fruta_dolares[[#This Row],[2018]]/Exportaciones_fruta_tonelada[[#This Row],[2018]]),"-",Exportaciones_fruta_dolares[[#This Row],[2018]]/Exportaciones_fruta_tonelada[[#This Row],[2018]])</f>
        <v>12402.435008665512</v>
      </c>
      <c r="R462" s="2">
        <f>IF(ISERROR(Exportaciones_fruta_dolares[[#This Row],[2019]]/Exportaciones_fruta_tonelada[[#This Row],[2019]]),"-",Exportaciones_fruta_dolares[[#This Row],[2019]]/Exportaciones_fruta_tonelada[[#This Row],[2019]])</f>
        <v>9829.9563106796104</v>
      </c>
      <c r="S462" s="2">
        <f>IF(ISERROR(Exportaciones_fruta_dolares[[#This Row],[2020]]/Exportaciones_fruta_tonelada[[#This Row],[2020]]),"-",Exportaciones_fruta_dolares[[#This Row],[2020]]/Exportaciones_fruta_tonelada[[#This Row],[2020]])</f>
        <v>9725.7513812154702</v>
      </c>
    </row>
    <row r="463" spans="1:19" x14ac:dyDescent="0.35">
      <c r="A463">
        <v>41</v>
      </c>
      <c r="B463" t="s">
        <v>73</v>
      </c>
      <c r="C463" t="s">
        <v>74</v>
      </c>
      <c r="D463">
        <v>100105</v>
      </c>
      <c r="E463" t="s">
        <v>20</v>
      </c>
      <c r="F463">
        <v>100105006</v>
      </c>
      <c r="G463" t="s">
        <v>276</v>
      </c>
      <c r="H463" t="s">
        <v>307</v>
      </c>
      <c r="I463">
        <v>4</v>
      </c>
      <c r="J463" t="s">
        <v>71</v>
      </c>
      <c r="K463" s="2">
        <f>IF(ISERROR(Exportaciones_fruta_dolares[[#This Row],[2013]]/Exportaciones_fruta_tonelada[[#This Row],[2013]]),"-",Exportaciones_fruta_dolares[[#This Row],[2013]]/Exportaciones_fruta_tonelada[[#This Row],[2013]])</f>
        <v>13387.251984126984</v>
      </c>
      <c r="L463" s="2">
        <f>IF(ISERROR(Exportaciones_fruta_dolares[[#This Row],[2012]]/Exportaciones_fruta_tonelada[[#This Row],[2012]]),"-",Exportaciones_fruta_dolares[[#This Row],[2012]]/Exportaciones_fruta_tonelada[[#This Row],[2012]])</f>
        <v>55134.444444444445</v>
      </c>
      <c r="M46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63" s="2">
        <f>IF(ISERROR(Exportaciones_fruta_dolares[[#This Row],[2016]]/Exportaciones_fruta_tonelada[[#This Row],[2016]]),"-",Exportaciones_fruta_dolares[[#This Row],[2016]]/Exportaciones_fruta_tonelada[[#This Row],[2016]])</f>
        <v>13032.9</v>
      </c>
      <c r="P4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64" spans="1:19" x14ac:dyDescent="0.35">
      <c r="A464">
        <v>41</v>
      </c>
      <c r="B464" t="s">
        <v>73</v>
      </c>
      <c r="C464" t="s">
        <v>74</v>
      </c>
      <c r="D464">
        <v>100106</v>
      </c>
      <c r="E464" t="s">
        <v>477</v>
      </c>
      <c r="F464">
        <v>100106001</v>
      </c>
      <c r="G464" t="s">
        <v>60</v>
      </c>
      <c r="H464" t="s">
        <v>131</v>
      </c>
      <c r="I464">
        <v>1</v>
      </c>
      <c r="J464" t="s">
        <v>96</v>
      </c>
      <c r="K464" s="2">
        <f>IF(ISERROR(Exportaciones_fruta_dolares[[#This Row],[2013]]/Exportaciones_fruta_tonelada[[#This Row],[2013]]),"-",Exportaciones_fruta_dolares[[#This Row],[2013]]/Exportaciones_fruta_tonelada[[#This Row],[2013]])</f>
        <v>64569.999999999993</v>
      </c>
      <c r="L4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6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6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6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6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65" spans="1:19" x14ac:dyDescent="0.35">
      <c r="A465">
        <v>41</v>
      </c>
      <c r="B465" t="s">
        <v>73</v>
      </c>
      <c r="C465" t="s">
        <v>74</v>
      </c>
      <c r="D465">
        <v>100106</v>
      </c>
      <c r="E465" t="s">
        <v>477</v>
      </c>
      <c r="F465">
        <v>100106001</v>
      </c>
      <c r="G465" t="s">
        <v>60</v>
      </c>
      <c r="H465" t="s">
        <v>95</v>
      </c>
      <c r="I465">
        <v>1</v>
      </c>
      <c r="J465" t="s">
        <v>96</v>
      </c>
      <c r="K465" s="2">
        <f>IF(ISERROR(Exportaciones_fruta_dolares[[#This Row],[2013]]/Exportaciones_fruta_tonelada[[#This Row],[2013]]),"-",Exportaciones_fruta_dolares[[#This Row],[2013]]/Exportaciones_fruta_tonelada[[#This Row],[2013]])</f>
        <v>57310</v>
      </c>
      <c r="L4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65" s="2">
        <f>IF(ISERROR(Exportaciones_fruta_dolares[[#This Row],[2014]]/Exportaciones_fruta_tonelada[[#This Row],[2014]]),"-",Exportaciones_fruta_dolares[[#This Row],[2014]]/Exportaciones_fruta_tonelada[[#This Row],[2014]])</f>
        <v>4534.264373960561</v>
      </c>
      <c r="N465" s="2">
        <f>IF(ISERROR(Exportaciones_fruta_dolares[[#This Row],[2015]]/Exportaciones_fruta_tonelada[[#This Row],[2015]]),"-",Exportaciones_fruta_dolares[[#This Row],[2015]]/Exportaciones_fruta_tonelada[[#This Row],[2015]])</f>
        <v>4665.5154526046963</v>
      </c>
      <c r="O46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6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66" spans="1:19" x14ac:dyDescent="0.35">
      <c r="A466">
        <v>41</v>
      </c>
      <c r="B466" t="s">
        <v>73</v>
      </c>
      <c r="C466" t="s">
        <v>74</v>
      </c>
      <c r="D466">
        <v>100106</v>
      </c>
      <c r="E466" t="s">
        <v>477</v>
      </c>
      <c r="F466">
        <v>100106001</v>
      </c>
      <c r="G466" t="s">
        <v>60</v>
      </c>
      <c r="H466" t="s">
        <v>224</v>
      </c>
      <c r="I466">
        <v>1</v>
      </c>
      <c r="J466" t="s">
        <v>96</v>
      </c>
      <c r="K4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66" s="2">
        <f>IF(ISERROR(Exportaciones_fruta_dolares[[#This Row],[2015]]/Exportaciones_fruta_tonelada[[#This Row],[2015]]),"-",Exportaciones_fruta_dolares[[#This Row],[2015]]/Exportaciones_fruta_tonelada[[#This Row],[2015]])</f>
        <v>8587.3684210526317</v>
      </c>
      <c r="O466" s="2">
        <f>IF(ISERROR(Exportaciones_fruta_dolares[[#This Row],[2016]]/Exportaciones_fruta_tonelada[[#This Row],[2016]]),"-",Exportaciones_fruta_dolares[[#This Row],[2016]]/Exportaciones_fruta_tonelada[[#This Row],[2016]])</f>
        <v>48512.5</v>
      </c>
      <c r="P4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6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6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67" spans="1:19" x14ac:dyDescent="0.35">
      <c r="A467">
        <v>41</v>
      </c>
      <c r="B467" t="s">
        <v>73</v>
      </c>
      <c r="C467" t="s">
        <v>74</v>
      </c>
      <c r="D467">
        <v>100106</v>
      </c>
      <c r="E467" t="s">
        <v>477</v>
      </c>
      <c r="F467">
        <v>100106002</v>
      </c>
      <c r="G467" t="s">
        <v>24</v>
      </c>
      <c r="H467" t="s">
        <v>274</v>
      </c>
      <c r="I467">
        <v>5</v>
      </c>
      <c r="J467" t="s">
        <v>26</v>
      </c>
      <c r="K4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6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6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67" s="2">
        <f>IF(ISERROR(Exportaciones_fruta_dolares[[#This Row],[2020]]/Exportaciones_fruta_tonelada[[#This Row],[2020]]),"-",Exportaciones_fruta_dolares[[#This Row],[2020]]/Exportaciones_fruta_tonelada[[#This Row],[2020]])</f>
        <v>68816.666666666672</v>
      </c>
    </row>
    <row r="468" spans="1:19" x14ac:dyDescent="0.35">
      <c r="A468">
        <v>41</v>
      </c>
      <c r="B468" t="s">
        <v>73</v>
      </c>
      <c r="C468" t="s">
        <v>74</v>
      </c>
      <c r="D468">
        <v>100107</v>
      </c>
      <c r="E468" t="s">
        <v>48</v>
      </c>
      <c r="F468">
        <v>100107012</v>
      </c>
      <c r="G468" t="s">
        <v>49</v>
      </c>
      <c r="H468" t="s">
        <v>318</v>
      </c>
      <c r="I468">
        <v>3</v>
      </c>
      <c r="J468" t="s">
        <v>38</v>
      </c>
      <c r="K468" s="2">
        <f>IF(ISERROR(Exportaciones_fruta_dolares[[#This Row],[2013]]/Exportaciones_fruta_tonelada[[#This Row],[2013]]),"-",Exportaciones_fruta_dolares[[#This Row],[2013]]/Exportaciones_fruta_tonelada[[#This Row],[2013]])</f>
        <v>2897.1358024691353</v>
      </c>
      <c r="L4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68" s="2">
        <f>IF(ISERROR(Exportaciones_fruta_dolares[[#This Row],[2014]]/Exportaciones_fruta_tonelada[[#This Row],[2014]]),"-",Exportaciones_fruta_dolares[[#This Row],[2014]]/Exportaciones_fruta_tonelada[[#This Row],[2014]])</f>
        <v>2911.4660676282811</v>
      </c>
      <c r="N468" s="2">
        <f>IF(ISERROR(Exportaciones_fruta_dolares[[#This Row],[2015]]/Exportaciones_fruta_tonelada[[#This Row],[2015]]),"-",Exportaciones_fruta_dolares[[#This Row],[2015]]/Exportaciones_fruta_tonelada[[#This Row],[2015]])</f>
        <v>3070.4936014625232</v>
      </c>
      <c r="O468" s="2">
        <f>IF(ISERROR(Exportaciones_fruta_dolares[[#This Row],[2016]]/Exportaciones_fruta_tonelada[[#This Row],[2016]]),"-",Exportaciones_fruta_dolares[[#This Row],[2016]]/Exportaciones_fruta_tonelada[[#This Row],[2016]])</f>
        <v>7047.9334946082263</v>
      </c>
      <c r="P468" s="2">
        <f>IF(ISERROR(Exportaciones_fruta_dolares[[#This Row],[2017]]/Exportaciones_fruta_tonelada[[#This Row],[2017]]),"-",Exportaciones_fruta_dolares[[#This Row],[2017]]/Exportaciones_fruta_tonelada[[#This Row],[2017]])</f>
        <v>1231.9047619047619</v>
      </c>
      <c r="Q468" s="2">
        <f>IF(ISERROR(Exportaciones_fruta_dolares[[#This Row],[2018]]/Exportaciones_fruta_tonelada[[#This Row],[2018]]),"-",Exportaciones_fruta_dolares[[#This Row],[2018]]/Exportaciones_fruta_tonelada[[#This Row],[2018]])</f>
        <v>10416.968641114983</v>
      </c>
      <c r="R468" s="2">
        <f>IF(ISERROR(Exportaciones_fruta_dolares[[#This Row],[2019]]/Exportaciones_fruta_tonelada[[#This Row],[2019]]),"-",Exportaciones_fruta_dolares[[#This Row],[2019]]/Exportaciones_fruta_tonelada[[#This Row],[2019]])</f>
        <v>2359.435579585916</v>
      </c>
      <c r="S468" s="2">
        <f>IF(ISERROR(Exportaciones_fruta_dolares[[#This Row],[2020]]/Exportaciones_fruta_tonelada[[#This Row],[2020]]),"-",Exportaciones_fruta_dolares[[#This Row],[2020]]/Exportaciones_fruta_tonelada[[#This Row],[2020]])</f>
        <v>1351.9931740614334</v>
      </c>
    </row>
    <row r="469" spans="1:19" x14ac:dyDescent="0.35">
      <c r="A469">
        <v>41</v>
      </c>
      <c r="B469" t="s">
        <v>73</v>
      </c>
      <c r="C469" t="s">
        <v>74</v>
      </c>
      <c r="D469">
        <v>100107</v>
      </c>
      <c r="E469" t="s">
        <v>48</v>
      </c>
      <c r="F469">
        <v>100107012</v>
      </c>
      <c r="G469" t="s">
        <v>49</v>
      </c>
      <c r="H469" t="s">
        <v>150</v>
      </c>
      <c r="I469">
        <v>3</v>
      </c>
      <c r="J469" t="s">
        <v>38</v>
      </c>
      <c r="K4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69" s="2">
        <f>IF(ISERROR(Exportaciones_fruta_dolares[[#This Row],[2012]]/Exportaciones_fruta_tonelada[[#This Row],[2012]]),"-",Exportaciones_fruta_dolares[[#This Row],[2012]]/Exportaciones_fruta_tonelada[[#This Row],[2012]])</f>
        <v>12377.073170731706</v>
      </c>
      <c r="M469" s="2">
        <f>IF(ISERROR(Exportaciones_fruta_dolares[[#This Row],[2014]]/Exportaciones_fruta_tonelada[[#This Row],[2014]]),"-",Exportaciones_fruta_dolares[[#This Row],[2014]]/Exportaciones_fruta_tonelada[[#This Row],[2014]])</f>
        <v>3056.1379758897642</v>
      </c>
      <c r="N469" s="2">
        <f>IF(ISERROR(Exportaciones_fruta_dolares[[#This Row],[2015]]/Exportaciones_fruta_tonelada[[#This Row],[2015]]),"-",Exportaciones_fruta_dolares[[#This Row],[2015]]/Exportaciones_fruta_tonelada[[#This Row],[2015]])</f>
        <v>689.86725792100276</v>
      </c>
      <c r="O469" s="2">
        <f>IF(ISERROR(Exportaciones_fruta_dolares[[#This Row],[2016]]/Exportaciones_fruta_tonelada[[#This Row],[2016]]),"-",Exportaciones_fruta_dolares[[#This Row],[2016]]/Exportaciones_fruta_tonelada[[#This Row],[2016]])</f>
        <v>2504.1797699372823</v>
      </c>
      <c r="P469" s="2">
        <f>IF(ISERROR(Exportaciones_fruta_dolares[[#This Row],[2017]]/Exportaciones_fruta_tonelada[[#This Row],[2017]]),"-",Exportaciones_fruta_dolares[[#This Row],[2017]]/Exportaciones_fruta_tonelada[[#This Row],[2017]])</f>
        <v>1689.9670253827867</v>
      </c>
      <c r="Q469" s="2">
        <f>IF(ISERROR(Exportaciones_fruta_dolares[[#This Row],[2018]]/Exportaciones_fruta_tonelada[[#This Row],[2018]]),"-",Exportaciones_fruta_dolares[[#This Row],[2018]]/Exportaciones_fruta_tonelada[[#This Row],[2018]])</f>
        <v>1687.2390092724499</v>
      </c>
      <c r="R469" s="2">
        <f>IF(ISERROR(Exportaciones_fruta_dolares[[#This Row],[2019]]/Exportaciones_fruta_tonelada[[#This Row],[2019]]),"-",Exportaciones_fruta_dolares[[#This Row],[2019]]/Exportaciones_fruta_tonelada[[#This Row],[2019]])</f>
        <v>1954.8316528861355</v>
      </c>
      <c r="S469" s="2">
        <f>IF(ISERROR(Exportaciones_fruta_dolares[[#This Row],[2020]]/Exportaciones_fruta_tonelada[[#This Row],[2020]]),"-",Exportaciones_fruta_dolares[[#This Row],[2020]]/Exportaciones_fruta_tonelada[[#This Row],[2020]])</f>
        <v>1785.5771519121672</v>
      </c>
    </row>
    <row r="470" spans="1:19" x14ac:dyDescent="0.35">
      <c r="A470">
        <v>41</v>
      </c>
      <c r="B470" t="s">
        <v>73</v>
      </c>
      <c r="C470" t="s">
        <v>74</v>
      </c>
      <c r="D470">
        <v>100107</v>
      </c>
      <c r="E470" t="s">
        <v>48</v>
      </c>
      <c r="F470">
        <v>100107012</v>
      </c>
      <c r="G470" t="s">
        <v>49</v>
      </c>
      <c r="H470" t="s">
        <v>342</v>
      </c>
      <c r="I470">
        <v>3</v>
      </c>
      <c r="J470" t="s">
        <v>38</v>
      </c>
      <c r="K4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70" s="2">
        <f>IF(ISERROR(Exportaciones_fruta_dolares[[#This Row],[2012]]/Exportaciones_fruta_tonelada[[#This Row],[2012]]),"-",Exportaciones_fruta_dolares[[#This Row],[2012]]/Exportaciones_fruta_tonelada[[#This Row],[2012]])</f>
        <v>7661.6</v>
      </c>
      <c r="M470" s="2">
        <f>IF(ISERROR(Exportaciones_fruta_dolares[[#This Row],[2014]]/Exportaciones_fruta_tonelada[[#This Row],[2014]]),"-",Exportaciones_fruta_dolares[[#This Row],[2014]]/Exportaciones_fruta_tonelada[[#This Row],[2014]])</f>
        <v>1471.4</v>
      </c>
      <c r="N470" s="2">
        <f>IF(ISERROR(Exportaciones_fruta_dolares[[#This Row],[2015]]/Exportaciones_fruta_tonelada[[#This Row],[2015]]),"-",Exportaciones_fruta_dolares[[#This Row],[2015]]/Exportaciones_fruta_tonelada[[#This Row],[2015]])</f>
        <v>3869.7</v>
      </c>
      <c r="O470" s="2">
        <f>IF(ISERROR(Exportaciones_fruta_dolares[[#This Row],[2016]]/Exportaciones_fruta_tonelada[[#This Row],[2016]]),"-",Exportaciones_fruta_dolares[[#This Row],[2016]]/Exportaciones_fruta_tonelada[[#This Row],[2016]])</f>
        <v>1429.7112135176651</v>
      </c>
      <c r="P470" s="2">
        <f>IF(ISERROR(Exportaciones_fruta_dolares[[#This Row],[2017]]/Exportaciones_fruta_tonelada[[#This Row],[2017]]),"-",Exportaciones_fruta_dolares[[#This Row],[2017]]/Exportaciones_fruta_tonelada[[#This Row],[2017]])</f>
        <v>1743.8527551942186</v>
      </c>
      <c r="Q470" s="2">
        <f>IF(ISERROR(Exportaciones_fruta_dolares[[#This Row],[2018]]/Exportaciones_fruta_tonelada[[#This Row],[2018]]),"-",Exportaciones_fruta_dolares[[#This Row],[2018]]/Exportaciones_fruta_tonelada[[#This Row],[2018]])</f>
        <v>1805.402158142909</v>
      </c>
      <c r="R470" s="2">
        <f>IF(ISERROR(Exportaciones_fruta_dolares[[#This Row],[2019]]/Exportaciones_fruta_tonelada[[#This Row],[2019]]),"-",Exportaciones_fruta_dolares[[#This Row],[2019]]/Exportaciones_fruta_tonelada[[#This Row],[2019]])</f>
        <v>1768.3532423208189</v>
      </c>
      <c r="S470" s="2">
        <f>IF(ISERROR(Exportaciones_fruta_dolares[[#This Row],[2020]]/Exportaciones_fruta_tonelada[[#This Row],[2020]]),"-",Exportaciones_fruta_dolares[[#This Row],[2020]]/Exportaciones_fruta_tonelada[[#This Row],[2020]])</f>
        <v>1911.0714285714287</v>
      </c>
    </row>
    <row r="471" spans="1:19" x14ac:dyDescent="0.35">
      <c r="A471">
        <v>41</v>
      </c>
      <c r="B471" t="s">
        <v>73</v>
      </c>
      <c r="C471" t="s">
        <v>74</v>
      </c>
      <c r="D471">
        <v>100107</v>
      </c>
      <c r="E471" t="s">
        <v>48</v>
      </c>
      <c r="F471">
        <v>100107012</v>
      </c>
      <c r="G471" t="s">
        <v>49</v>
      </c>
      <c r="H471" t="s">
        <v>212</v>
      </c>
      <c r="I471">
        <v>5</v>
      </c>
      <c r="J471" t="s">
        <v>26</v>
      </c>
      <c r="K4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71" s="2">
        <f>IF(ISERROR(Exportaciones_fruta_dolares[[#This Row],[2014]]/Exportaciones_fruta_tonelada[[#This Row],[2014]]),"-",Exportaciones_fruta_dolares[[#This Row],[2014]]/Exportaciones_fruta_tonelada[[#This Row],[2014]])</f>
        <v>2653.2736842105264</v>
      </c>
      <c r="N471" s="2">
        <f>IF(ISERROR(Exportaciones_fruta_dolares[[#This Row],[2015]]/Exportaciones_fruta_tonelada[[#This Row],[2015]]),"-",Exportaciones_fruta_dolares[[#This Row],[2015]]/Exportaciones_fruta_tonelada[[#This Row],[2015]])</f>
        <v>2730.7479988959426</v>
      </c>
      <c r="O471" s="2">
        <f>IF(ISERROR(Exportaciones_fruta_dolares[[#This Row],[2016]]/Exportaciones_fruta_tonelada[[#This Row],[2016]]),"-",Exportaciones_fruta_dolares[[#This Row],[2016]]/Exportaciones_fruta_tonelada[[#This Row],[2016]])</f>
        <v>2180</v>
      </c>
      <c r="P4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7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72" spans="1:19" x14ac:dyDescent="0.35">
      <c r="A472">
        <v>41</v>
      </c>
      <c r="B472" t="s">
        <v>73</v>
      </c>
      <c r="C472" t="s">
        <v>74</v>
      </c>
      <c r="D472">
        <v>100107</v>
      </c>
      <c r="E472" t="s">
        <v>48</v>
      </c>
      <c r="F472">
        <v>100107012</v>
      </c>
      <c r="G472" t="s">
        <v>49</v>
      </c>
      <c r="H472" t="s">
        <v>129</v>
      </c>
      <c r="I472">
        <v>2</v>
      </c>
      <c r="J472" t="s">
        <v>32</v>
      </c>
      <c r="K472" s="2">
        <f>IF(ISERROR(Exportaciones_fruta_dolares[[#This Row],[2013]]/Exportaciones_fruta_tonelada[[#This Row],[2013]]),"-",Exportaciones_fruta_dolares[[#This Row],[2013]]/Exportaciones_fruta_tonelada[[#This Row],[2013]])</f>
        <v>2248.2329513126879</v>
      </c>
      <c r="L472" s="2">
        <f>IF(ISERROR(Exportaciones_fruta_dolares[[#This Row],[2012]]/Exportaciones_fruta_tonelada[[#This Row],[2012]]),"-",Exportaciones_fruta_dolares[[#This Row],[2012]]/Exportaciones_fruta_tonelada[[#This Row],[2012]])</f>
        <v>1100.8978755140388</v>
      </c>
      <c r="M472" s="2">
        <f>IF(ISERROR(Exportaciones_fruta_dolares[[#This Row],[2014]]/Exportaciones_fruta_tonelada[[#This Row],[2014]]),"-",Exportaciones_fruta_dolares[[#This Row],[2014]]/Exportaciones_fruta_tonelada[[#This Row],[2014]])</f>
        <v>1905.7420716179258</v>
      </c>
      <c r="N472" s="2">
        <f>IF(ISERROR(Exportaciones_fruta_dolares[[#This Row],[2015]]/Exportaciones_fruta_tonelada[[#This Row],[2015]]),"-",Exportaciones_fruta_dolares[[#This Row],[2015]]/Exportaciones_fruta_tonelada[[#This Row],[2015]])</f>
        <v>819.87277803591326</v>
      </c>
      <c r="O472" s="2">
        <f>IF(ISERROR(Exportaciones_fruta_dolares[[#This Row],[2016]]/Exportaciones_fruta_tonelada[[#This Row],[2016]]),"-",Exportaciones_fruta_dolares[[#This Row],[2016]]/Exportaciones_fruta_tonelada[[#This Row],[2016]])</f>
        <v>1547.0574624997816</v>
      </c>
      <c r="P472" s="2">
        <f>IF(ISERROR(Exportaciones_fruta_dolares[[#This Row],[2017]]/Exportaciones_fruta_tonelada[[#This Row],[2017]]),"-",Exportaciones_fruta_dolares[[#This Row],[2017]]/Exportaciones_fruta_tonelada[[#This Row],[2017]])</f>
        <v>1456.85488456903</v>
      </c>
      <c r="Q472" s="2">
        <f>IF(ISERROR(Exportaciones_fruta_dolares[[#This Row],[2018]]/Exportaciones_fruta_tonelada[[#This Row],[2018]]),"-",Exportaciones_fruta_dolares[[#This Row],[2018]]/Exportaciones_fruta_tonelada[[#This Row],[2018]])</f>
        <v>1568.8748069321764</v>
      </c>
      <c r="R472" s="2">
        <f>IF(ISERROR(Exportaciones_fruta_dolares[[#This Row],[2019]]/Exportaciones_fruta_tonelada[[#This Row],[2019]]),"-",Exportaciones_fruta_dolares[[#This Row],[2019]]/Exportaciones_fruta_tonelada[[#This Row],[2019]])</f>
        <v>2205.6370487121717</v>
      </c>
      <c r="S472" s="2">
        <f>IF(ISERROR(Exportaciones_fruta_dolares[[#This Row],[2020]]/Exportaciones_fruta_tonelada[[#This Row],[2020]]),"-",Exportaciones_fruta_dolares[[#This Row],[2020]]/Exportaciones_fruta_tonelada[[#This Row],[2020]])</f>
        <v>1672.1311676910705</v>
      </c>
    </row>
    <row r="473" spans="1:19" x14ac:dyDescent="0.35">
      <c r="A473">
        <v>41</v>
      </c>
      <c r="B473" t="s">
        <v>73</v>
      </c>
      <c r="C473" t="s">
        <v>74</v>
      </c>
      <c r="D473">
        <v>100107</v>
      </c>
      <c r="E473" t="s">
        <v>48</v>
      </c>
      <c r="F473">
        <v>100107012</v>
      </c>
      <c r="G473" t="s">
        <v>49</v>
      </c>
      <c r="H473" t="s">
        <v>265</v>
      </c>
      <c r="I473">
        <v>1</v>
      </c>
      <c r="J473" t="s">
        <v>96</v>
      </c>
      <c r="K4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73" s="2">
        <f>IF(ISERROR(Exportaciones_fruta_dolares[[#This Row],[2014]]/Exportaciones_fruta_tonelada[[#This Row],[2014]]),"-",Exportaciones_fruta_dolares[[#This Row],[2014]]/Exportaciones_fruta_tonelada[[#This Row],[2014]])</f>
        <v>284200.00000000006</v>
      </c>
      <c r="N4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73" s="2">
        <f>IF(ISERROR(Exportaciones_fruta_dolares[[#This Row],[2016]]/Exportaciones_fruta_tonelada[[#This Row],[2016]]),"-",Exportaciones_fruta_dolares[[#This Row],[2016]]/Exportaciones_fruta_tonelada[[#This Row],[2016]])</f>
        <v>189666.66666666669</v>
      </c>
      <c r="P473" s="2">
        <f>IF(ISERROR(Exportaciones_fruta_dolares[[#This Row],[2017]]/Exportaciones_fruta_tonelada[[#This Row],[2017]]),"-",Exportaciones_fruta_dolares[[#This Row],[2017]]/Exportaciones_fruta_tonelada[[#This Row],[2017]])</f>
        <v>102460</v>
      </c>
      <c r="Q473" s="2">
        <f>IF(ISERROR(Exportaciones_fruta_dolares[[#This Row],[2018]]/Exportaciones_fruta_tonelada[[#This Row],[2018]]),"-",Exportaciones_fruta_dolares[[#This Row],[2018]]/Exportaciones_fruta_tonelada[[#This Row],[2018]])</f>
        <v>7662.6520438683956</v>
      </c>
      <c r="R473" s="2">
        <f>IF(ISERROR(Exportaciones_fruta_dolares[[#This Row],[2019]]/Exportaciones_fruta_tonelada[[#This Row],[2019]]),"-",Exportaciones_fruta_dolares[[#This Row],[2019]]/Exportaciones_fruta_tonelada[[#This Row],[2019]])</f>
        <v>7750.4633982538617</v>
      </c>
      <c r="S473" s="2">
        <f>IF(ISERROR(Exportaciones_fruta_dolares[[#This Row],[2020]]/Exportaciones_fruta_tonelada[[#This Row],[2020]]),"-",Exportaciones_fruta_dolares[[#This Row],[2020]]/Exportaciones_fruta_tonelada[[#This Row],[2020]])</f>
        <v>6406.2384403899023</v>
      </c>
    </row>
    <row r="474" spans="1:19" x14ac:dyDescent="0.35">
      <c r="A474">
        <v>41</v>
      </c>
      <c r="B474" t="s">
        <v>73</v>
      </c>
      <c r="C474" t="s">
        <v>74</v>
      </c>
      <c r="D474">
        <v>100107</v>
      </c>
      <c r="E474" t="s">
        <v>48</v>
      </c>
      <c r="F474">
        <v>100107012</v>
      </c>
      <c r="G474" t="s">
        <v>49</v>
      </c>
      <c r="H474" t="s">
        <v>130</v>
      </c>
      <c r="I474">
        <v>3</v>
      </c>
      <c r="J474" t="s">
        <v>38</v>
      </c>
      <c r="K4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74" s="2">
        <f>IF(ISERROR(Exportaciones_fruta_dolares[[#This Row],[2014]]/Exportaciones_fruta_tonelada[[#This Row],[2014]]),"-",Exportaciones_fruta_dolares[[#This Row],[2014]]/Exportaciones_fruta_tonelada[[#This Row],[2014]])</f>
        <v>8810.1831800463679</v>
      </c>
      <c r="N474" s="2">
        <f>IF(ISERROR(Exportaciones_fruta_dolares[[#This Row],[2015]]/Exportaciones_fruta_tonelada[[#This Row],[2015]]),"-",Exportaciones_fruta_dolares[[#This Row],[2015]]/Exportaciones_fruta_tonelada[[#This Row],[2015]])</f>
        <v>18668.082282680825</v>
      </c>
      <c r="O474" s="2">
        <f>IF(ISERROR(Exportaciones_fruta_dolares[[#This Row],[2016]]/Exportaciones_fruta_tonelada[[#This Row],[2016]]),"-",Exportaciones_fruta_dolares[[#This Row],[2016]]/Exportaciones_fruta_tonelada[[#This Row],[2016]])</f>
        <v>24254.588733139382</v>
      </c>
      <c r="P474" s="2">
        <f>IF(ISERROR(Exportaciones_fruta_dolares[[#This Row],[2017]]/Exportaciones_fruta_tonelada[[#This Row],[2017]]),"-",Exportaciones_fruta_dolares[[#This Row],[2017]]/Exportaciones_fruta_tonelada[[#This Row],[2017]])</f>
        <v>19762.588869821036</v>
      </c>
      <c r="Q474" s="2">
        <f>IF(ISERROR(Exportaciones_fruta_dolares[[#This Row],[2018]]/Exportaciones_fruta_tonelada[[#This Row],[2018]]),"-",Exportaciones_fruta_dolares[[#This Row],[2018]]/Exportaciones_fruta_tonelada[[#This Row],[2018]])</f>
        <v>18127.564356435643</v>
      </c>
      <c r="R474" s="2">
        <f>IF(ISERROR(Exportaciones_fruta_dolares[[#This Row],[2019]]/Exportaciones_fruta_tonelada[[#This Row],[2019]]),"-",Exportaciones_fruta_dolares[[#This Row],[2019]]/Exportaciones_fruta_tonelada[[#This Row],[2019]])</f>
        <v>6508.0057943022684</v>
      </c>
      <c r="S474" s="2">
        <f>IF(ISERROR(Exportaciones_fruta_dolares[[#This Row],[2020]]/Exportaciones_fruta_tonelada[[#This Row],[2020]]),"-",Exportaciones_fruta_dolares[[#This Row],[2020]]/Exportaciones_fruta_tonelada[[#This Row],[2020]])</f>
        <v>6082.6043622627376</v>
      </c>
    </row>
    <row r="475" spans="1:19" x14ac:dyDescent="0.35">
      <c r="A475">
        <v>41</v>
      </c>
      <c r="B475" t="s">
        <v>73</v>
      </c>
      <c r="C475" t="s">
        <v>74</v>
      </c>
      <c r="D475">
        <v>100107</v>
      </c>
      <c r="E475" t="s">
        <v>48</v>
      </c>
      <c r="F475">
        <v>100107012</v>
      </c>
      <c r="G475" t="s">
        <v>49</v>
      </c>
      <c r="H475" t="s">
        <v>50</v>
      </c>
      <c r="I475">
        <v>3</v>
      </c>
      <c r="J475" t="s">
        <v>38</v>
      </c>
      <c r="K475" s="2">
        <f>IF(ISERROR(Exportaciones_fruta_dolares[[#This Row],[2013]]/Exportaciones_fruta_tonelada[[#This Row],[2013]]),"-",Exportaciones_fruta_dolares[[#This Row],[2013]]/Exportaciones_fruta_tonelada[[#This Row],[2013]])</f>
        <v>1097.2187814962795</v>
      </c>
      <c r="L475" s="2">
        <f>IF(ISERROR(Exportaciones_fruta_dolares[[#This Row],[2012]]/Exportaciones_fruta_tonelada[[#This Row],[2012]]),"-",Exportaciones_fruta_dolares[[#This Row],[2012]]/Exportaciones_fruta_tonelada[[#This Row],[2012]])</f>
        <v>1418.9743565936099</v>
      </c>
      <c r="M475" s="2">
        <f>IF(ISERROR(Exportaciones_fruta_dolares[[#This Row],[2014]]/Exportaciones_fruta_tonelada[[#This Row],[2014]]),"-",Exportaciones_fruta_dolares[[#This Row],[2014]]/Exportaciones_fruta_tonelada[[#This Row],[2014]])</f>
        <v>1142.0621757578033</v>
      </c>
      <c r="N475" s="2">
        <f>IF(ISERROR(Exportaciones_fruta_dolares[[#This Row],[2015]]/Exportaciones_fruta_tonelada[[#This Row],[2015]]),"-",Exportaciones_fruta_dolares[[#This Row],[2015]]/Exportaciones_fruta_tonelada[[#This Row],[2015]])</f>
        <v>1420.9536321639832</v>
      </c>
      <c r="O475" s="2">
        <f>IF(ISERROR(Exportaciones_fruta_dolares[[#This Row],[2016]]/Exportaciones_fruta_tonelada[[#This Row],[2016]]),"-",Exportaciones_fruta_dolares[[#This Row],[2016]]/Exportaciones_fruta_tonelada[[#This Row],[2016]])</f>
        <v>1689.4306196871942</v>
      </c>
      <c r="P475" s="2">
        <f>IF(ISERROR(Exportaciones_fruta_dolares[[#This Row],[2017]]/Exportaciones_fruta_tonelada[[#This Row],[2017]]),"-",Exportaciones_fruta_dolares[[#This Row],[2017]]/Exportaciones_fruta_tonelada[[#This Row],[2017]])</f>
        <v>1451.8027383010283</v>
      </c>
      <c r="Q475" s="2">
        <f>IF(ISERROR(Exportaciones_fruta_dolares[[#This Row],[2018]]/Exportaciones_fruta_tonelada[[#This Row],[2018]]),"-",Exportaciones_fruta_dolares[[#This Row],[2018]]/Exportaciones_fruta_tonelada[[#This Row],[2018]])</f>
        <v>1573.0649932146475</v>
      </c>
      <c r="R475" s="2">
        <f>IF(ISERROR(Exportaciones_fruta_dolares[[#This Row],[2019]]/Exportaciones_fruta_tonelada[[#This Row],[2019]]),"-",Exportaciones_fruta_dolares[[#This Row],[2019]]/Exportaciones_fruta_tonelada[[#This Row],[2019]])</f>
        <v>1845.9874450688264</v>
      </c>
      <c r="S475" s="2">
        <f>IF(ISERROR(Exportaciones_fruta_dolares[[#This Row],[2020]]/Exportaciones_fruta_tonelada[[#This Row],[2020]]),"-",Exportaciones_fruta_dolares[[#This Row],[2020]]/Exportaciones_fruta_tonelada[[#This Row],[2020]])</f>
        <v>1866.7058201744521</v>
      </c>
    </row>
    <row r="476" spans="1:19" x14ac:dyDescent="0.35">
      <c r="A476">
        <v>41</v>
      </c>
      <c r="B476" t="s">
        <v>73</v>
      </c>
      <c r="C476" t="s">
        <v>74</v>
      </c>
      <c r="D476">
        <v>100107</v>
      </c>
      <c r="E476" t="s">
        <v>48</v>
      </c>
      <c r="F476">
        <v>100107012</v>
      </c>
      <c r="G476" t="s">
        <v>49</v>
      </c>
      <c r="H476" t="s">
        <v>211</v>
      </c>
      <c r="I476">
        <v>7</v>
      </c>
      <c r="J476" t="s">
        <v>164</v>
      </c>
      <c r="K4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76" s="2">
        <f>IF(ISERROR(Exportaciones_fruta_dolares[[#This Row],[2014]]/Exportaciones_fruta_tonelada[[#This Row],[2014]]),"-",Exportaciones_fruta_dolares[[#This Row],[2014]]/Exportaciones_fruta_tonelada[[#This Row],[2014]])</f>
        <v>25933.333333333332</v>
      </c>
      <c r="N476" s="2">
        <f>IF(ISERROR(Exportaciones_fruta_dolares[[#This Row],[2015]]/Exportaciones_fruta_tonelada[[#This Row],[2015]]),"-",Exportaciones_fruta_dolares[[#This Row],[2015]]/Exportaciones_fruta_tonelada[[#This Row],[2015]])</f>
        <v>1411.6642575397507</v>
      </c>
      <c r="O4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76" s="2">
        <f>IF(ISERROR(Exportaciones_fruta_dolares[[#This Row],[2019]]/Exportaciones_fruta_tonelada[[#This Row],[2019]]),"-",Exportaciones_fruta_dolares[[#This Row],[2019]]/Exportaciones_fruta_tonelada[[#This Row],[2019]])</f>
        <v>931.17591692475173</v>
      </c>
      <c r="S476" s="2">
        <f>IF(ISERROR(Exportaciones_fruta_dolares[[#This Row],[2020]]/Exportaciones_fruta_tonelada[[#This Row],[2020]]),"-",Exportaciones_fruta_dolares[[#This Row],[2020]]/Exportaciones_fruta_tonelada[[#This Row],[2020]])</f>
        <v>780.96153846153845</v>
      </c>
    </row>
    <row r="477" spans="1:19" x14ac:dyDescent="0.35">
      <c r="A477">
        <v>41</v>
      </c>
      <c r="B477" t="s">
        <v>73</v>
      </c>
      <c r="C477" t="s">
        <v>74</v>
      </c>
      <c r="D477">
        <v>100107</v>
      </c>
      <c r="E477" t="s">
        <v>48</v>
      </c>
      <c r="F477">
        <v>100107012</v>
      </c>
      <c r="G477" t="s">
        <v>49</v>
      </c>
      <c r="H477" t="s">
        <v>186</v>
      </c>
      <c r="I477">
        <v>3</v>
      </c>
      <c r="J477" t="s">
        <v>38</v>
      </c>
      <c r="K4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77" s="2">
        <f>IF(ISERROR(Exportaciones_fruta_dolares[[#This Row],[2012]]/Exportaciones_fruta_tonelada[[#This Row],[2012]]),"-",Exportaciones_fruta_dolares[[#This Row],[2012]]/Exportaciones_fruta_tonelada[[#This Row],[2012]])</f>
        <v>71612.5</v>
      </c>
      <c r="M4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7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77" s="2">
        <f>IF(ISERROR(Exportaciones_fruta_dolares[[#This Row],[2018]]/Exportaciones_fruta_tonelada[[#This Row],[2018]]),"-",Exportaciones_fruta_dolares[[#This Row],[2018]]/Exportaciones_fruta_tonelada[[#This Row],[2018]])</f>
        <v>5119.8662207357866</v>
      </c>
      <c r="R477" s="2">
        <f>IF(ISERROR(Exportaciones_fruta_dolares[[#This Row],[2019]]/Exportaciones_fruta_tonelada[[#This Row],[2019]]),"-",Exportaciones_fruta_dolares[[#This Row],[2019]]/Exportaciones_fruta_tonelada[[#This Row],[2019]])</f>
        <v>5423.9952044339097</v>
      </c>
      <c r="S477" s="2">
        <f>IF(ISERROR(Exportaciones_fruta_dolares[[#This Row],[2020]]/Exportaciones_fruta_tonelada[[#This Row],[2020]]),"-",Exportaciones_fruta_dolares[[#This Row],[2020]]/Exportaciones_fruta_tonelada[[#This Row],[2020]])</f>
        <v>5056.2842055365327</v>
      </c>
    </row>
    <row r="478" spans="1:19" x14ac:dyDescent="0.35">
      <c r="A478">
        <v>41</v>
      </c>
      <c r="B478" t="s">
        <v>73</v>
      </c>
      <c r="C478" t="s">
        <v>74</v>
      </c>
      <c r="D478">
        <v>100107</v>
      </c>
      <c r="E478" t="s">
        <v>48</v>
      </c>
      <c r="F478">
        <v>100107012</v>
      </c>
      <c r="G478" t="s">
        <v>49</v>
      </c>
      <c r="H478" t="s">
        <v>365</v>
      </c>
      <c r="I478">
        <v>7</v>
      </c>
      <c r="J478" t="s">
        <v>164</v>
      </c>
      <c r="K4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78" s="2">
        <f>IF(ISERROR(Exportaciones_fruta_dolares[[#This Row],[2014]]/Exportaciones_fruta_tonelada[[#This Row],[2014]]),"-",Exportaciones_fruta_dolares[[#This Row],[2014]]/Exportaciones_fruta_tonelada[[#This Row],[2014]])</f>
        <v>23046.341463414632</v>
      </c>
      <c r="N4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78" s="2">
        <f>IF(ISERROR(Exportaciones_fruta_dolares[[#This Row],[2017]]/Exportaciones_fruta_tonelada[[#This Row],[2017]]),"-",Exportaciones_fruta_dolares[[#This Row],[2017]]/Exportaciones_fruta_tonelada[[#This Row],[2017]])</f>
        <v>10942.857142857143</v>
      </c>
      <c r="Q4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79" spans="1:19" x14ac:dyDescent="0.35">
      <c r="A479">
        <v>41</v>
      </c>
      <c r="B479" t="s">
        <v>73</v>
      </c>
      <c r="C479" t="s">
        <v>74</v>
      </c>
      <c r="D479">
        <v>100107</v>
      </c>
      <c r="E479" t="s">
        <v>48</v>
      </c>
      <c r="F479">
        <v>100107012</v>
      </c>
      <c r="G479" t="s">
        <v>49</v>
      </c>
      <c r="H479" t="s">
        <v>195</v>
      </c>
      <c r="I479">
        <v>3</v>
      </c>
      <c r="J479" t="s">
        <v>38</v>
      </c>
      <c r="K47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7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79" s="2">
        <f>IF(ISERROR(Exportaciones_fruta_dolares[[#This Row],[2017]]/Exportaciones_fruta_tonelada[[#This Row],[2017]]),"-",Exportaciones_fruta_dolares[[#This Row],[2017]]/Exportaciones_fruta_tonelada[[#This Row],[2017]])</f>
        <v>36461.111111111109</v>
      </c>
      <c r="Q47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7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79" s="2">
        <f>IF(ISERROR(Exportaciones_fruta_dolares[[#This Row],[2020]]/Exportaciones_fruta_tonelada[[#This Row],[2020]]),"-",Exportaciones_fruta_dolares[[#This Row],[2020]]/Exportaciones_fruta_tonelada[[#This Row],[2020]])</f>
        <v>29977.049180327871</v>
      </c>
    </row>
    <row r="480" spans="1:19" x14ac:dyDescent="0.35">
      <c r="A480">
        <v>41</v>
      </c>
      <c r="B480" t="s">
        <v>73</v>
      </c>
      <c r="C480" t="s">
        <v>74</v>
      </c>
      <c r="D480">
        <v>100108</v>
      </c>
      <c r="E480" t="s">
        <v>294</v>
      </c>
      <c r="F480">
        <v>100108002</v>
      </c>
      <c r="G480" t="s">
        <v>295</v>
      </c>
      <c r="H480" t="s">
        <v>296</v>
      </c>
      <c r="I480">
        <v>5</v>
      </c>
      <c r="J480" t="s">
        <v>26</v>
      </c>
      <c r="K4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80" s="2">
        <f>IF(ISERROR(Exportaciones_fruta_dolares[[#This Row],[2014]]/Exportaciones_fruta_tonelada[[#This Row],[2014]]),"-",Exportaciones_fruta_dolares[[#This Row],[2014]]/Exportaciones_fruta_tonelada[[#This Row],[2014]])</f>
        <v>31863.750000000004</v>
      </c>
      <c r="N480" s="2">
        <f>IF(ISERROR(Exportaciones_fruta_dolares[[#This Row],[2015]]/Exportaciones_fruta_tonelada[[#This Row],[2015]]),"-",Exportaciones_fruta_dolares[[#This Row],[2015]]/Exportaciones_fruta_tonelada[[#This Row],[2015]])</f>
        <v>38229.968619246865</v>
      </c>
      <c r="O4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80" s="2">
        <f>IF(ISERROR(Exportaciones_fruta_dolares[[#This Row],[2018]]/Exportaciones_fruta_tonelada[[#This Row],[2018]]),"-",Exportaciones_fruta_dolares[[#This Row],[2018]]/Exportaciones_fruta_tonelada[[#This Row],[2018]])</f>
        <v>16757.268370607031</v>
      </c>
      <c r="R4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8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81" spans="1:19" x14ac:dyDescent="0.35">
      <c r="A481">
        <v>41</v>
      </c>
      <c r="B481" t="s">
        <v>73</v>
      </c>
      <c r="C481" t="s">
        <v>74</v>
      </c>
      <c r="D481">
        <v>100108</v>
      </c>
      <c r="E481" t="s">
        <v>294</v>
      </c>
      <c r="F481">
        <v>100108002</v>
      </c>
      <c r="G481" t="s">
        <v>295</v>
      </c>
      <c r="H481" t="s">
        <v>367</v>
      </c>
      <c r="I481">
        <v>3</v>
      </c>
      <c r="J481" t="s">
        <v>38</v>
      </c>
      <c r="K4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81" s="2">
        <f>IF(ISERROR(Exportaciones_fruta_dolares[[#This Row],[2012]]/Exportaciones_fruta_tonelada[[#This Row],[2012]]),"-",Exportaciones_fruta_dolares[[#This Row],[2012]]/Exportaciones_fruta_tonelada[[#This Row],[2012]])</f>
        <v>34641.666666666672</v>
      </c>
      <c r="M481" s="2">
        <f>IF(ISERROR(Exportaciones_fruta_dolares[[#This Row],[2014]]/Exportaciones_fruta_tonelada[[#This Row],[2014]]),"-",Exportaciones_fruta_dolares[[#This Row],[2014]]/Exportaciones_fruta_tonelada[[#This Row],[2014]])</f>
        <v>11879.761904761906</v>
      </c>
      <c r="N481" s="2">
        <f>IF(ISERROR(Exportaciones_fruta_dolares[[#This Row],[2015]]/Exportaciones_fruta_tonelada[[#This Row],[2015]]),"-",Exportaciones_fruta_dolares[[#This Row],[2015]]/Exportaciones_fruta_tonelada[[#This Row],[2015]])</f>
        <v>821.30023865780277</v>
      </c>
      <c r="O481" s="2">
        <f>IF(ISERROR(Exportaciones_fruta_dolares[[#This Row],[2016]]/Exportaciones_fruta_tonelada[[#This Row],[2016]]),"-",Exportaciones_fruta_dolares[[#This Row],[2016]]/Exportaciones_fruta_tonelada[[#This Row],[2016]])</f>
        <v>920.97640457067985</v>
      </c>
      <c r="P481" s="2">
        <f>IF(ISERROR(Exportaciones_fruta_dolares[[#This Row],[2017]]/Exportaciones_fruta_tonelada[[#This Row],[2017]]),"-",Exportaciones_fruta_dolares[[#This Row],[2017]]/Exportaciones_fruta_tonelada[[#This Row],[2017]])</f>
        <v>1023.2129692826098</v>
      </c>
      <c r="Q481" s="2">
        <f>IF(ISERROR(Exportaciones_fruta_dolares[[#This Row],[2018]]/Exportaciones_fruta_tonelada[[#This Row],[2018]]),"-",Exportaciones_fruta_dolares[[#This Row],[2018]]/Exportaciones_fruta_tonelada[[#This Row],[2018]])</f>
        <v>1003.2989042958832</v>
      </c>
      <c r="R481" s="2">
        <f>IF(ISERROR(Exportaciones_fruta_dolares[[#This Row],[2019]]/Exportaciones_fruta_tonelada[[#This Row],[2019]]),"-",Exportaciones_fruta_dolares[[#This Row],[2019]]/Exportaciones_fruta_tonelada[[#This Row],[2019]])</f>
        <v>866.37541413924384</v>
      </c>
      <c r="S481" s="2">
        <f>IF(ISERROR(Exportaciones_fruta_dolares[[#This Row],[2020]]/Exportaciones_fruta_tonelada[[#This Row],[2020]]),"-",Exportaciones_fruta_dolares[[#This Row],[2020]]/Exportaciones_fruta_tonelada[[#This Row],[2020]])</f>
        <v>834.04882267180335</v>
      </c>
    </row>
    <row r="482" spans="1:19" x14ac:dyDescent="0.35">
      <c r="A482">
        <v>41</v>
      </c>
      <c r="B482" t="s">
        <v>73</v>
      </c>
      <c r="C482" t="s">
        <v>74</v>
      </c>
      <c r="D482">
        <v>100108</v>
      </c>
      <c r="E482" t="s">
        <v>294</v>
      </c>
      <c r="F482">
        <v>100108002</v>
      </c>
      <c r="G482" t="s">
        <v>295</v>
      </c>
      <c r="H482" t="s">
        <v>392</v>
      </c>
      <c r="I482">
        <v>3</v>
      </c>
      <c r="J482" t="s">
        <v>38</v>
      </c>
      <c r="K4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82" s="2">
        <f>IF(ISERROR(Exportaciones_fruta_dolares[[#This Row],[2014]]/Exportaciones_fruta_tonelada[[#This Row],[2014]]),"-",Exportaciones_fruta_dolares[[#This Row],[2014]]/Exportaciones_fruta_tonelada[[#This Row],[2014]])</f>
        <v>1189.0988191423244</v>
      </c>
      <c r="N482" s="2">
        <f>IF(ISERROR(Exportaciones_fruta_dolares[[#This Row],[2015]]/Exportaciones_fruta_tonelada[[#This Row],[2015]]),"-",Exportaciones_fruta_dolares[[#This Row],[2015]]/Exportaciones_fruta_tonelada[[#This Row],[2015]])</f>
        <v>9983.5</v>
      </c>
      <c r="O482" s="2">
        <f>IF(ISERROR(Exportaciones_fruta_dolares[[#This Row],[2016]]/Exportaciones_fruta_tonelada[[#This Row],[2016]]),"-",Exportaciones_fruta_dolares[[#This Row],[2016]]/Exportaciones_fruta_tonelada[[#This Row],[2016]])</f>
        <v>2517</v>
      </c>
      <c r="P4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82" s="2">
        <f>IF(ISERROR(Exportaciones_fruta_dolares[[#This Row],[2019]]/Exportaciones_fruta_tonelada[[#This Row],[2019]]),"-",Exportaciones_fruta_dolares[[#This Row],[2019]]/Exportaciones_fruta_tonelada[[#This Row],[2019]])</f>
        <v>71444.999999999985</v>
      </c>
      <c r="S482" s="2">
        <f>IF(ISERROR(Exportaciones_fruta_dolares[[#This Row],[2020]]/Exportaciones_fruta_tonelada[[#This Row],[2020]]),"-",Exportaciones_fruta_dolares[[#This Row],[2020]]/Exportaciones_fruta_tonelada[[#This Row],[2020]])</f>
        <v>1141.0941945572615</v>
      </c>
    </row>
    <row r="483" spans="1:19" x14ac:dyDescent="0.35">
      <c r="A483">
        <v>41</v>
      </c>
      <c r="B483" t="s">
        <v>73</v>
      </c>
      <c r="C483" t="s">
        <v>74</v>
      </c>
      <c r="D483">
        <v>100108</v>
      </c>
      <c r="E483" t="s">
        <v>294</v>
      </c>
      <c r="F483">
        <v>100108005</v>
      </c>
      <c r="G483" t="s">
        <v>319</v>
      </c>
      <c r="H483" t="s">
        <v>330</v>
      </c>
      <c r="I483">
        <v>3</v>
      </c>
      <c r="J483" t="s">
        <v>38</v>
      </c>
      <c r="K4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8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83" s="2">
        <f>IF(ISERROR(Exportaciones_fruta_dolares[[#This Row],[2019]]/Exportaciones_fruta_tonelada[[#This Row],[2019]]),"-",Exportaciones_fruta_dolares[[#This Row],[2019]]/Exportaciones_fruta_tonelada[[#This Row],[2019]])</f>
        <v>2439.2789780521261</v>
      </c>
      <c r="S48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84" spans="1:19" x14ac:dyDescent="0.35">
      <c r="A484">
        <v>41</v>
      </c>
      <c r="B484" t="s">
        <v>73</v>
      </c>
      <c r="C484" t="s">
        <v>74</v>
      </c>
      <c r="D484">
        <v>100108</v>
      </c>
      <c r="E484" t="s">
        <v>294</v>
      </c>
      <c r="F484">
        <v>100108005</v>
      </c>
      <c r="G484" t="s">
        <v>319</v>
      </c>
      <c r="H484" t="s">
        <v>405</v>
      </c>
      <c r="I484">
        <v>3</v>
      </c>
      <c r="J484" t="s">
        <v>38</v>
      </c>
      <c r="K484" s="2">
        <f>IF(ISERROR(Exportaciones_fruta_dolares[[#This Row],[2013]]/Exportaciones_fruta_tonelada[[#This Row],[2013]]),"-",Exportaciones_fruta_dolares[[#This Row],[2013]]/Exportaciones_fruta_tonelada[[#This Row],[2013]])</f>
        <v>2398.6157565321059</v>
      </c>
      <c r="L484" s="2">
        <f>IF(ISERROR(Exportaciones_fruta_dolares[[#This Row],[2012]]/Exportaciones_fruta_tonelada[[#This Row],[2012]]),"-",Exportaciones_fruta_dolares[[#This Row],[2012]]/Exportaciones_fruta_tonelada[[#This Row],[2012]])</f>
        <v>1690.5879120879122</v>
      </c>
      <c r="M484" s="2">
        <f>IF(ISERROR(Exportaciones_fruta_dolares[[#This Row],[2014]]/Exportaciones_fruta_tonelada[[#This Row],[2014]]),"-",Exportaciones_fruta_dolares[[#This Row],[2014]]/Exportaciones_fruta_tonelada[[#This Row],[2014]])</f>
        <v>1976.1627906976742</v>
      </c>
      <c r="N484" s="2">
        <f>IF(ISERROR(Exportaciones_fruta_dolares[[#This Row],[2015]]/Exportaciones_fruta_tonelada[[#This Row],[2015]]),"-",Exportaciones_fruta_dolares[[#This Row],[2015]]/Exportaciones_fruta_tonelada[[#This Row],[2015]])</f>
        <v>2260.1498643950904</v>
      </c>
      <c r="O484" s="2">
        <f>IF(ISERROR(Exportaciones_fruta_dolares[[#This Row],[2016]]/Exportaciones_fruta_tonelada[[#This Row],[2016]]),"-",Exportaciones_fruta_dolares[[#This Row],[2016]]/Exportaciones_fruta_tonelada[[#This Row],[2016]])</f>
        <v>2237.7530683377213</v>
      </c>
      <c r="P484" s="2">
        <f>IF(ISERROR(Exportaciones_fruta_dolares[[#This Row],[2017]]/Exportaciones_fruta_tonelada[[#This Row],[2017]]),"-",Exportaciones_fruta_dolares[[#This Row],[2017]]/Exportaciones_fruta_tonelada[[#This Row],[2017]])</f>
        <v>2234.9522847198832</v>
      </c>
      <c r="Q484" s="2">
        <f>IF(ISERROR(Exportaciones_fruta_dolares[[#This Row],[2018]]/Exportaciones_fruta_tonelada[[#This Row],[2018]]),"-",Exportaciones_fruta_dolares[[#This Row],[2018]]/Exportaciones_fruta_tonelada[[#This Row],[2018]])</f>
        <v>1985.0230719613648</v>
      </c>
      <c r="R484" s="2">
        <f>IF(ISERROR(Exportaciones_fruta_dolares[[#This Row],[2019]]/Exportaciones_fruta_tonelada[[#This Row],[2019]]),"-",Exportaciones_fruta_dolares[[#This Row],[2019]]/Exportaciones_fruta_tonelada[[#This Row],[2019]])</f>
        <v>2143.5616284300495</v>
      </c>
      <c r="S484" s="2">
        <f>IF(ISERROR(Exportaciones_fruta_dolares[[#This Row],[2020]]/Exportaciones_fruta_tonelada[[#This Row],[2020]]),"-",Exportaciones_fruta_dolares[[#This Row],[2020]]/Exportaciones_fruta_tonelada[[#This Row],[2020]])</f>
        <v>2149.5962078651687</v>
      </c>
    </row>
    <row r="485" spans="1:19" x14ac:dyDescent="0.35">
      <c r="A485">
        <v>41</v>
      </c>
      <c r="B485" t="s">
        <v>73</v>
      </c>
      <c r="C485" t="s">
        <v>74</v>
      </c>
      <c r="D485">
        <v>100108</v>
      </c>
      <c r="E485" t="s">
        <v>294</v>
      </c>
      <c r="F485">
        <v>100108005</v>
      </c>
      <c r="G485" t="s">
        <v>319</v>
      </c>
      <c r="H485" t="s">
        <v>398</v>
      </c>
      <c r="I485">
        <v>7</v>
      </c>
      <c r="J485" t="s">
        <v>164</v>
      </c>
      <c r="K4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85" s="2">
        <f>IF(ISERROR(Exportaciones_fruta_dolares[[#This Row],[2015]]/Exportaciones_fruta_tonelada[[#This Row],[2015]]),"-",Exportaciones_fruta_dolares[[#This Row],[2015]]/Exportaciones_fruta_tonelada[[#This Row],[2015]])</f>
        <v>39705.882352941182</v>
      </c>
      <c r="O485" s="2">
        <f>IF(ISERROR(Exportaciones_fruta_dolares[[#This Row],[2016]]/Exportaciones_fruta_tonelada[[#This Row],[2016]]),"-",Exportaciones_fruta_dolares[[#This Row],[2016]]/Exportaciones_fruta_tonelada[[#This Row],[2016]])</f>
        <v>11416.470588235294</v>
      </c>
      <c r="P4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8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8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86" spans="1:19" x14ac:dyDescent="0.35">
      <c r="A486">
        <v>41</v>
      </c>
      <c r="B486" t="s">
        <v>73</v>
      </c>
      <c r="C486" t="s">
        <v>74</v>
      </c>
      <c r="D486">
        <v>100108</v>
      </c>
      <c r="E486" t="s">
        <v>294</v>
      </c>
      <c r="F486">
        <v>100108005</v>
      </c>
      <c r="G486" t="s">
        <v>319</v>
      </c>
      <c r="H486" t="s">
        <v>320</v>
      </c>
      <c r="I486">
        <v>5</v>
      </c>
      <c r="J486" t="s">
        <v>26</v>
      </c>
      <c r="K486" s="2">
        <f>IF(ISERROR(Exportaciones_fruta_dolares[[#This Row],[2013]]/Exportaciones_fruta_tonelada[[#This Row],[2013]]),"-",Exportaciones_fruta_dolares[[#This Row],[2013]]/Exportaciones_fruta_tonelada[[#This Row],[2013]])</f>
        <v>13392.559523809525</v>
      </c>
      <c r="L486" s="2">
        <f>IF(ISERROR(Exportaciones_fruta_dolares[[#This Row],[2012]]/Exportaciones_fruta_tonelada[[#This Row],[2012]]),"-",Exportaciones_fruta_dolares[[#This Row],[2012]]/Exportaciones_fruta_tonelada[[#This Row],[2012]])</f>
        <v>75183.333333333328</v>
      </c>
      <c r="M486" s="2">
        <f>IF(ISERROR(Exportaciones_fruta_dolares[[#This Row],[2014]]/Exportaciones_fruta_tonelada[[#This Row],[2014]]),"-",Exportaciones_fruta_dolares[[#This Row],[2014]]/Exportaciones_fruta_tonelada[[#This Row],[2014]])</f>
        <v>33855.277777777781</v>
      </c>
      <c r="N486" s="2">
        <f>IF(ISERROR(Exportaciones_fruta_dolares[[#This Row],[2015]]/Exportaciones_fruta_tonelada[[#This Row],[2015]]),"-",Exportaciones_fruta_dolares[[#This Row],[2015]]/Exportaciones_fruta_tonelada[[#This Row],[2015]])</f>
        <v>2388.8519945485</v>
      </c>
      <c r="O486" s="2">
        <f>IF(ISERROR(Exportaciones_fruta_dolares[[#This Row],[2016]]/Exportaciones_fruta_tonelada[[#This Row],[2016]]),"-",Exportaciones_fruta_dolares[[#This Row],[2016]]/Exportaciones_fruta_tonelada[[#This Row],[2016]])</f>
        <v>654.7514438017256</v>
      </c>
      <c r="P486" s="2">
        <f>IF(ISERROR(Exportaciones_fruta_dolares[[#This Row],[2017]]/Exportaciones_fruta_tonelada[[#This Row],[2017]]),"-",Exportaciones_fruta_dolares[[#This Row],[2017]]/Exportaciones_fruta_tonelada[[#This Row],[2017]])</f>
        <v>607.72267622485333</v>
      </c>
      <c r="Q486" s="2">
        <f>IF(ISERROR(Exportaciones_fruta_dolares[[#This Row],[2018]]/Exportaciones_fruta_tonelada[[#This Row],[2018]]),"-",Exportaciones_fruta_dolares[[#This Row],[2018]]/Exportaciones_fruta_tonelada[[#This Row],[2018]])</f>
        <v>551.90087096550371</v>
      </c>
      <c r="R486" s="2">
        <f>IF(ISERROR(Exportaciones_fruta_dolares[[#This Row],[2019]]/Exportaciones_fruta_tonelada[[#This Row],[2019]]),"-",Exportaciones_fruta_dolares[[#This Row],[2019]]/Exportaciones_fruta_tonelada[[#This Row],[2019]])</f>
        <v>679.92397043294613</v>
      </c>
      <c r="S486" s="2">
        <f>IF(ISERROR(Exportaciones_fruta_dolares[[#This Row],[2020]]/Exportaciones_fruta_tonelada[[#This Row],[2020]]),"-",Exportaciones_fruta_dolares[[#This Row],[2020]]/Exportaciones_fruta_tonelada[[#This Row],[2020]])</f>
        <v>745.74339864333763</v>
      </c>
    </row>
    <row r="487" spans="1:19" x14ac:dyDescent="0.35">
      <c r="A487">
        <v>41</v>
      </c>
      <c r="B487" t="s">
        <v>73</v>
      </c>
      <c r="C487" t="s">
        <v>74</v>
      </c>
      <c r="D487">
        <v>100108</v>
      </c>
      <c r="E487" t="s">
        <v>294</v>
      </c>
      <c r="F487">
        <v>100108006</v>
      </c>
      <c r="G487" t="s">
        <v>381</v>
      </c>
      <c r="H487" t="s">
        <v>382</v>
      </c>
      <c r="I487">
        <v>5</v>
      </c>
      <c r="J487" t="s">
        <v>26</v>
      </c>
      <c r="K487" s="2">
        <f>IF(ISERROR(Exportaciones_fruta_dolares[[#This Row],[2013]]/Exportaciones_fruta_tonelada[[#This Row],[2013]]),"-",Exportaciones_fruta_dolares[[#This Row],[2013]]/Exportaciones_fruta_tonelada[[#This Row],[2013]])</f>
        <v>13481.08108108108</v>
      </c>
      <c r="L487" s="2">
        <f>IF(ISERROR(Exportaciones_fruta_dolares[[#This Row],[2012]]/Exportaciones_fruta_tonelada[[#This Row],[2012]]),"-",Exportaciones_fruta_dolares[[#This Row],[2012]]/Exportaciones_fruta_tonelada[[#This Row],[2012]])</f>
        <v>32552.380952380954</v>
      </c>
      <c r="M487" s="2">
        <f>IF(ISERROR(Exportaciones_fruta_dolares[[#This Row],[2014]]/Exportaciones_fruta_tonelada[[#This Row],[2014]]),"-",Exportaciones_fruta_dolares[[#This Row],[2014]]/Exportaciones_fruta_tonelada[[#This Row],[2014]])</f>
        <v>25889.444444444445</v>
      </c>
      <c r="N487" s="2">
        <f>IF(ISERROR(Exportaciones_fruta_dolares[[#This Row],[2015]]/Exportaciones_fruta_tonelada[[#This Row],[2015]]),"-",Exportaciones_fruta_dolares[[#This Row],[2015]]/Exportaciones_fruta_tonelada[[#This Row],[2015]])</f>
        <v>31673.428948858273</v>
      </c>
      <c r="O4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87" s="2">
        <f>IF(ISERROR(Exportaciones_fruta_dolares[[#This Row],[2018]]/Exportaciones_fruta_tonelada[[#This Row],[2018]]),"-",Exportaciones_fruta_dolares[[#This Row],[2018]]/Exportaciones_fruta_tonelada[[#This Row],[2018]])</f>
        <v>398.21859310620795</v>
      </c>
      <c r="R487" s="2">
        <f>IF(ISERROR(Exportaciones_fruta_dolares[[#This Row],[2019]]/Exportaciones_fruta_tonelada[[#This Row],[2019]]),"-",Exportaciones_fruta_dolares[[#This Row],[2019]]/Exportaciones_fruta_tonelada[[#This Row],[2019]])</f>
        <v>8777.25</v>
      </c>
      <c r="S487" s="2">
        <f>IF(ISERROR(Exportaciones_fruta_dolares[[#This Row],[2020]]/Exportaciones_fruta_tonelada[[#This Row],[2020]]),"-",Exportaciones_fruta_dolares[[#This Row],[2020]]/Exportaciones_fruta_tonelada[[#This Row],[2020]])</f>
        <v>373.95711500974659</v>
      </c>
    </row>
    <row r="488" spans="1:19" x14ac:dyDescent="0.35">
      <c r="A488">
        <v>41</v>
      </c>
      <c r="B488" t="s">
        <v>73</v>
      </c>
      <c r="C488" t="s">
        <v>74</v>
      </c>
      <c r="D488">
        <v>100108</v>
      </c>
      <c r="E488" t="s">
        <v>294</v>
      </c>
      <c r="F488">
        <v>100108006</v>
      </c>
      <c r="G488" t="s">
        <v>381</v>
      </c>
      <c r="H488" t="s">
        <v>399</v>
      </c>
      <c r="I488">
        <v>5</v>
      </c>
      <c r="J488" t="s">
        <v>26</v>
      </c>
      <c r="K4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88" s="2">
        <f>IF(ISERROR(Exportaciones_fruta_dolares[[#This Row],[2012]]/Exportaciones_fruta_tonelada[[#This Row],[2012]]),"-",Exportaciones_fruta_dolares[[#This Row],[2012]]/Exportaciones_fruta_tonelada[[#This Row],[2012]])</f>
        <v>15239.266666666666</v>
      </c>
      <c r="M4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88" s="2">
        <f>IF(ISERROR(Exportaciones_fruta_dolares[[#This Row],[2015]]/Exportaciones_fruta_tonelada[[#This Row],[2015]]),"-",Exportaciones_fruta_dolares[[#This Row],[2015]]/Exportaciones_fruta_tonelada[[#This Row],[2015]])</f>
        <v>31959.726580008966</v>
      </c>
      <c r="O4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88" s="2">
        <f>IF(ISERROR(Exportaciones_fruta_dolares[[#This Row],[2017]]/Exportaciones_fruta_tonelada[[#This Row],[2017]]),"-",Exportaciones_fruta_dolares[[#This Row],[2017]]/Exportaciones_fruta_tonelada[[#This Row],[2017]])</f>
        <v>570.28291054944043</v>
      </c>
      <c r="Q488" s="2">
        <f>IF(ISERROR(Exportaciones_fruta_dolares[[#This Row],[2018]]/Exportaciones_fruta_tonelada[[#This Row],[2018]]),"-",Exportaciones_fruta_dolares[[#This Row],[2018]]/Exportaciones_fruta_tonelada[[#This Row],[2018]])</f>
        <v>493.77918040975385</v>
      </c>
      <c r="R4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88" s="2">
        <f>IF(ISERROR(Exportaciones_fruta_dolares[[#This Row],[2020]]/Exportaciones_fruta_tonelada[[#This Row],[2020]]),"-",Exportaciones_fruta_dolares[[#This Row],[2020]]/Exportaciones_fruta_tonelada[[#This Row],[2020]])</f>
        <v>616.37931034482756</v>
      </c>
    </row>
    <row r="489" spans="1:19" x14ac:dyDescent="0.35">
      <c r="A489">
        <v>41</v>
      </c>
      <c r="B489" t="s">
        <v>73</v>
      </c>
      <c r="C489" t="s">
        <v>74</v>
      </c>
      <c r="D489">
        <v>100108</v>
      </c>
      <c r="E489" t="s">
        <v>294</v>
      </c>
      <c r="F489">
        <v>100108007</v>
      </c>
      <c r="G489" t="s">
        <v>327</v>
      </c>
      <c r="H489" t="s">
        <v>404</v>
      </c>
      <c r="I489">
        <v>1</v>
      </c>
      <c r="J489" t="s">
        <v>96</v>
      </c>
      <c r="K4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89" s="2">
        <f>IF(ISERROR(Exportaciones_fruta_dolares[[#This Row],[2016]]/Exportaciones_fruta_tonelada[[#This Row],[2016]]),"-",Exportaciones_fruta_dolares[[#This Row],[2016]]/Exportaciones_fruta_tonelada[[#This Row],[2016]])</f>
        <v>12071.052631578947</v>
      </c>
      <c r="P489" s="2">
        <f>IF(ISERROR(Exportaciones_fruta_dolares[[#This Row],[2017]]/Exportaciones_fruta_tonelada[[#This Row],[2017]]),"-",Exportaciones_fruta_dolares[[#This Row],[2017]]/Exportaciones_fruta_tonelada[[#This Row],[2017]])</f>
        <v>51108.695652173912</v>
      </c>
      <c r="Q4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8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8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90" spans="1:19" x14ac:dyDescent="0.35">
      <c r="A490">
        <v>41</v>
      </c>
      <c r="B490" t="s">
        <v>73</v>
      </c>
      <c r="C490" t="s">
        <v>74</v>
      </c>
      <c r="D490">
        <v>100108</v>
      </c>
      <c r="E490" t="s">
        <v>294</v>
      </c>
      <c r="F490">
        <v>100108007</v>
      </c>
      <c r="G490" t="s">
        <v>327</v>
      </c>
      <c r="H490" t="s">
        <v>426</v>
      </c>
      <c r="I490">
        <v>1</v>
      </c>
      <c r="J490" t="s">
        <v>96</v>
      </c>
      <c r="K490" s="2">
        <f>IF(ISERROR(Exportaciones_fruta_dolares[[#This Row],[2013]]/Exportaciones_fruta_tonelada[[#This Row],[2013]]),"-",Exportaciones_fruta_dolares[[#This Row],[2013]]/Exportaciones_fruta_tonelada[[#This Row],[2013]])</f>
        <v>898.01884878934061</v>
      </c>
      <c r="L4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90" s="2">
        <f>IF(ISERROR(Exportaciones_fruta_dolares[[#This Row],[2014]]/Exportaciones_fruta_tonelada[[#This Row],[2014]]),"-",Exportaciones_fruta_dolares[[#This Row],[2014]]/Exportaciones_fruta_tonelada[[#This Row],[2014]])</f>
        <v>923.08741095515211</v>
      </c>
      <c r="N490" s="2">
        <f>IF(ISERROR(Exportaciones_fruta_dolares[[#This Row],[2015]]/Exportaciones_fruta_tonelada[[#This Row],[2015]]),"-",Exportaciones_fruta_dolares[[#This Row],[2015]]/Exportaciones_fruta_tonelada[[#This Row],[2015]])</f>
        <v>643.15305051532971</v>
      </c>
      <c r="O490" s="2">
        <f>IF(ISERROR(Exportaciones_fruta_dolares[[#This Row],[2016]]/Exportaciones_fruta_tonelada[[#This Row],[2016]]),"-",Exportaciones_fruta_dolares[[#This Row],[2016]]/Exportaciones_fruta_tonelada[[#This Row],[2016]])</f>
        <v>667.24863783953458</v>
      </c>
      <c r="P490" s="2">
        <f>IF(ISERROR(Exportaciones_fruta_dolares[[#This Row],[2017]]/Exportaciones_fruta_tonelada[[#This Row],[2017]]),"-",Exportaciones_fruta_dolares[[#This Row],[2017]]/Exportaciones_fruta_tonelada[[#This Row],[2017]])</f>
        <v>750.01948094419947</v>
      </c>
      <c r="Q490" s="2">
        <f>IF(ISERROR(Exportaciones_fruta_dolares[[#This Row],[2018]]/Exportaciones_fruta_tonelada[[#This Row],[2018]]),"-",Exportaciones_fruta_dolares[[#This Row],[2018]]/Exportaciones_fruta_tonelada[[#This Row],[2018]])</f>
        <v>757.35735544334602</v>
      </c>
      <c r="R490" s="2">
        <f>IF(ISERROR(Exportaciones_fruta_dolares[[#This Row],[2019]]/Exportaciones_fruta_tonelada[[#This Row],[2019]]),"-",Exportaciones_fruta_dolares[[#This Row],[2019]]/Exportaciones_fruta_tonelada[[#This Row],[2019]])</f>
        <v>592.63332114158095</v>
      </c>
      <c r="S490" s="2">
        <f>IF(ISERROR(Exportaciones_fruta_dolares[[#This Row],[2020]]/Exportaciones_fruta_tonelada[[#This Row],[2020]]),"-",Exportaciones_fruta_dolares[[#This Row],[2020]]/Exportaciones_fruta_tonelada[[#This Row],[2020]])</f>
        <v>849.46193977150176</v>
      </c>
    </row>
    <row r="491" spans="1:19" x14ac:dyDescent="0.35">
      <c r="A491">
        <v>41</v>
      </c>
      <c r="B491" t="s">
        <v>73</v>
      </c>
      <c r="C491" t="s">
        <v>74</v>
      </c>
      <c r="D491">
        <v>100108</v>
      </c>
      <c r="E491" t="s">
        <v>294</v>
      </c>
      <c r="F491">
        <v>100108007</v>
      </c>
      <c r="G491" t="s">
        <v>327</v>
      </c>
      <c r="H491" t="s">
        <v>403</v>
      </c>
      <c r="I491">
        <v>1</v>
      </c>
      <c r="J491" t="s">
        <v>96</v>
      </c>
      <c r="K491" s="2">
        <f>IF(ISERROR(Exportaciones_fruta_dolares[[#This Row],[2013]]/Exportaciones_fruta_tonelada[[#This Row],[2013]]),"-",Exportaciones_fruta_dolares[[#This Row],[2013]]/Exportaciones_fruta_tonelada[[#This Row],[2013]])</f>
        <v>1024.3030752536658</v>
      </c>
      <c r="L491" s="2">
        <f>IF(ISERROR(Exportaciones_fruta_dolares[[#This Row],[2012]]/Exportaciones_fruta_tonelada[[#This Row],[2012]]),"-",Exportaciones_fruta_dolares[[#This Row],[2012]]/Exportaciones_fruta_tonelada[[#This Row],[2012]])</f>
        <v>1237.9697286946769</v>
      </c>
      <c r="M491" s="2">
        <f>IF(ISERROR(Exportaciones_fruta_dolares[[#This Row],[2014]]/Exportaciones_fruta_tonelada[[#This Row],[2014]]),"-",Exportaciones_fruta_dolares[[#This Row],[2014]]/Exportaciones_fruta_tonelada[[#This Row],[2014]])</f>
        <v>1187.8858460279523</v>
      </c>
      <c r="N491" s="2">
        <f>IF(ISERROR(Exportaciones_fruta_dolares[[#This Row],[2015]]/Exportaciones_fruta_tonelada[[#This Row],[2015]]),"-",Exportaciones_fruta_dolares[[#This Row],[2015]]/Exportaciones_fruta_tonelada[[#This Row],[2015]])</f>
        <v>823.2641350543289</v>
      </c>
      <c r="O491" s="2">
        <f>IF(ISERROR(Exportaciones_fruta_dolares[[#This Row],[2016]]/Exportaciones_fruta_tonelada[[#This Row],[2016]]),"-",Exportaciones_fruta_dolares[[#This Row],[2016]]/Exportaciones_fruta_tonelada[[#This Row],[2016]])</f>
        <v>927.57336868831396</v>
      </c>
      <c r="P491" s="2">
        <f>IF(ISERROR(Exportaciones_fruta_dolares[[#This Row],[2017]]/Exportaciones_fruta_tonelada[[#This Row],[2017]]),"-",Exportaciones_fruta_dolares[[#This Row],[2017]]/Exportaciones_fruta_tonelada[[#This Row],[2017]])</f>
        <v>950.18014646577785</v>
      </c>
      <c r="Q491" s="2">
        <f>IF(ISERROR(Exportaciones_fruta_dolares[[#This Row],[2018]]/Exportaciones_fruta_tonelada[[#This Row],[2018]]),"-",Exportaciones_fruta_dolares[[#This Row],[2018]]/Exportaciones_fruta_tonelada[[#This Row],[2018]])</f>
        <v>835.56551483313046</v>
      </c>
      <c r="R491" s="2">
        <f>IF(ISERROR(Exportaciones_fruta_dolares[[#This Row],[2019]]/Exportaciones_fruta_tonelada[[#This Row],[2019]]),"-",Exportaciones_fruta_dolares[[#This Row],[2019]]/Exportaciones_fruta_tonelada[[#This Row],[2019]])</f>
        <v>742.30158858209063</v>
      </c>
      <c r="S491" s="2">
        <f>IF(ISERROR(Exportaciones_fruta_dolares[[#This Row],[2020]]/Exportaciones_fruta_tonelada[[#This Row],[2020]]),"-",Exportaciones_fruta_dolares[[#This Row],[2020]]/Exportaciones_fruta_tonelada[[#This Row],[2020]])</f>
        <v>819.99474743340488</v>
      </c>
    </row>
    <row r="492" spans="1:19" x14ac:dyDescent="0.35">
      <c r="A492">
        <v>41</v>
      </c>
      <c r="B492" t="s">
        <v>73</v>
      </c>
      <c r="C492" t="s">
        <v>74</v>
      </c>
      <c r="D492">
        <v>100108</v>
      </c>
      <c r="E492" t="s">
        <v>294</v>
      </c>
      <c r="F492">
        <v>100108007</v>
      </c>
      <c r="G492" t="s">
        <v>327</v>
      </c>
      <c r="H492" t="s">
        <v>423</v>
      </c>
      <c r="I492">
        <v>1</v>
      </c>
      <c r="J492" t="s">
        <v>96</v>
      </c>
      <c r="K4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92" s="2">
        <f>IF(ISERROR(Exportaciones_fruta_dolares[[#This Row],[2014]]/Exportaciones_fruta_tonelada[[#This Row],[2014]]),"-",Exportaciones_fruta_dolares[[#This Row],[2014]]/Exportaciones_fruta_tonelada[[#This Row],[2014]])</f>
        <v>1467.1010444838198</v>
      </c>
      <c r="N492" s="2">
        <f>IF(ISERROR(Exportaciones_fruta_dolares[[#This Row],[2015]]/Exportaciones_fruta_tonelada[[#This Row],[2015]]),"-",Exportaciones_fruta_dolares[[#This Row],[2015]]/Exportaciones_fruta_tonelada[[#This Row],[2015]])</f>
        <v>1153.5005296791169</v>
      </c>
      <c r="O49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9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9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93" spans="1:19" x14ac:dyDescent="0.35">
      <c r="A493">
        <v>41</v>
      </c>
      <c r="B493" t="s">
        <v>73</v>
      </c>
      <c r="C493" t="s">
        <v>74</v>
      </c>
      <c r="D493">
        <v>100108</v>
      </c>
      <c r="E493" t="s">
        <v>294</v>
      </c>
      <c r="F493">
        <v>100108007</v>
      </c>
      <c r="G493" t="s">
        <v>327</v>
      </c>
      <c r="H493" t="s">
        <v>424</v>
      </c>
      <c r="I493">
        <v>1</v>
      </c>
      <c r="J493" t="s">
        <v>96</v>
      </c>
      <c r="K493" s="2">
        <f>IF(ISERROR(Exportaciones_fruta_dolares[[#This Row],[2013]]/Exportaciones_fruta_tonelada[[#This Row],[2013]]),"-",Exportaciones_fruta_dolares[[#This Row],[2013]]/Exportaciones_fruta_tonelada[[#This Row],[2013]])</f>
        <v>1036.0095675477339</v>
      </c>
      <c r="L493" s="2">
        <f>IF(ISERROR(Exportaciones_fruta_dolares[[#This Row],[2012]]/Exportaciones_fruta_tonelada[[#This Row],[2012]]),"-",Exportaciones_fruta_dolares[[#This Row],[2012]]/Exportaciones_fruta_tonelada[[#This Row],[2012]])</f>
        <v>1191.5721383033715</v>
      </c>
      <c r="M493" s="2">
        <f>IF(ISERROR(Exportaciones_fruta_dolares[[#This Row],[2014]]/Exportaciones_fruta_tonelada[[#This Row],[2014]]),"-",Exportaciones_fruta_dolares[[#This Row],[2014]]/Exportaciones_fruta_tonelada[[#This Row],[2014]])</f>
        <v>1311.60255575471</v>
      </c>
      <c r="N493" s="2">
        <f>IF(ISERROR(Exportaciones_fruta_dolares[[#This Row],[2015]]/Exportaciones_fruta_tonelada[[#This Row],[2015]]),"-",Exportaciones_fruta_dolares[[#This Row],[2015]]/Exportaciones_fruta_tonelada[[#This Row],[2015]])</f>
        <v>1114.7406419280449</v>
      </c>
      <c r="O493" s="2">
        <f>IF(ISERROR(Exportaciones_fruta_dolares[[#This Row],[2016]]/Exportaciones_fruta_tonelada[[#This Row],[2016]]),"-",Exportaciones_fruta_dolares[[#This Row],[2016]]/Exportaciones_fruta_tonelada[[#This Row],[2016]])</f>
        <v>1302.9986035175818</v>
      </c>
      <c r="P493" s="2">
        <f>IF(ISERROR(Exportaciones_fruta_dolares[[#This Row],[2017]]/Exportaciones_fruta_tonelada[[#This Row],[2017]]),"-",Exportaciones_fruta_dolares[[#This Row],[2017]]/Exportaciones_fruta_tonelada[[#This Row],[2017]])</f>
        <v>1453.7849333279323</v>
      </c>
      <c r="Q493" s="2">
        <f>IF(ISERROR(Exportaciones_fruta_dolares[[#This Row],[2018]]/Exportaciones_fruta_tonelada[[#This Row],[2018]]),"-",Exportaciones_fruta_dolares[[#This Row],[2018]]/Exportaciones_fruta_tonelada[[#This Row],[2018]])</f>
        <v>1309.4124690294659</v>
      </c>
      <c r="R493" s="2">
        <f>IF(ISERROR(Exportaciones_fruta_dolares[[#This Row],[2019]]/Exportaciones_fruta_tonelada[[#This Row],[2019]]),"-",Exportaciones_fruta_dolares[[#This Row],[2019]]/Exportaciones_fruta_tonelada[[#This Row],[2019]])</f>
        <v>832.26530188366814</v>
      </c>
      <c r="S493" s="2">
        <f>IF(ISERROR(Exportaciones_fruta_dolares[[#This Row],[2020]]/Exportaciones_fruta_tonelada[[#This Row],[2020]]),"-",Exportaciones_fruta_dolares[[#This Row],[2020]]/Exportaciones_fruta_tonelada[[#This Row],[2020]])</f>
        <v>876.82241810937035</v>
      </c>
    </row>
    <row r="494" spans="1:19" x14ac:dyDescent="0.35">
      <c r="A494">
        <v>41</v>
      </c>
      <c r="B494" t="s">
        <v>73</v>
      </c>
      <c r="C494" t="s">
        <v>74</v>
      </c>
      <c r="D494">
        <v>100108</v>
      </c>
      <c r="E494" t="s">
        <v>294</v>
      </c>
      <c r="F494">
        <v>100108007</v>
      </c>
      <c r="G494" t="s">
        <v>327</v>
      </c>
      <c r="H494" t="s">
        <v>338</v>
      </c>
      <c r="I494">
        <v>4</v>
      </c>
      <c r="J494" t="s">
        <v>71</v>
      </c>
      <c r="K4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9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9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9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94" s="2">
        <f>IF(ISERROR(Exportaciones_fruta_dolares[[#This Row],[2018]]/Exportaciones_fruta_tonelada[[#This Row],[2018]]),"-",Exportaciones_fruta_dolares[[#This Row],[2018]]/Exportaciones_fruta_tonelada[[#This Row],[2018]])</f>
        <v>2935.3792528604986</v>
      </c>
      <c r="R494" s="2">
        <f>IF(ISERROR(Exportaciones_fruta_dolares[[#This Row],[2019]]/Exportaciones_fruta_tonelada[[#This Row],[2019]]),"-",Exportaciones_fruta_dolares[[#This Row],[2019]]/Exportaciones_fruta_tonelada[[#This Row],[2019]])</f>
        <v>3954.5742574257424</v>
      </c>
      <c r="S494" s="2">
        <f>IF(ISERROR(Exportaciones_fruta_dolares[[#This Row],[2020]]/Exportaciones_fruta_tonelada[[#This Row],[2020]]),"-",Exportaciones_fruta_dolares[[#This Row],[2020]]/Exportaciones_fruta_tonelada[[#This Row],[2020]])</f>
        <v>3658.166666666667</v>
      </c>
    </row>
    <row r="495" spans="1:19" x14ac:dyDescent="0.35">
      <c r="A495">
        <v>41</v>
      </c>
      <c r="B495" t="s">
        <v>73</v>
      </c>
      <c r="C495" t="s">
        <v>74</v>
      </c>
      <c r="D495">
        <v>100109</v>
      </c>
      <c r="E495" t="s">
        <v>51</v>
      </c>
      <c r="F495">
        <v>100109001</v>
      </c>
      <c r="G495" t="s">
        <v>51</v>
      </c>
      <c r="H495" t="s">
        <v>293</v>
      </c>
      <c r="I495">
        <v>7</v>
      </c>
      <c r="J495" t="s">
        <v>164</v>
      </c>
      <c r="K4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9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95" s="2">
        <f>IF(ISERROR(Exportaciones_fruta_dolares[[#This Row],[2015]]/Exportaciones_fruta_tonelada[[#This Row],[2015]]),"-",Exportaciones_fruta_dolares[[#This Row],[2015]]/Exportaciones_fruta_tonelada[[#This Row],[2015]])</f>
        <v>678.41107871720112</v>
      </c>
      <c r="O49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96" spans="1:19" x14ac:dyDescent="0.35">
      <c r="A496">
        <v>41</v>
      </c>
      <c r="B496" t="s">
        <v>73</v>
      </c>
      <c r="C496" t="s">
        <v>74</v>
      </c>
      <c r="D496">
        <v>100109</v>
      </c>
      <c r="E496" t="s">
        <v>51</v>
      </c>
      <c r="F496">
        <v>100109001</v>
      </c>
      <c r="G496" t="s">
        <v>51</v>
      </c>
      <c r="H496" t="s">
        <v>84</v>
      </c>
      <c r="I496">
        <v>4</v>
      </c>
      <c r="J496" t="s">
        <v>71</v>
      </c>
      <c r="K4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96" s="2">
        <f>IF(ISERROR(Exportaciones_fruta_dolares[[#This Row],[2016]]/Exportaciones_fruta_tonelada[[#This Row],[2016]]),"-",Exportaciones_fruta_dolares[[#This Row],[2016]]/Exportaciones_fruta_tonelada[[#This Row],[2016]])</f>
        <v>4076.35</v>
      </c>
      <c r="P4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97" spans="1:19" x14ac:dyDescent="0.35">
      <c r="A497">
        <v>47</v>
      </c>
      <c r="B497" t="s">
        <v>196</v>
      </c>
      <c r="C497" t="s">
        <v>197</v>
      </c>
      <c r="D497">
        <v>100101</v>
      </c>
      <c r="E497" t="s">
        <v>29</v>
      </c>
      <c r="F497">
        <v>100101001</v>
      </c>
      <c r="G497" t="s">
        <v>36</v>
      </c>
      <c r="H497" t="s">
        <v>355</v>
      </c>
      <c r="I497">
        <v>2</v>
      </c>
      <c r="J497" t="s">
        <v>32</v>
      </c>
      <c r="K4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97" s="2">
        <f>IF(ISERROR(Exportaciones_fruta_dolares[[#This Row],[2018]]/Exportaciones_fruta_tonelada[[#This Row],[2018]]),"-",Exportaciones_fruta_dolares[[#This Row],[2018]]/Exportaciones_fruta_tonelada[[#This Row],[2018]])</f>
        <v>1710.395564409713</v>
      </c>
      <c r="R4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98" spans="1:19" x14ac:dyDescent="0.35">
      <c r="A498">
        <v>47</v>
      </c>
      <c r="B498" t="s">
        <v>196</v>
      </c>
      <c r="C498" t="s">
        <v>197</v>
      </c>
      <c r="D498">
        <v>100101</v>
      </c>
      <c r="E498" t="s">
        <v>29</v>
      </c>
      <c r="F498">
        <v>100101011</v>
      </c>
      <c r="G498" t="s">
        <v>122</v>
      </c>
      <c r="H498" t="s">
        <v>324</v>
      </c>
      <c r="I498">
        <v>2</v>
      </c>
      <c r="J498" t="s">
        <v>32</v>
      </c>
      <c r="K49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98" s="2">
        <f>IF(ISERROR(Exportaciones_fruta_dolares[[#This Row],[2012]]/Exportaciones_fruta_tonelada[[#This Row],[2012]]),"-",Exportaciones_fruta_dolares[[#This Row],[2012]]/Exportaciones_fruta_tonelada[[#This Row],[2012]])</f>
        <v>1726.1412499999999</v>
      </c>
      <c r="M4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49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9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9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9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9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9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499" spans="1:19" x14ac:dyDescent="0.35">
      <c r="A499">
        <v>47</v>
      </c>
      <c r="B499" t="s">
        <v>196</v>
      </c>
      <c r="C499" t="s">
        <v>197</v>
      </c>
      <c r="D499">
        <v>100101</v>
      </c>
      <c r="E499" t="s">
        <v>29</v>
      </c>
      <c r="F499">
        <v>100112025</v>
      </c>
      <c r="G499" t="s">
        <v>173</v>
      </c>
      <c r="H499" t="s">
        <v>248</v>
      </c>
      <c r="I499">
        <v>3</v>
      </c>
      <c r="J499" t="s">
        <v>38</v>
      </c>
      <c r="K4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4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499" s="2">
        <f>IF(ISERROR(Exportaciones_fruta_dolares[[#This Row],[2014]]/Exportaciones_fruta_tonelada[[#This Row],[2014]]),"-",Exportaciones_fruta_dolares[[#This Row],[2014]]/Exportaciones_fruta_tonelada[[#This Row],[2014]])</f>
        <v>164825</v>
      </c>
      <c r="N49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4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4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4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4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4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00" spans="1:19" x14ac:dyDescent="0.35">
      <c r="A500">
        <v>47</v>
      </c>
      <c r="B500" t="s">
        <v>196</v>
      </c>
      <c r="C500" t="s">
        <v>197</v>
      </c>
      <c r="D500">
        <v>100102</v>
      </c>
      <c r="E500" t="s">
        <v>92</v>
      </c>
      <c r="F500">
        <v>100102003</v>
      </c>
      <c r="G500" t="s">
        <v>93</v>
      </c>
      <c r="H500" t="s">
        <v>400</v>
      </c>
      <c r="I500">
        <v>1</v>
      </c>
      <c r="J500" t="s">
        <v>96</v>
      </c>
      <c r="K5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00" s="2">
        <f>IF(ISERROR(Exportaciones_fruta_dolares[[#This Row],[2012]]/Exportaciones_fruta_tonelada[[#This Row],[2012]]),"-",Exportaciones_fruta_dolares[[#This Row],[2012]]/Exportaciones_fruta_tonelada[[#This Row],[2012]])</f>
        <v>115081.99999999999</v>
      </c>
      <c r="M50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0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0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01" spans="1:19" x14ac:dyDescent="0.35">
      <c r="A501">
        <v>47</v>
      </c>
      <c r="B501" t="s">
        <v>196</v>
      </c>
      <c r="C501" t="s">
        <v>197</v>
      </c>
      <c r="D501">
        <v>100102</v>
      </c>
      <c r="E501" t="s">
        <v>92</v>
      </c>
      <c r="F501">
        <v>100102005</v>
      </c>
      <c r="G501" t="s">
        <v>177</v>
      </c>
      <c r="H501" t="s">
        <v>401</v>
      </c>
      <c r="I501">
        <v>1</v>
      </c>
      <c r="J501" t="s">
        <v>96</v>
      </c>
      <c r="K501" s="2">
        <f>IF(ISERROR(Exportaciones_fruta_dolares[[#This Row],[2013]]/Exportaciones_fruta_tonelada[[#This Row],[2013]]),"-",Exportaciones_fruta_dolares[[#This Row],[2013]]/Exportaciones_fruta_tonelada[[#This Row],[2013]])</f>
        <v>121410</v>
      </c>
      <c r="L5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0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0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02" spans="1:19" x14ac:dyDescent="0.35">
      <c r="A502">
        <v>47</v>
      </c>
      <c r="B502" t="s">
        <v>196</v>
      </c>
      <c r="C502" t="s">
        <v>197</v>
      </c>
      <c r="D502">
        <v>100102</v>
      </c>
      <c r="E502" t="s">
        <v>92</v>
      </c>
      <c r="F502">
        <v>100102005</v>
      </c>
      <c r="G502" t="s">
        <v>177</v>
      </c>
      <c r="H502" t="s">
        <v>375</v>
      </c>
      <c r="I502">
        <v>7</v>
      </c>
      <c r="J502" t="s">
        <v>164</v>
      </c>
      <c r="K502" s="2">
        <f>IF(ISERROR(Exportaciones_fruta_dolares[[#This Row],[2013]]/Exportaciones_fruta_tonelada[[#This Row],[2013]]),"-",Exportaciones_fruta_dolares[[#This Row],[2013]]/Exportaciones_fruta_tonelada[[#This Row],[2013]])</f>
        <v>2381.6388055972011</v>
      </c>
      <c r="L502" s="2">
        <f>IF(ISERROR(Exportaciones_fruta_dolares[[#This Row],[2012]]/Exportaciones_fruta_tonelada[[#This Row],[2012]]),"-",Exportaciones_fruta_dolares[[#This Row],[2012]]/Exportaciones_fruta_tonelada[[#This Row],[2012]])</f>
        <v>2755.9323746658583</v>
      </c>
      <c r="M502" s="2">
        <f>IF(ISERROR(Exportaciones_fruta_dolares[[#This Row],[2014]]/Exportaciones_fruta_tonelada[[#This Row],[2014]]),"-",Exportaciones_fruta_dolares[[#This Row],[2014]]/Exportaciones_fruta_tonelada[[#This Row],[2014]])</f>
        <v>2287.4904461759888</v>
      </c>
      <c r="N502" s="2">
        <f>IF(ISERROR(Exportaciones_fruta_dolares[[#This Row],[2015]]/Exportaciones_fruta_tonelada[[#This Row],[2015]]),"-",Exportaciones_fruta_dolares[[#This Row],[2015]]/Exportaciones_fruta_tonelada[[#This Row],[2015]])</f>
        <v>2231.4428154139982</v>
      </c>
      <c r="O50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0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0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0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03" spans="1:19" x14ac:dyDescent="0.35">
      <c r="A503">
        <v>47</v>
      </c>
      <c r="B503" t="s">
        <v>196</v>
      </c>
      <c r="C503" t="s">
        <v>197</v>
      </c>
      <c r="D503">
        <v>100102</v>
      </c>
      <c r="E503" t="s">
        <v>92</v>
      </c>
      <c r="F503">
        <v>100102005</v>
      </c>
      <c r="G503" t="s">
        <v>177</v>
      </c>
      <c r="H503" t="s">
        <v>379</v>
      </c>
      <c r="I503">
        <v>7</v>
      </c>
      <c r="J503" t="s">
        <v>164</v>
      </c>
      <c r="K503" s="2">
        <f>IF(ISERROR(Exportaciones_fruta_dolares[[#This Row],[2013]]/Exportaciones_fruta_tonelada[[#This Row],[2013]]),"-",Exportaciones_fruta_dolares[[#This Row],[2013]]/Exportaciones_fruta_tonelada[[#This Row],[2013]])</f>
        <v>2626.1549533452448</v>
      </c>
      <c r="L503" s="2">
        <f>IF(ISERROR(Exportaciones_fruta_dolares[[#This Row],[2012]]/Exportaciones_fruta_tonelada[[#This Row],[2012]]),"-",Exportaciones_fruta_dolares[[#This Row],[2012]]/Exportaciones_fruta_tonelada[[#This Row],[2012]])</f>
        <v>2629.8007949387334</v>
      </c>
      <c r="M5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03" s="2">
        <f>IF(ISERROR(Exportaciones_fruta_dolares[[#This Row],[2015]]/Exportaciones_fruta_tonelada[[#This Row],[2015]]),"-",Exportaciones_fruta_dolares[[#This Row],[2015]]/Exportaciones_fruta_tonelada[[#This Row],[2015]])</f>
        <v>12554.216867469881</v>
      </c>
      <c r="O5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04" spans="1:19" x14ac:dyDescent="0.35">
      <c r="A504">
        <v>47</v>
      </c>
      <c r="B504" t="s">
        <v>196</v>
      </c>
      <c r="C504" t="s">
        <v>197</v>
      </c>
      <c r="D504">
        <v>100102</v>
      </c>
      <c r="E504" t="s">
        <v>92</v>
      </c>
      <c r="F504">
        <v>100102005</v>
      </c>
      <c r="G504" t="s">
        <v>177</v>
      </c>
      <c r="H504" t="s">
        <v>178</v>
      </c>
      <c r="I504">
        <v>5</v>
      </c>
      <c r="J504" t="s">
        <v>26</v>
      </c>
      <c r="K5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0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04" s="2">
        <f>IF(ISERROR(Exportaciones_fruta_dolares[[#This Row],[2015]]/Exportaciones_fruta_tonelada[[#This Row],[2015]]),"-",Exportaciones_fruta_dolares[[#This Row],[2015]]/Exportaciones_fruta_tonelada[[#This Row],[2015]])</f>
        <v>28957.894736842103</v>
      </c>
      <c r="O50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0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0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05" spans="1:19" x14ac:dyDescent="0.35">
      <c r="A505">
        <v>47</v>
      </c>
      <c r="B505" t="s">
        <v>196</v>
      </c>
      <c r="C505" t="s">
        <v>197</v>
      </c>
      <c r="D505">
        <v>100102</v>
      </c>
      <c r="E505" t="s">
        <v>92</v>
      </c>
      <c r="F505">
        <v>100102008</v>
      </c>
      <c r="G505" t="s">
        <v>352</v>
      </c>
      <c r="H505" t="s">
        <v>413</v>
      </c>
      <c r="I505">
        <v>3</v>
      </c>
      <c r="J505" t="s">
        <v>38</v>
      </c>
      <c r="K505" s="2">
        <f>IF(ISERROR(Exportaciones_fruta_dolares[[#This Row],[2013]]/Exportaciones_fruta_tonelada[[#This Row],[2013]]),"-",Exportaciones_fruta_dolares[[#This Row],[2013]]/Exportaciones_fruta_tonelada[[#This Row],[2013]])</f>
        <v>1164.1326530612246</v>
      </c>
      <c r="L505" s="2">
        <f>IF(ISERROR(Exportaciones_fruta_dolares[[#This Row],[2012]]/Exportaciones_fruta_tonelada[[#This Row],[2012]]),"-",Exportaciones_fruta_dolares[[#This Row],[2012]]/Exportaciones_fruta_tonelada[[#This Row],[2012]])</f>
        <v>1161.7279982265572</v>
      </c>
      <c r="M505" s="2">
        <f>IF(ISERROR(Exportaciones_fruta_dolares[[#This Row],[2014]]/Exportaciones_fruta_tonelada[[#This Row],[2014]]),"-",Exportaciones_fruta_dolares[[#This Row],[2014]]/Exportaciones_fruta_tonelada[[#This Row],[2014]])</f>
        <v>1102.1219006223453</v>
      </c>
      <c r="N5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0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0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06" spans="1:19" x14ac:dyDescent="0.35">
      <c r="A506">
        <v>47</v>
      </c>
      <c r="B506" t="s">
        <v>196</v>
      </c>
      <c r="C506" t="s">
        <v>197</v>
      </c>
      <c r="D506">
        <v>100103</v>
      </c>
      <c r="E506" t="s">
        <v>39</v>
      </c>
      <c r="F506">
        <v>100103003</v>
      </c>
      <c r="G506" t="s">
        <v>226</v>
      </c>
      <c r="H506" t="s">
        <v>325</v>
      </c>
      <c r="I506">
        <v>2</v>
      </c>
      <c r="J506" t="s">
        <v>32</v>
      </c>
      <c r="K5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06" s="2">
        <f>IF(ISERROR(Exportaciones_fruta_dolares[[#This Row],[2014]]/Exportaciones_fruta_tonelada[[#This Row],[2014]]),"-",Exportaciones_fruta_dolares[[#This Row],[2014]]/Exportaciones_fruta_tonelada[[#This Row],[2014]])</f>
        <v>1555.9938073121352</v>
      </c>
      <c r="N50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0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0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0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07" spans="1:19" x14ac:dyDescent="0.35">
      <c r="A507">
        <v>47</v>
      </c>
      <c r="B507" t="s">
        <v>196</v>
      </c>
      <c r="C507" t="s">
        <v>197</v>
      </c>
      <c r="D507">
        <v>100103</v>
      </c>
      <c r="E507" t="s">
        <v>39</v>
      </c>
      <c r="F507">
        <v>100103003</v>
      </c>
      <c r="G507" t="s">
        <v>226</v>
      </c>
      <c r="H507" t="s">
        <v>323</v>
      </c>
      <c r="I507">
        <v>3</v>
      </c>
      <c r="J507" t="s">
        <v>38</v>
      </c>
      <c r="K5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07" s="2">
        <f>IF(ISERROR(Exportaciones_fruta_dolares[[#This Row],[2017]]/Exportaciones_fruta_tonelada[[#This Row],[2017]]),"-",Exportaciones_fruta_dolares[[#This Row],[2017]]/Exportaciones_fruta_tonelada[[#This Row],[2017]])</f>
        <v>175169.99999999997</v>
      </c>
      <c r="Q50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08" spans="1:19" x14ac:dyDescent="0.35">
      <c r="A508">
        <v>47</v>
      </c>
      <c r="B508" t="s">
        <v>196</v>
      </c>
      <c r="C508" t="s">
        <v>197</v>
      </c>
      <c r="D508">
        <v>100103</v>
      </c>
      <c r="E508" t="s">
        <v>39</v>
      </c>
      <c r="F508">
        <v>100103004</v>
      </c>
      <c r="G508" t="s">
        <v>77</v>
      </c>
      <c r="H508" t="s">
        <v>363</v>
      </c>
      <c r="I508">
        <v>7</v>
      </c>
      <c r="J508" t="s">
        <v>164</v>
      </c>
      <c r="K508" s="2">
        <f>IF(ISERROR(Exportaciones_fruta_dolares[[#This Row],[2013]]/Exportaciones_fruta_tonelada[[#This Row],[2013]]),"-",Exportaciones_fruta_dolares[[#This Row],[2013]]/Exportaciones_fruta_tonelada[[#This Row],[2013]])</f>
        <v>127800</v>
      </c>
      <c r="L5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0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0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0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0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0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0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09" spans="1:19" x14ac:dyDescent="0.35">
      <c r="A509">
        <v>47</v>
      </c>
      <c r="B509" t="s">
        <v>196</v>
      </c>
      <c r="C509" t="s">
        <v>197</v>
      </c>
      <c r="D509">
        <v>100103</v>
      </c>
      <c r="E509" t="s">
        <v>39</v>
      </c>
      <c r="F509">
        <v>100103004</v>
      </c>
      <c r="G509" t="s">
        <v>77</v>
      </c>
      <c r="H509" t="s">
        <v>329</v>
      </c>
      <c r="I509">
        <v>3</v>
      </c>
      <c r="J509" t="s">
        <v>38</v>
      </c>
      <c r="K5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0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09" s="2">
        <f>IF(ISERROR(Exportaciones_fruta_dolares[[#This Row],[2018]]/Exportaciones_fruta_tonelada[[#This Row],[2018]]),"-",Exportaciones_fruta_dolares[[#This Row],[2018]]/Exportaciones_fruta_tonelada[[#This Row],[2018]])</f>
        <v>1225.8461538461538</v>
      </c>
      <c r="R5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10" spans="1:19" x14ac:dyDescent="0.35">
      <c r="A510">
        <v>47</v>
      </c>
      <c r="B510" t="s">
        <v>196</v>
      </c>
      <c r="C510" t="s">
        <v>197</v>
      </c>
      <c r="D510">
        <v>100104</v>
      </c>
      <c r="E510" t="s">
        <v>66</v>
      </c>
      <c r="F510">
        <v>100104002</v>
      </c>
      <c r="G510" t="s">
        <v>67</v>
      </c>
      <c r="H510" t="s">
        <v>127</v>
      </c>
      <c r="I510">
        <v>3</v>
      </c>
      <c r="J510" t="s">
        <v>38</v>
      </c>
      <c r="K5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10" s="2">
        <f>IF(ISERROR(Exportaciones_fruta_dolares[[#This Row],[2017]]/Exportaciones_fruta_tonelada[[#This Row],[2017]]),"-",Exportaciones_fruta_dolares[[#This Row],[2017]]/Exportaciones_fruta_tonelada[[#This Row],[2017]])</f>
        <v>1881.2681159420292</v>
      </c>
      <c r="Q5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1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11" spans="1:19" x14ac:dyDescent="0.35">
      <c r="A511">
        <v>47</v>
      </c>
      <c r="B511" t="s">
        <v>196</v>
      </c>
      <c r="C511" t="s">
        <v>197</v>
      </c>
      <c r="D511">
        <v>100105</v>
      </c>
      <c r="E511" t="s">
        <v>20</v>
      </c>
      <c r="F511">
        <v>100105006</v>
      </c>
      <c r="G511" t="s">
        <v>276</v>
      </c>
      <c r="H511" t="s">
        <v>443</v>
      </c>
      <c r="I511">
        <v>6</v>
      </c>
      <c r="J511" t="s">
        <v>20</v>
      </c>
      <c r="K5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11" s="2">
        <f>IF(ISERROR(Exportaciones_fruta_dolares[[#This Row],[2018]]/Exportaciones_fruta_tonelada[[#This Row],[2018]]),"-",Exportaciones_fruta_dolares[[#This Row],[2018]]/Exportaciones_fruta_tonelada[[#This Row],[2018]])</f>
        <v>10896.054888507719</v>
      </c>
      <c r="R51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1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12" spans="1:19" x14ac:dyDescent="0.35">
      <c r="A512">
        <v>47</v>
      </c>
      <c r="B512" t="s">
        <v>196</v>
      </c>
      <c r="C512" t="s">
        <v>197</v>
      </c>
      <c r="D512">
        <v>100105</v>
      </c>
      <c r="E512" t="s">
        <v>20</v>
      </c>
      <c r="F512">
        <v>100105006</v>
      </c>
      <c r="G512" t="s">
        <v>276</v>
      </c>
      <c r="H512" t="s">
        <v>390</v>
      </c>
      <c r="I512">
        <v>6</v>
      </c>
      <c r="J512" t="s">
        <v>20</v>
      </c>
      <c r="K5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12" s="2">
        <f>IF(ISERROR(Exportaciones_fruta_dolares[[#This Row],[2018]]/Exportaciones_fruta_tonelada[[#This Row],[2018]]),"-",Exportaciones_fruta_dolares[[#This Row],[2018]]/Exportaciones_fruta_tonelada[[#This Row],[2018]])</f>
        <v>10904.325032765399</v>
      </c>
      <c r="R512" s="2">
        <f>IF(ISERROR(Exportaciones_fruta_dolares[[#This Row],[2019]]/Exportaciones_fruta_tonelada[[#This Row],[2019]]),"-",Exportaciones_fruta_dolares[[#This Row],[2019]]/Exportaciones_fruta_tonelada[[#This Row],[2019]])</f>
        <v>15590.683229813665</v>
      </c>
      <c r="S51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13" spans="1:19" x14ac:dyDescent="0.35">
      <c r="A513">
        <v>47</v>
      </c>
      <c r="B513" t="s">
        <v>196</v>
      </c>
      <c r="C513" t="s">
        <v>197</v>
      </c>
      <c r="D513">
        <v>100107</v>
      </c>
      <c r="E513" t="s">
        <v>48</v>
      </c>
      <c r="F513">
        <v>100107012</v>
      </c>
      <c r="G513" t="s">
        <v>49</v>
      </c>
      <c r="H513" t="s">
        <v>150</v>
      </c>
      <c r="I513">
        <v>3</v>
      </c>
      <c r="J513" t="s">
        <v>38</v>
      </c>
      <c r="K513" s="2">
        <f>IF(ISERROR(Exportaciones_fruta_dolares[[#This Row],[2013]]/Exportaciones_fruta_tonelada[[#This Row],[2013]]),"-",Exportaciones_fruta_dolares[[#This Row],[2013]]/Exportaciones_fruta_tonelada[[#This Row],[2013]])</f>
        <v>1125.0625914082448</v>
      </c>
      <c r="L513" s="2">
        <f>IF(ISERROR(Exportaciones_fruta_dolares[[#This Row],[2012]]/Exportaciones_fruta_tonelada[[#This Row],[2012]]),"-",Exportaciones_fruta_dolares[[#This Row],[2012]]/Exportaciones_fruta_tonelada[[#This Row],[2012]])</f>
        <v>929.13913043478271</v>
      </c>
      <c r="M513" s="2">
        <f>IF(ISERROR(Exportaciones_fruta_dolares[[#This Row],[2014]]/Exportaciones_fruta_tonelada[[#This Row],[2014]]),"-",Exportaciones_fruta_dolares[[#This Row],[2014]]/Exportaciones_fruta_tonelada[[#This Row],[2014]])</f>
        <v>978.04292519753653</v>
      </c>
      <c r="N513" s="2">
        <f>IF(ISERROR(Exportaciones_fruta_dolares[[#This Row],[2015]]/Exportaciones_fruta_tonelada[[#This Row],[2015]]),"-",Exportaciones_fruta_dolares[[#This Row],[2015]]/Exportaciones_fruta_tonelada[[#This Row],[2015]])</f>
        <v>1072.3961827354478</v>
      </c>
      <c r="O513" s="2">
        <f>IF(ISERROR(Exportaciones_fruta_dolares[[#This Row],[2016]]/Exportaciones_fruta_tonelada[[#This Row],[2016]]),"-",Exportaciones_fruta_dolares[[#This Row],[2016]]/Exportaciones_fruta_tonelada[[#This Row],[2016]])</f>
        <v>1559.5767971039475</v>
      </c>
      <c r="P513" s="2">
        <f>IF(ISERROR(Exportaciones_fruta_dolares[[#This Row],[2017]]/Exportaciones_fruta_tonelada[[#This Row],[2017]]),"-",Exportaciones_fruta_dolares[[#This Row],[2017]]/Exportaciones_fruta_tonelada[[#This Row],[2017]])</f>
        <v>255.55555555555557</v>
      </c>
      <c r="Q513" s="2">
        <f>IF(ISERROR(Exportaciones_fruta_dolares[[#This Row],[2018]]/Exportaciones_fruta_tonelada[[#This Row],[2018]]),"-",Exportaciones_fruta_dolares[[#This Row],[2018]]/Exportaciones_fruta_tonelada[[#This Row],[2018]])</f>
        <v>863.8155714774598</v>
      </c>
      <c r="R513" s="2">
        <f>IF(ISERROR(Exportaciones_fruta_dolares[[#This Row],[2019]]/Exportaciones_fruta_tonelada[[#This Row],[2019]]),"-",Exportaciones_fruta_dolares[[#This Row],[2019]]/Exportaciones_fruta_tonelada[[#This Row],[2019]])</f>
        <v>127060</v>
      </c>
      <c r="S513" s="2">
        <f>IF(ISERROR(Exportaciones_fruta_dolares[[#This Row],[2020]]/Exportaciones_fruta_tonelada[[#This Row],[2020]]),"-",Exportaciones_fruta_dolares[[#This Row],[2020]]/Exportaciones_fruta_tonelada[[#This Row],[2020]])</f>
        <v>1641.9309872029251</v>
      </c>
    </row>
    <row r="514" spans="1:19" x14ac:dyDescent="0.35">
      <c r="A514">
        <v>47</v>
      </c>
      <c r="B514" t="s">
        <v>196</v>
      </c>
      <c r="C514" t="s">
        <v>197</v>
      </c>
      <c r="D514">
        <v>100107</v>
      </c>
      <c r="E514" t="s">
        <v>48</v>
      </c>
      <c r="F514">
        <v>100107012</v>
      </c>
      <c r="G514" t="s">
        <v>49</v>
      </c>
      <c r="H514" t="s">
        <v>342</v>
      </c>
      <c r="I514">
        <v>3</v>
      </c>
      <c r="J514" t="s">
        <v>38</v>
      </c>
      <c r="K5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1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14" s="2">
        <f>IF(ISERROR(Exportaciones_fruta_dolares[[#This Row],[2018]]/Exportaciones_fruta_tonelada[[#This Row],[2018]]),"-",Exportaciones_fruta_dolares[[#This Row],[2018]]/Exportaciones_fruta_tonelada[[#This Row],[2018]])</f>
        <v>21349.29577464789</v>
      </c>
      <c r="R5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14" s="2">
        <f>IF(ISERROR(Exportaciones_fruta_dolares[[#This Row],[2020]]/Exportaciones_fruta_tonelada[[#This Row],[2020]]),"-",Exportaciones_fruta_dolares[[#This Row],[2020]]/Exportaciones_fruta_tonelada[[#This Row],[2020]])</f>
        <v>830.52110091244606</v>
      </c>
    </row>
    <row r="515" spans="1:19" x14ac:dyDescent="0.35">
      <c r="A515">
        <v>47</v>
      </c>
      <c r="B515" t="s">
        <v>196</v>
      </c>
      <c r="C515" t="s">
        <v>197</v>
      </c>
      <c r="D515">
        <v>100107</v>
      </c>
      <c r="E515" t="s">
        <v>48</v>
      </c>
      <c r="F515">
        <v>100107012</v>
      </c>
      <c r="G515" t="s">
        <v>49</v>
      </c>
      <c r="H515" t="s">
        <v>212</v>
      </c>
      <c r="I515">
        <v>5</v>
      </c>
      <c r="J515" t="s">
        <v>26</v>
      </c>
      <c r="K5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15" s="2">
        <f>IF(ISERROR(Exportaciones_fruta_dolares[[#This Row],[2014]]/Exportaciones_fruta_tonelada[[#This Row],[2014]]),"-",Exportaciones_fruta_dolares[[#This Row],[2014]]/Exportaciones_fruta_tonelada[[#This Row],[2014]])</f>
        <v>7729.9973240567297</v>
      </c>
      <c r="N515" s="2">
        <f>IF(ISERROR(Exportaciones_fruta_dolares[[#This Row],[2015]]/Exportaciones_fruta_tonelada[[#This Row],[2015]]),"-",Exportaciones_fruta_dolares[[#This Row],[2015]]/Exportaciones_fruta_tonelada[[#This Row],[2015]])</f>
        <v>9497.6727272727276</v>
      </c>
      <c r="O515" s="2">
        <f>IF(ISERROR(Exportaciones_fruta_dolares[[#This Row],[2016]]/Exportaciones_fruta_tonelada[[#This Row],[2016]]),"-",Exportaciones_fruta_dolares[[#This Row],[2016]]/Exportaciones_fruta_tonelada[[#This Row],[2016]])</f>
        <v>6798.4104046242783</v>
      </c>
      <c r="P515" s="2">
        <f>IF(ISERROR(Exportaciones_fruta_dolares[[#This Row],[2017]]/Exportaciones_fruta_tonelada[[#This Row],[2017]]),"-",Exportaciones_fruta_dolares[[#This Row],[2017]]/Exportaciones_fruta_tonelada[[#This Row],[2017]])</f>
        <v>7048.4581497797353</v>
      </c>
      <c r="Q51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15" s="2">
        <f>IF(ISERROR(Exportaciones_fruta_dolares[[#This Row],[2019]]/Exportaciones_fruta_tonelada[[#This Row],[2019]]),"-",Exportaciones_fruta_dolares[[#This Row],[2019]]/Exportaciones_fruta_tonelada[[#This Row],[2019]])</f>
        <v>4916.2995594713657</v>
      </c>
      <c r="S5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16" spans="1:19" x14ac:dyDescent="0.35">
      <c r="A516">
        <v>47</v>
      </c>
      <c r="B516" t="s">
        <v>196</v>
      </c>
      <c r="C516" t="s">
        <v>197</v>
      </c>
      <c r="D516">
        <v>100107</v>
      </c>
      <c r="E516" t="s">
        <v>48</v>
      </c>
      <c r="F516">
        <v>100107012</v>
      </c>
      <c r="G516" t="s">
        <v>49</v>
      </c>
      <c r="H516" t="s">
        <v>129</v>
      </c>
      <c r="I516">
        <v>2</v>
      </c>
      <c r="J516" t="s">
        <v>32</v>
      </c>
      <c r="K516" s="2">
        <f>IF(ISERROR(Exportaciones_fruta_dolares[[#This Row],[2013]]/Exportaciones_fruta_tonelada[[#This Row],[2013]]),"-",Exportaciones_fruta_dolares[[#This Row],[2013]]/Exportaciones_fruta_tonelada[[#This Row],[2013]])</f>
        <v>1248.4420250820599</v>
      </c>
      <c r="L516" s="2">
        <f>IF(ISERROR(Exportaciones_fruta_dolares[[#This Row],[2012]]/Exportaciones_fruta_tonelada[[#This Row],[2012]]),"-",Exportaciones_fruta_dolares[[#This Row],[2012]]/Exportaciones_fruta_tonelada[[#This Row],[2012]])</f>
        <v>1282.2030185250617</v>
      </c>
      <c r="M516" s="2">
        <f>IF(ISERROR(Exportaciones_fruta_dolares[[#This Row],[2014]]/Exportaciones_fruta_tonelada[[#This Row],[2014]]),"-",Exportaciones_fruta_dolares[[#This Row],[2014]]/Exportaciones_fruta_tonelada[[#This Row],[2014]])</f>
        <v>1413.8844872033906</v>
      </c>
      <c r="N516" s="2">
        <f>IF(ISERROR(Exportaciones_fruta_dolares[[#This Row],[2015]]/Exportaciones_fruta_tonelada[[#This Row],[2015]]),"-",Exportaciones_fruta_dolares[[#This Row],[2015]]/Exportaciones_fruta_tonelada[[#This Row],[2015]])</f>
        <v>1486.7931480869443</v>
      </c>
      <c r="O516" s="2">
        <f>IF(ISERROR(Exportaciones_fruta_dolares[[#This Row],[2016]]/Exportaciones_fruta_tonelada[[#This Row],[2016]]),"-",Exportaciones_fruta_dolares[[#This Row],[2016]]/Exportaciones_fruta_tonelada[[#This Row],[2016]])</f>
        <v>1500.7070595966347</v>
      </c>
      <c r="P516" s="2">
        <f>IF(ISERROR(Exportaciones_fruta_dolares[[#This Row],[2017]]/Exportaciones_fruta_tonelada[[#This Row],[2017]]),"-",Exportaciones_fruta_dolares[[#This Row],[2017]]/Exportaciones_fruta_tonelada[[#This Row],[2017]])</f>
        <v>1543.2410145065953</v>
      </c>
      <c r="Q516" s="2">
        <f>IF(ISERROR(Exportaciones_fruta_dolares[[#This Row],[2018]]/Exportaciones_fruta_tonelada[[#This Row],[2018]]),"-",Exportaciones_fruta_dolares[[#This Row],[2018]]/Exportaciones_fruta_tonelada[[#This Row],[2018]])</f>
        <v>1354.1768376179537</v>
      </c>
      <c r="R516" s="2">
        <f>IF(ISERROR(Exportaciones_fruta_dolares[[#This Row],[2019]]/Exportaciones_fruta_tonelada[[#This Row],[2019]]),"-",Exportaciones_fruta_dolares[[#This Row],[2019]]/Exportaciones_fruta_tonelada[[#This Row],[2019]])</f>
        <v>1168.2972110377693</v>
      </c>
      <c r="S516" s="2">
        <f>IF(ISERROR(Exportaciones_fruta_dolares[[#This Row],[2020]]/Exportaciones_fruta_tonelada[[#This Row],[2020]]),"-",Exportaciones_fruta_dolares[[#This Row],[2020]]/Exportaciones_fruta_tonelada[[#This Row],[2020]])</f>
        <v>1383.3209978234834</v>
      </c>
    </row>
    <row r="517" spans="1:19" x14ac:dyDescent="0.35">
      <c r="A517">
        <v>47</v>
      </c>
      <c r="B517" t="s">
        <v>196</v>
      </c>
      <c r="C517" t="s">
        <v>197</v>
      </c>
      <c r="D517">
        <v>100107</v>
      </c>
      <c r="E517" t="s">
        <v>48</v>
      </c>
      <c r="F517">
        <v>100107012</v>
      </c>
      <c r="G517" t="s">
        <v>49</v>
      </c>
      <c r="H517" t="s">
        <v>265</v>
      </c>
      <c r="I517">
        <v>1</v>
      </c>
      <c r="J517" t="s">
        <v>96</v>
      </c>
      <c r="K5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17" s="2">
        <f>IF(ISERROR(Exportaciones_fruta_dolares[[#This Row],[2019]]/Exportaciones_fruta_tonelada[[#This Row],[2019]]),"-",Exportaciones_fruta_dolares[[#This Row],[2019]]/Exportaciones_fruta_tonelada[[#This Row],[2019]])</f>
        <v>23688.799999999999</v>
      </c>
      <c r="S5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18" spans="1:19" x14ac:dyDescent="0.35">
      <c r="A518">
        <v>47</v>
      </c>
      <c r="B518" t="s">
        <v>196</v>
      </c>
      <c r="C518" t="s">
        <v>197</v>
      </c>
      <c r="D518">
        <v>100107</v>
      </c>
      <c r="E518" t="s">
        <v>48</v>
      </c>
      <c r="F518">
        <v>100107012</v>
      </c>
      <c r="G518" t="s">
        <v>49</v>
      </c>
      <c r="H518" t="s">
        <v>130</v>
      </c>
      <c r="I518">
        <v>3</v>
      </c>
      <c r="J518" t="s">
        <v>38</v>
      </c>
      <c r="K518" s="2">
        <f>IF(ISERROR(Exportaciones_fruta_dolares[[#This Row],[2013]]/Exportaciones_fruta_tonelada[[#This Row],[2013]]),"-",Exportaciones_fruta_dolares[[#This Row],[2013]]/Exportaciones_fruta_tonelada[[#This Row],[2013]])</f>
        <v>14660.581264108352</v>
      </c>
      <c r="L518" s="2">
        <f>IF(ISERROR(Exportaciones_fruta_dolares[[#This Row],[2012]]/Exportaciones_fruta_tonelada[[#This Row],[2012]]),"-",Exportaciones_fruta_dolares[[#This Row],[2012]]/Exportaciones_fruta_tonelada[[#This Row],[2012]])</f>
        <v>15618.699186991869</v>
      </c>
      <c r="M518" s="2">
        <f>IF(ISERROR(Exportaciones_fruta_dolares[[#This Row],[2014]]/Exportaciones_fruta_tonelada[[#This Row],[2014]]),"-",Exportaciones_fruta_dolares[[#This Row],[2014]]/Exportaciones_fruta_tonelada[[#This Row],[2014]])</f>
        <v>18895.624518118733</v>
      </c>
      <c r="N518" s="2">
        <f>IF(ISERROR(Exportaciones_fruta_dolares[[#This Row],[2015]]/Exportaciones_fruta_tonelada[[#This Row],[2015]]),"-",Exportaciones_fruta_dolares[[#This Row],[2015]]/Exportaciones_fruta_tonelada[[#This Row],[2015]])</f>
        <v>20097.154471544716</v>
      </c>
      <c r="O518" s="2">
        <f>IF(ISERROR(Exportaciones_fruta_dolares[[#This Row],[2016]]/Exportaciones_fruta_tonelada[[#This Row],[2016]]),"-",Exportaciones_fruta_dolares[[#This Row],[2016]]/Exportaciones_fruta_tonelada[[#This Row],[2016]])</f>
        <v>17145.175265852697</v>
      </c>
      <c r="P518" s="2">
        <f>IF(ISERROR(Exportaciones_fruta_dolares[[#This Row],[2017]]/Exportaciones_fruta_tonelada[[#This Row],[2017]]),"-",Exportaciones_fruta_dolares[[#This Row],[2017]]/Exportaciones_fruta_tonelada[[#This Row],[2017]])</f>
        <v>20534.901268261357</v>
      </c>
      <c r="Q51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19" spans="1:19" x14ac:dyDescent="0.35">
      <c r="A519">
        <v>47</v>
      </c>
      <c r="B519" t="s">
        <v>196</v>
      </c>
      <c r="C519" t="s">
        <v>197</v>
      </c>
      <c r="D519">
        <v>100107</v>
      </c>
      <c r="E519" t="s">
        <v>48</v>
      </c>
      <c r="F519">
        <v>100107012</v>
      </c>
      <c r="G519" t="s">
        <v>49</v>
      </c>
      <c r="H519" t="s">
        <v>50</v>
      </c>
      <c r="I519">
        <v>3</v>
      </c>
      <c r="J519" t="s">
        <v>38</v>
      </c>
      <c r="K519" s="2">
        <f>IF(ISERROR(Exportaciones_fruta_dolares[[#This Row],[2013]]/Exportaciones_fruta_tonelada[[#This Row],[2013]]),"-",Exportaciones_fruta_dolares[[#This Row],[2013]]/Exportaciones_fruta_tonelada[[#This Row],[2013]])</f>
        <v>847.17723473353567</v>
      </c>
      <c r="L5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19" s="2">
        <f>IF(ISERROR(Exportaciones_fruta_dolares[[#This Row],[2014]]/Exportaciones_fruta_tonelada[[#This Row],[2014]]),"-",Exportaciones_fruta_dolares[[#This Row],[2014]]/Exportaciones_fruta_tonelada[[#This Row],[2014]])</f>
        <v>862.37827383064803</v>
      </c>
      <c r="N51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19" s="2">
        <f>IF(ISERROR(Exportaciones_fruta_dolares[[#This Row],[2016]]/Exportaciones_fruta_tonelada[[#This Row],[2016]]),"-",Exportaciones_fruta_dolares[[#This Row],[2016]]/Exportaciones_fruta_tonelada[[#This Row],[2016]])</f>
        <v>886.85340066277433</v>
      </c>
      <c r="P519" s="2">
        <f>IF(ISERROR(Exportaciones_fruta_dolares[[#This Row],[2017]]/Exportaciones_fruta_tonelada[[#This Row],[2017]]),"-",Exportaciones_fruta_dolares[[#This Row],[2017]]/Exportaciones_fruta_tonelada[[#This Row],[2017]])</f>
        <v>1149.3361375689396</v>
      </c>
      <c r="Q519" s="2">
        <f>IF(ISERROR(Exportaciones_fruta_dolares[[#This Row],[2018]]/Exportaciones_fruta_tonelada[[#This Row],[2018]]),"-",Exportaciones_fruta_dolares[[#This Row],[2018]]/Exportaciones_fruta_tonelada[[#This Row],[2018]])</f>
        <v>742.91726904727489</v>
      </c>
      <c r="R519" s="2">
        <f>IF(ISERROR(Exportaciones_fruta_dolares[[#This Row],[2019]]/Exportaciones_fruta_tonelada[[#This Row],[2019]]),"-",Exportaciones_fruta_dolares[[#This Row],[2019]]/Exportaciones_fruta_tonelada[[#This Row],[2019]])</f>
        <v>644.37550931710769</v>
      </c>
      <c r="S519" s="2">
        <f>IF(ISERROR(Exportaciones_fruta_dolares[[#This Row],[2020]]/Exportaciones_fruta_tonelada[[#This Row],[2020]]),"-",Exportaciones_fruta_dolares[[#This Row],[2020]]/Exportaciones_fruta_tonelada[[#This Row],[2020]])</f>
        <v>640.39592133696749</v>
      </c>
    </row>
    <row r="520" spans="1:19" x14ac:dyDescent="0.35">
      <c r="A520">
        <v>47</v>
      </c>
      <c r="B520" t="s">
        <v>196</v>
      </c>
      <c r="C520" t="s">
        <v>197</v>
      </c>
      <c r="D520">
        <v>100107</v>
      </c>
      <c r="E520" t="s">
        <v>48</v>
      </c>
      <c r="F520">
        <v>100107012</v>
      </c>
      <c r="G520" t="s">
        <v>49</v>
      </c>
      <c r="H520" t="s">
        <v>211</v>
      </c>
      <c r="I520">
        <v>7</v>
      </c>
      <c r="J520" t="s">
        <v>164</v>
      </c>
      <c r="K520" s="2">
        <f>IF(ISERROR(Exportaciones_fruta_dolares[[#This Row],[2013]]/Exportaciones_fruta_tonelada[[#This Row],[2013]]),"-",Exportaciones_fruta_dolares[[#This Row],[2013]]/Exportaciones_fruta_tonelada[[#This Row],[2013]])</f>
        <v>1387.5053688258504</v>
      </c>
      <c r="L5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20" s="2">
        <f>IF(ISERROR(Exportaciones_fruta_dolares[[#This Row],[2014]]/Exportaciones_fruta_tonelada[[#This Row],[2014]]),"-",Exportaciones_fruta_dolares[[#This Row],[2014]]/Exportaciones_fruta_tonelada[[#This Row],[2014]])</f>
        <v>1382.0791891835058</v>
      </c>
      <c r="N520" s="2">
        <f>IF(ISERROR(Exportaciones_fruta_dolares[[#This Row],[2015]]/Exportaciones_fruta_tonelada[[#This Row],[2015]]),"-",Exportaciones_fruta_dolares[[#This Row],[2015]]/Exportaciones_fruta_tonelada[[#This Row],[2015]])</f>
        <v>1495.4266166603184</v>
      </c>
      <c r="O520" s="2">
        <f>IF(ISERROR(Exportaciones_fruta_dolares[[#This Row],[2016]]/Exportaciones_fruta_tonelada[[#This Row],[2016]]),"-",Exportaciones_fruta_dolares[[#This Row],[2016]]/Exportaciones_fruta_tonelada[[#This Row],[2016]])</f>
        <v>1930.1180278884462</v>
      </c>
      <c r="P520" s="2">
        <f>IF(ISERROR(Exportaciones_fruta_dolares[[#This Row],[2017]]/Exportaciones_fruta_tonelada[[#This Row],[2017]]),"-",Exportaciones_fruta_dolares[[#This Row],[2017]]/Exportaciones_fruta_tonelada[[#This Row],[2017]])</f>
        <v>1595.3090277777778</v>
      </c>
      <c r="Q520" s="2">
        <f>IF(ISERROR(Exportaciones_fruta_dolares[[#This Row],[2018]]/Exportaciones_fruta_tonelada[[#This Row],[2018]]),"-",Exportaciones_fruta_dolares[[#This Row],[2018]]/Exportaciones_fruta_tonelada[[#This Row],[2018]])</f>
        <v>1662.809669902407</v>
      </c>
      <c r="R520" s="2">
        <f>IF(ISERROR(Exportaciones_fruta_dolares[[#This Row],[2019]]/Exportaciones_fruta_tonelada[[#This Row],[2019]]),"-",Exportaciones_fruta_dolares[[#This Row],[2019]]/Exportaciones_fruta_tonelada[[#This Row],[2019]])</f>
        <v>1422.6697048611111</v>
      </c>
      <c r="S520" s="2">
        <f>IF(ISERROR(Exportaciones_fruta_dolares[[#This Row],[2020]]/Exportaciones_fruta_tonelada[[#This Row],[2020]]),"-",Exportaciones_fruta_dolares[[#This Row],[2020]]/Exportaciones_fruta_tonelada[[#This Row],[2020]])</f>
        <v>1727.5490196078431</v>
      </c>
    </row>
    <row r="521" spans="1:19" x14ac:dyDescent="0.35">
      <c r="A521">
        <v>47</v>
      </c>
      <c r="B521" t="s">
        <v>196</v>
      </c>
      <c r="C521" t="s">
        <v>197</v>
      </c>
      <c r="D521">
        <v>100107</v>
      </c>
      <c r="E521" t="s">
        <v>48</v>
      </c>
      <c r="F521">
        <v>100107012</v>
      </c>
      <c r="G521" t="s">
        <v>49</v>
      </c>
      <c r="H521" t="s">
        <v>365</v>
      </c>
      <c r="I521">
        <v>7</v>
      </c>
      <c r="J521" t="s">
        <v>164</v>
      </c>
      <c r="K52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2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2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21" s="2">
        <f>IF(ISERROR(Exportaciones_fruta_dolares[[#This Row],[2020]]/Exportaciones_fruta_tonelada[[#This Row],[2020]]),"-",Exportaciones_fruta_dolares[[#This Row],[2020]]/Exportaciones_fruta_tonelada[[#This Row],[2020]])</f>
        <v>1006.6666666666666</v>
      </c>
    </row>
    <row r="522" spans="1:19" x14ac:dyDescent="0.35">
      <c r="A522">
        <v>47</v>
      </c>
      <c r="B522" t="s">
        <v>196</v>
      </c>
      <c r="C522" t="s">
        <v>197</v>
      </c>
      <c r="D522">
        <v>100107</v>
      </c>
      <c r="E522" t="s">
        <v>48</v>
      </c>
      <c r="F522">
        <v>100107012</v>
      </c>
      <c r="G522" t="s">
        <v>49</v>
      </c>
      <c r="H522" t="s">
        <v>195</v>
      </c>
      <c r="I522">
        <v>3</v>
      </c>
      <c r="J522" t="s">
        <v>38</v>
      </c>
      <c r="K5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2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2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2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22" s="2">
        <f>IF(ISERROR(Exportaciones_fruta_dolares[[#This Row],[2018]]/Exportaciones_fruta_tonelada[[#This Row],[2018]]),"-",Exportaciones_fruta_dolares[[#This Row],[2018]]/Exportaciones_fruta_tonelada[[#This Row],[2018]])</f>
        <v>14730.232558139536</v>
      </c>
      <c r="R5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23" spans="1:19" x14ac:dyDescent="0.35">
      <c r="A523">
        <v>47</v>
      </c>
      <c r="B523" t="s">
        <v>196</v>
      </c>
      <c r="C523" t="s">
        <v>197</v>
      </c>
      <c r="D523">
        <v>100108</v>
      </c>
      <c r="E523" t="s">
        <v>294</v>
      </c>
      <c r="F523">
        <v>100108002</v>
      </c>
      <c r="G523" t="s">
        <v>295</v>
      </c>
      <c r="H523" t="s">
        <v>296</v>
      </c>
      <c r="I523">
        <v>5</v>
      </c>
      <c r="J523" t="s">
        <v>26</v>
      </c>
      <c r="K523" s="2">
        <f>IF(ISERROR(Exportaciones_fruta_dolares[[#This Row],[2013]]/Exportaciones_fruta_tonelada[[#This Row],[2013]]),"-",Exportaciones_fruta_dolares[[#This Row],[2013]]/Exportaciones_fruta_tonelada[[#This Row],[2013]])</f>
        <v>12156.923076923076</v>
      </c>
      <c r="L5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24" spans="1:19" x14ac:dyDescent="0.35">
      <c r="A524">
        <v>47</v>
      </c>
      <c r="B524" t="s">
        <v>196</v>
      </c>
      <c r="C524" t="s">
        <v>197</v>
      </c>
      <c r="D524">
        <v>100108</v>
      </c>
      <c r="E524" t="s">
        <v>294</v>
      </c>
      <c r="F524">
        <v>100108005</v>
      </c>
      <c r="G524" t="s">
        <v>319</v>
      </c>
      <c r="H524" t="s">
        <v>396</v>
      </c>
      <c r="I524">
        <v>7</v>
      </c>
      <c r="J524" t="s">
        <v>164</v>
      </c>
      <c r="K5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24" s="2">
        <f>IF(ISERROR(Exportaciones_fruta_dolares[[#This Row],[2017]]/Exportaciones_fruta_tonelada[[#This Row],[2017]]),"-",Exportaciones_fruta_dolares[[#This Row],[2017]]/Exportaciones_fruta_tonelada[[#This Row],[2017]])</f>
        <v>980.90072463768115</v>
      </c>
      <c r="Q5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24" s="2">
        <f>IF(ISERROR(Exportaciones_fruta_dolares[[#This Row],[2019]]/Exportaciones_fruta_tonelada[[#This Row],[2019]]),"-",Exportaciones_fruta_dolares[[#This Row],[2019]]/Exportaciones_fruta_tonelada[[#This Row],[2019]])</f>
        <v>56440</v>
      </c>
      <c r="S524" s="2">
        <f>IF(ISERROR(Exportaciones_fruta_dolares[[#This Row],[2020]]/Exportaciones_fruta_tonelada[[#This Row],[2020]]),"-",Exportaciones_fruta_dolares[[#This Row],[2020]]/Exportaciones_fruta_tonelada[[#This Row],[2020]])</f>
        <v>727.20910973084892</v>
      </c>
    </row>
    <row r="525" spans="1:19" x14ac:dyDescent="0.35">
      <c r="A525">
        <v>47</v>
      </c>
      <c r="B525" t="s">
        <v>196</v>
      </c>
      <c r="C525" t="s">
        <v>197</v>
      </c>
      <c r="D525">
        <v>100108</v>
      </c>
      <c r="E525" t="s">
        <v>294</v>
      </c>
      <c r="F525">
        <v>100108005</v>
      </c>
      <c r="G525" t="s">
        <v>319</v>
      </c>
      <c r="H525" t="s">
        <v>330</v>
      </c>
      <c r="I525">
        <v>3</v>
      </c>
      <c r="J525" t="s">
        <v>38</v>
      </c>
      <c r="K525" s="2">
        <f>IF(ISERROR(Exportaciones_fruta_dolares[[#This Row],[2013]]/Exportaciones_fruta_tonelada[[#This Row],[2013]]),"-",Exportaciones_fruta_dolares[[#This Row],[2013]]/Exportaciones_fruta_tonelada[[#This Row],[2013]])</f>
        <v>16248.402948402947</v>
      </c>
      <c r="L525" s="2">
        <f>IF(ISERROR(Exportaciones_fruta_dolares[[#This Row],[2012]]/Exportaciones_fruta_tonelada[[#This Row],[2012]]),"-",Exportaciones_fruta_dolares[[#This Row],[2012]]/Exportaciones_fruta_tonelada[[#This Row],[2012]])</f>
        <v>18188.915094339623</v>
      </c>
      <c r="M525" s="2">
        <f>IF(ISERROR(Exportaciones_fruta_dolares[[#This Row],[2014]]/Exportaciones_fruta_tonelada[[#This Row],[2014]]),"-",Exportaciones_fruta_dolares[[#This Row],[2014]]/Exportaciones_fruta_tonelada[[#This Row],[2014]])</f>
        <v>14307.885462555065</v>
      </c>
      <c r="N5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25" s="2">
        <f>IF(ISERROR(Exportaciones_fruta_dolares[[#This Row],[2020]]/Exportaciones_fruta_tonelada[[#This Row],[2020]]),"-",Exportaciones_fruta_dolares[[#This Row],[2020]]/Exportaciones_fruta_tonelada[[#This Row],[2020]])</f>
        <v>83973.333333333328</v>
      </c>
    </row>
    <row r="526" spans="1:19" x14ac:dyDescent="0.35">
      <c r="A526">
        <v>47</v>
      </c>
      <c r="B526" t="s">
        <v>196</v>
      </c>
      <c r="C526" t="s">
        <v>197</v>
      </c>
      <c r="D526">
        <v>100108</v>
      </c>
      <c r="E526" t="s">
        <v>294</v>
      </c>
      <c r="F526">
        <v>100108005</v>
      </c>
      <c r="G526" t="s">
        <v>319</v>
      </c>
      <c r="H526" t="s">
        <v>405</v>
      </c>
      <c r="I526">
        <v>3</v>
      </c>
      <c r="J526" t="s">
        <v>38</v>
      </c>
      <c r="K5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26" s="2">
        <f>IF(ISERROR(Exportaciones_fruta_dolares[[#This Row],[2017]]/Exportaciones_fruta_tonelada[[#This Row],[2017]]),"-",Exportaciones_fruta_dolares[[#This Row],[2017]]/Exportaciones_fruta_tonelada[[#This Row],[2017]])</f>
        <v>51156.426332288407</v>
      </c>
      <c r="Q526" s="2">
        <f>IF(ISERROR(Exportaciones_fruta_dolares[[#This Row],[2018]]/Exportaciones_fruta_tonelada[[#This Row],[2018]]),"-",Exportaciones_fruta_dolares[[#This Row],[2018]]/Exportaciones_fruta_tonelada[[#This Row],[2018]])</f>
        <v>49238.37535014005</v>
      </c>
      <c r="R5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27" spans="1:19" x14ac:dyDescent="0.35">
      <c r="A527">
        <v>47</v>
      </c>
      <c r="B527" t="s">
        <v>196</v>
      </c>
      <c r="C527" t="s">
        <v>197</v>
      </c>
      <c r="D527">
        <v>100108</v>
      </c>
      <c r="E527" t="s">
        <v>294</v>
      </c>
      <c r="F527">
        <v>100108005</v>
      </c>
      <c r="G527" t="s">
        <v>319</v>
      </c>
      <c r="H527" t="s">
        <v>398</v>
      </c>
      <c r="I527">
        <v>7</v>
      </c>
      <c r="J527" t="s">
        <v>164</v>
      </c>
      <c r="K527" s="2">
        <f>IF(ISERROR(Exportaciones_fruta_dolares[[#This Row],[2013]]/Exportaciones_fruta_tonelada[[#This Row],[2013]]),"-",Exportaciones_fruta_dolares[[#This Row],[2013]]/Exportaciones_fruta_tonelada[[#This Row],[2013]])</f>
        <v>1728.3269106929299</v>
      </c>
      <c r="L527" s="2">
        <f>IF(ISERROR(Exportaciones_fruta_dolares[[#This Row],[2012]]/Exportaciones_fruta_tonelada[[#This Row],[2012]]),"-",Exportaciones_fruta_dolares[[#This Row],[2012]]/Exportaciones_fruta_tonelada[[#This Row],[2012]])</f>
        <v>10380.993520518357</v>
      </c>
      <c r="M527" s="2">
        <f>IF(ISERROR(Exportaciones_fruta_dolares[[#This Row],[2014]]/Exportaciones_fruta_tonelada[[#This Row],[2014]]),"-",Exportaciones_fruta_dolares[[#This Row],[2014]]/Exportaciones_fruta_tonelada[[#This Row],[2014]])</f>
        <v>1486.2588110863667</v>
      </c>
      <c r="N527" s="2">
        <f>IF(ISERROR(Exportaciones_fruta_dolares[[#This Row],[2015]]/Exportaciones_fruta_tonelada[[#This Row],[2015]]),"-",Exportaciones_fruta_dolares[[#This Row],[2015]]/Exportaciones_fruta_tonelada[[#This Row],[2015]])</f>
        <v>1795.969455239745</v>
      </c>
      <c r="O527" s="2">
        <f>IF(ISERROR(Exportaciones_fruta_dolares[[#This Row],[2016]]/Exportaciones_fruta_tonelada[[#This Row],[2016]]),"-",Exportaciones_fruta_dolares[[#This Row],[2016]]/Exportaciones_fruta_tonelada[[#This Row],[2016]])</f>
        <v>2646.4578117048345</v>
      </c>
      <c r="P527" s="2">
        <f>IF(ISERROR(Exportaciones_fruta_dolares[[#This Row],[2017]]/Exportaciones_fruta_tonelada[[#This Row],[2017]]),"-",Exportaciones_fruta_dolares[[#This Row],[2017]]/Exportaciones_fruta_tonelada[[#This Row],[2017]])</f>
        <v>2045.2604697226939</v>
      </c>
      <c r="Q527" s="2">
        <f>IF(ISERROR(Exportaciones_fruta_dolares[[#This Row],[2018]]/Exportaciones_fruta_tonelada[[#This Row],[2018]]),"-",Exportaciones_fruta_dolares[[#This Row],[2018]]/Exportaciones_fruta_tonelada[[#This Row],[2018]])</f>
        <v>1005.4983477172833</v>
      </c>
      <c r="R527" s="2">
        <f>IF(ISERROR(Exportaciones_fruta_dolares[[#This Row],[2019]]/Exportaciones_fruta_tonelada[[#This Row],[2019]]),"-",Exportaciones_fruta_dolares[[#This Row],[2019]]/Exportaciones_fruta_tonelada[[#This Row],[2019]])</f>
        <v>1072.4579179293737</v>
      </c>
      <c r="S527" s="2">
        <f>IF(ISERROR(Exportaciones_fruta_dolares[[#This Row],[2020]]/Exportaciones_fruta_tonelada[[#This Row],[2020]]),"-",Exportaciones_fruta_dolares[[#This Row],[2020]]/Exportaciones_fruta_tonelada[[#This Row],[2020]])</f>
        <v>1250.0805022276463</v>
      </c>
    </row>
    <row r="528" spans="1:19" x14ac:dyDescent="0.35">
      <c r="A528">
        <v>47</v>
      </c>
      <c r="B528" t="s">
        <v>196</v>
      </c>
      <c r="C528" t="s">
        <v>197</v>
      </c>
      <c r="D528">
        <v>100108</v>
      </c>
      <c r="E528" t="s">
        <v>294</v>
      </c>
      <c r="F528">
        <v>100108005</v>
      </c>
      <c r="G528" t="s">
        <v>319</v>
      </c>
      <c r="H528" t="s">
        <v>320</v>
      </c>
      <c r="I528">
        <v>5</v>
      </c>
      <c r="J528" t="s">
        <v>26</v>
      </c>
      <c r="K528" s="2">
        <f>IF(ISERROR(Exportaciones_fruta_dolares[[#This Row],[2013]]/Exportaciones_fruta_tonelada[[#This Row],[2013]]),"-",Exportaciones_fruta_dolares[[#This Row],[2013]]/Exportaciones_fruta_tonelada[[#This Row],[2013]])</f>
        <v>692.77535775541708</v>
      </c>
      <c r="L528" s="2">
        <f>IF(ISERROR(Exportaciones_fruta_dolares[[#This Row],[2012]]/Exportaciones_fruta_tonelada[[#This Row],[2012]]),"-",Exportaciones_fruta_dolares[[#This Row],[2012]]/Exportaciones_fruta_tonelada[[#This Row],[2012]])</f>
        <v>681.2278695821509</v>
      </c>
      <c r="M528" s="2">
        <f>IF(ISERROR(Exportaciones_fruta_dolares[[#This Row],[2014]]/Exportaciones_fruta_tonelada[[#This Row],[2014]]),"-",Exportaciones_fruta_dolares[[#This Row],[2014]]/Exportaciones_fruta_tonelada[[#This Row],[2014]])</f>
        <v>687.80905836548277</v>
      </c>
      <c r="N528" s="2">
        <f>IF(ISERROR(Exportaciones_fruta_dolares[[#This Row],[2015]]/Exportaciones_fruta_tonelada[[#This Row],[2015]]),"-",Exportaciones_fruta_dolares[[#This Row],[2015]]/Exportaciones_fruta_tonelada[[#This Row],[2015]])</f>
        <v>608.46735454874249</v>
      </c>
      <c r="O528" s="2">
        <f>IF(ISERROR(Exportaciones_fruta_dolares[[#This Row],[2016]]/Exportaciones_fruta_tonelada[[#This Row],[2016]]),"-",Exportaciones_fruta_dolares[[#This Row],[2016]]/Exportaciones_fruta_tonelada[[#This Row],[2016]])</f>
        <v>638.43293558901803</v>
      </c>
      <c r="P528" s="2">
        <f>IF(ISERROR(Exportaciones_fruta_dolares[[#This Row],[2017]]/Exportaciones_fruta_tonelada[[#This Row],[2017]]),"-",Exportaciones_fruta_dolares[[#This Row],[2017]]/Exportaciones_fruta_tonelada[[#This Row],[2017]])</f>
        <v>631.68538081914585</v>
      </c>
      <c r="Q528" s="2">
        <f>IF(ISERROR(Exportaciones_fruta_dolares[[#This Row],[2018]]/Exportaciones_fruta_tonelada[[#This Row],[2018]]),"-",Exportaciones_fruta_dolares[[#This Row],[2018]]/Exportaciones_fruta_tonelada[[#This Row],[2018]])</f>
        <v>566.0862682014523</v>
      </c>
      <c r="R528" s="2">
        <f>IF(ISERROR(Exportaciones_fruta_dolares[[#This Row],[2019]]/Exportaciones_fruta_tonelada[[#This Row],[2019]]),"-",Exportaciones_fruta_dolares[[#This Row],[2019]]/Exportaciones_fruta_tonelada[[#This Row],[2019]])</f>
        <v>597.75344056635777</v>
      </c>
      <c r="S528" s="2">
        <f>IF(ISERROR(Exportaciones_fruta_dolares[[#This Row],[2020]]/Exportaciones_fruta_tonelada[[#This Row],[2020]]),"-",Exportaciones_fruta_dolares[[#This Row],[2020]]/Exportaciones_fruta_tonelada[[#This Row],[2020]])</f>
        <v>632.06059586494632</v>
      </c>
    </row>
    <row r="529" spans="1:19" x14ac:dyDescent="0.35">
      <c r="A529">
        <v>47</v>
      </c>
      <c r="B529" t="s">
        <v>196</v>
      </c>
      <c r="C529" t="s">
        <v>197</v>
      </c>
      <c r="D529">
        <v>100108</v>
      </c>
      <c r="E529" t="s">
        <v>294</v>
      </c>
      <c r="F529">
        <v>100108005</v>
      </c>
      <c r="G529" t="s">
        <v>319</v>
      </c>
      <c r="H529" t="s">
        <v>368</v>
      </c>
      <c r="I529">
        <v>3</v>
      </c>
      <c r="J529" t="s">
        <v>38</v>
      </c>
      <c r="K5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29" s="2">
        <f>IF(ISERROR(Exportaciones_fruta_dolares[[#This Row],[2014]]/Exportaciones_fruta_tonelada[[#This Row],[2014]]),"-",Exportaciones_fruta_dolares[[#This Row],[2014]]/Exportaciones_fruta_tonelada[[#This Row],[2014]])</f>
        <v>1700.8166666666666</v>
      </c>
      <c r="N5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29" s="2">
        <f>IF(ISERROR(Exportaciones_fruta_dolares[[#This Row],[2019]]/Exportaciones_fruta_tonelada[[#This Row],[2019]]),"-",Exportaciones_fruta_dolares[[#This Row],[2019]]/Exportaciones_fruta_tonelada[[#This Row],[2019]])</f>
        <v>43097.499999999993</v>
      </c>
      <c r="S5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30" spans="1:19" x14ac:dyDescent="0.35">
      <c r="A530">
        <v>47</v>
      </c>
      <c r="B530" t="s">
        <v>196</v>
      </c>
      <c r="C530" t="s">
        <v>197</v>
      </c>
      <c r="D530">
        <v>100108</v>
      </c>
      <c r="E530" t="s">
        <v>294</v>
      </c>
      <c r="F530">
        <v>100108005</v>
      </c>
      <c r="G530" t="s">
        <v>319</v>
      </c>
      <c r="H530" t="s">
        <v>331</v>
      </c>
      <c r="I530">
        <v>3</v>
      </c>
      <c r="J530" t="s">
        <v>38</v>
      </c>
      <c r="K530" s="2">
        <f>IF(ISERROR(Exportaciones_fruta_dolares[[#This Row],[2013]]/Exportaciones_fruta_tonelada[[#This Row],[2013]]),"-",Exportaciones_fruta_dolares[[#This Row],[2013]]/Exportaciones_fruta_tonelada[[#This Row],[2013]])</f>
        <v>22503</v>
      </c>
      <c r="L5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31" spans="1:19" x14ac:dyDescent="0.35">
      <c r="A531">
        <v>47</v>
      </c>
      <c r="B531" t="s">
        <v>196</v>
      </c>
      <c r="C531" t="s">
        <v>197</v>
      </c>
      <c r="D531">
        <v>100108</v>
      </c>
      <c r="E531" t="s">
        <v>294</v>
      </c>
      <c r="F531">
        <v>100108006</v>
      </c>
      <c r="G531" t="s">
        <v>381</v>
      </c>
      <c r="H531" t="s">
        <v>382</v>
      </c>
      <c r="I531">
        <v>5</v>
      </c>
      <c r="J531" t="s">
        <v>26</v>
      </c>
      <c r="K531" s="2">
        <f>IF(ISERROR(Exportaciones_fruta_dolares[[#This Row],[2013]]/Exportaciones_fruta_tonelada[[#This Row],[2013]]),"-",Exportaciones_fruta_dolares[[#This Row],[2013]]/Exportaciones_fruta_tonelada[[#This Row],[2013]])</f>
        <v>39510</v>
      </c>
      <c r="L5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32" spans="1:19" x14ac:dyDescent="0.35">
      <c r="A532">
        <v>47</v>
      </c>
      <c r="B532" t="s">
        <v>196</v>
      </c>
      <c r="C532" t="s">
        <v>197</v>
      </c>
      <c r="D532">
        <v>100108</v>
      </c>
      <c r="E532" t="s">
        <v>294</v>
      </c>
      <c r="F532">
        <v>100108007</v>
      </c>
      <c r="G532" t="s">
        <v>327</v>
      </c>
      <c r="H532" t="s">
        <v>328</v>
      </c>
      <c r="I532">
        <v>6</v>
      </c>
      <c r="J532" t="s">
        <v>20</v>
      </c>
      <c r="K532" s="2">
        <f>IF(ISERROR(Exportaciones_fruta_dolares[[#This Row],[2013]]/Exportaciones_fruta_tonelada[[#This Row],[2013]]),"-",Exportaciones_fruta_dolares[[#This Row],[2013]]/Exportaciones_fruta_tonelada[[#This Row],[2013]])</f>
        <v>8780</v>
      </c>
      <c r="L5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3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33" spans="1:19" x14ac:dyDescent="0.35">
      <c r="A533">
        <v>147</v>
      </c>
      <c r="B533" t="s">
        <v>394</v>
      </c>
      <c r="C533" t="s">
        <v>395</v>
      </c>
      <c r="D533">
        <v>100103</v>
      </c>
      <c r="E533" t="s">
        <v>39</v>
      </c>
      <c r="F533">
        <v>100103002</v>
      </c>
      <c r="G533" t="s">
        <v>42</v>
      </c>
      <c r="H533" t="s">
        <v>114</v>
      </c>
      <c r="I533">
        <v>4</v>
      </c>
      <c r="J533" t="s">
        <v>71</v>
      </c>
      <c r="K53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3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3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33" s="2">
        <f>IF(ISERROR(Exportaciones_fruta_dolares[[#This Row],[2019]]/Exportaciones_fruta_tonelada[[#This Row],[2019]]),"-",Exportaciones_fruta_dolares[[#This Row],[2019]]/Exportaciones_fruta_tonelada[[#This Row],[2019]])</f>
        <v>18093.333333333332</v>
      </c>
      <c r="S53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34" spans="1:19" x14ac:dyDescent="0.35">
      <c r="A534">
        <v>147</v>
      </c>
      <c r="B534" t="s">
        <v>394</v>
      </c>
      <c r="C534" t="s">
        <v>395</v>
      </c>
      <c r="D534">
        <v>100108</v>
      </c>
      <c r="E534" t="s">
        <v>294</v>
      </c>
      <c r="F534">
        <v>100108007</v>
      </c>
      <c r="G534" t="s">
        <v>327</v>
      </c>
      <c r="H534" t="s">
        <v>404</v>
      </c>
      <c r="I534">
        <v>1</v>
      </c>
      <c r="J534" t="s">
        <v>96</v>
      </c>
      <c r="K5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3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34" s="2">
        <f>IF(ISERROR(Exportaciones_fruta_dolares[[#This Row],[2019]]/Exportaciones_fruta_tonelada[[#This Row],[2019]]),"-",Exportaciones_fruta_dolares[[#This Row],[2019]]/Exportaciones_fruta_tonelada[[#This Row],[2019]])</f>
        <v>6365.3553553553556</v>
      </c>
      <c r="S5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35" spans="1:19" x14ac:dyDescent="0.35">
      <c r="A535">
        <v>3</v>
      </c>
      <c r="B535" t="s">
        <v>85</v>
      </c>
      <c r="C535" t="s">
        <v>86</v>
      </c>
      <c r="D535">
        <v>100101</v>
      </c>
      <c r="E535" t="s">
        <v>29</v>
      </c>
      <c r="F535">
        <v>100101001</v>
      </c>
      <c r="G535" t="s">
        <v>36</v>
      </c>
      <c r="H535" t="s">
        <v>119</v>
      </c>
      <c r="I535">
        <v>5</v>
      </c>
      <c r="J535" t="s">
        <v>26</v>
      </c>
      <c r="K5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35" s="2">
        <f>IF(ISERROR(Exportaciones_fruta_dolares[[#This Row],[2014]]/Exportaciones_fruta_tonelada[[#This Row],[2014]]),"-",Exportaciones_fruta_dolares[[#This Row],[2014]]/Exportaciones_fruta_tonelada[[#This Row],[2014]])</f>
        <v>17313.333333333332</v>
      </c>
      <c r="N5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3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36" spans="1:19" x14ac:dyDescent="0.35">
      <c r="A536">
        <v>3</v>
      </c>
      <c r="B536" t="s">
        <v>85</v>
      </c>
      <c r="C536" t="s">
        <v>86</v>
      </c>
      <c r="D536">
        <v>100101</v>
      </c>
      <c r="E536" t="s">
        <v>29</v>
      </c>
      <c r="F536">
        <v>100101001</v>
      </c>
      <c r="G536" t="s">
        <v>36</v>
      </c>
      <c r="H536" t="s">
        <v>251</v>
      </c>
      <c r="I536">
        <v>5</v>
      </c>
      <c r="J536" t="s">
        <v>26</v>
      </c>
      <c r="K5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36" s="2">
        <f>IF(ISERROR(Exportaciones_fruta_dolares[[#This Row],[2017]]/Exportaciones_fruta_tonelada[[#This Row],[2017]]),"-",Exportaciones_fruta_dolares[[#This Row],[2017]]/Exportaciones_fruta_tonelada[[#This Row],[2017]])</f>
        <v>14398.059016393445</v>
      </c>
      <c r="Q5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37" spans="1:19" x14ac:dyDescent="0.35">
      <c r="A537">
        <v>3</v>
      </c>
      <c r="B537" t="s">
        <v>85</v>
      </c>
      <c r="C537" t="s">
        <v>86</v>
      </c>
      <c r="D537">
        <v>100101</v>
      </c>
      <c r="E537" t="s">
        <v>29</v>
      </c>
      <c r="F537">
        <v>100101001</v>
      </c>
      <c r="G537" t="s">
        <v>36</v>
      </c>
      <c r="H537" t="s">
        <v>308</v>
      </c>
      <c r="I537">
        <v>4</v>
      </c>
      <c r="J537" t="s">
        <v>71</v>
      </c>
      <c r="K5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37" s="2">
        <f>IF(ISERROR(Exportaciones_fruta_dolares[[#This Row],[2017]]/Exportaciones_fruta_tonelada[[#This Row],[2017]]),"-",Exportaciones_fruta_dolares[[#This Row],[2017]]/Exportaciones_fruta_tonelada[[#This Row],[2017]])</f>
        <v>3835.4</v>
      </c>
      <c r="Q5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38" spans="1:19" x14ac:dyDescent="0.35">
      <c r="A538">
        <v>3</v>
      </c>
      <c r="B538" t="s">
        <v>85</v>
      </c>
      <c r="C538" t="s">
        <v>86</v>
      </c>
      <c r="D538">
        <v>100101</v>
      </c>
      <c r="E538" t="s">
        <v>29</v>
      </c>
      <c r="F538">
        <v>100101001</v>
      </c>
      <c r="G538" t="s">
        <v>36</v>
      </c>
      <c r="H538" t="s">
        <v>252</v>
      </c>
      <c r="I538">
        <v>5</v>
      </c>
      <c r="J538" t="s">
        <v>26</v>
      </c>
      <c r="K5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38" s="2">
        <f>IF(ISERROR(Exportaciones_fruta_dolares[[#This Row],[2016]]/Exportaciones_fruta_tonelada[[#This Row],[2016]]),"-",Exportaciones_fruta_dolares[[#This Row],[2016]]/Exportaciones_fruta_tonelada[[#This Row],[2016]])</f>
        <v>21164.888888888891</v>
      </c>
      <c r="P5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39" spans="1:19" x14ac:dyDescent="0.35">
      <c r="A539">
        <v>3</v>
      </c>
      <c r="B539" t="s">
        <v>85</v>
      </c>
      <c r="C539" t="s">
        <v>86</v>
      </c>
      <c r="D539">
        <v>100101</v>
      </c>
      <c r="E539" t="s">
        <v>29</v>
      </c>
      <c r="F539">
        <v>100101004</v>
      </c>
      <c r="G539" t="s">
        <v>30</v>
      </c>
      <c r="H539" t="s">
        <v>386</v>
      </c>
      <c r="I539">
        <v>4</v>
      </c>
      <c r="J539" t="s">
        <v>71</v>
      </c>
      <c r="K53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3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39" s="2">
        <f>IF(ISERROR(Exportaciones_fruta_dolares[[#This Row],[2020]]/Exportaciones_fruta_tonelada[[#This Row],[2020]]),"-",Exportaciones_fruta_dolares[[#This Row],[2020]]/Exportaciones_fruta_tonelada[[#This Row],[2020]])</f>
        <v>24114.285714285714</v>
      </c>
    </row>
    <row r="540" spans="1:19" x14ac:dyDescent="0.35">
      <c r="A540">
        <v>3</v>
      </c>
      <c r="B540" t="s">
        <v>85</v>
      </c>
      <c r="C540" t="s">
        <v>86</v>
      </c>
      <c r="D540">
        <v>100101</v>
      </c>
      <c r="E540" t="s">
        <v>29</v>
      </c>
      <c r="F540">
        <v>100101004</v>
      </c>
      <c r="G540" t="s">
        <v>30</v>
      </c>
      <c r="H540" t="s">
        <v>217</v>
      </c>
      <c r="I540">
        <v>7</v>
      </c>
      <c r="J540" t="s">
        <v>164</v>
      </c>
      <c r="K5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40" s="2">
        <f>IF(ISERROR(Exportaciones_fruta_dolares[[#This Row],[2016]]/Exportaciones_fruta_tonelada[[#This Row],[2016]]),"-",Exportaciones_fruta_dolares[[#This Row],[2016]]/Exportaciones_fruta_tonelada[[#This Row],[2016]])</f>
        <v>4309.5488490476328</v>
      </c>
      <c r="P540" s="2">
        <f>IF(ISERROR(Exportaciones_fruta_dolares[[#This Row],[2017]]/Exportaciones_fruta_tonelada[[#This Row],[2017]]),"-",Exportaciones_fruta_dolares[[#This Row],[2017]]/Exportaciones_fruta_tonelada[[#This Row],[2017]])</f>
        <v>3343.9512195121952</v>
      </c>
      <c r="Q5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41" spans="1:19" x14ac:dyDescent="0.35">
      <c r="A541">
        <v>3</v>
      </c>
      <c r="B541" t="s">
        <v>85</v>
      </c>
      <c r="C541" t="s">
        <v>86</v>
      </c>
      <c r="D541">
        <v>100101</v>
      </c>
      <c r="E541" t="s">
        <v>29</v>
      </c>
      <c r="F541">
        <v>100101004</v>
      </c>
      <c r="G541" t="s">
        <v>30</v>
      </c>
      <c r="H541" t="s">
        <v>356</v>
      </c>
      <c r="I541">
        <v>5</v>
      </c>
      <c r="J541" t="s">
        <v>26</v>
      </c>
      <c r="K5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41" s="2">
        <f>IF(ISERROR(Exportaciones_fruta_dolares[[#This Row],[2016]]/Exportaciones_fruta_tonelada[[#This Row],[2016]]),"-",Exportaciones_fruta_dolares[[#This Row],[2016]]/Exportaciones_fruta_tonelada[[#This Row],[2016]])</f>
        <v>32737.169117647056</v>
      </c>
      <c r="P541" s="2">
        <f>IF(ISERROR(Exportaciones_fruta_dolares[[#This Row],[2017]]/Exportaciones_fruta_tonelada[[#This Row],[2017]]),"-",Exportaciones_fruta_dolares[[#This Row],[2017]]/Exportaciones_fruta_tonelada[[#This Row],[2017]])</f>
        <v>30222.21052631579</v>
      </c>
      <c r="Q54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4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42" spans="1:19" x14ac:dyDescent="0.35">
      <c r="A542">
        <v>3</v>
      </c>
      <c r="B542" t="s">
        <v>85</v>
      </c>
      <c r="C542" t="s">
        <v>86</v>
      </c>
      <c r="D542">
        <v>100101</v>
      </c>
      <c r="E542" t="s">
        <v>29</v>
      </c>
      <c r="F542">
        <v>100101004</v>
      </c>
      <c r="G542" t="s">
        <v>30</v>
      </c>
      <c r="H542" t="s">
        <v>345</v>
      </c>
      <c r="I542">
        <v>4</v>
      </c>
      <c r="J542" t="s">
        <v>71</v>
      </c>
      <c r="K5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4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42" s="2">
        <f>IF(ISERROR(Exportaciones_fruta_dolares[[#This Row],[2020]]/Exportaciones_fruta_tonelada[[#This Row],[2020]]),"-",Exportaciones_fruta_dolares[[#This Row],[2020]]/Exportaciones_fruta_tonelada[[#This Row],[2020]])</f>
        <v>26549.39189189189</v>
      </c>
    </row>
    <row r="543" spans="1:19" x14ac:dyDescent="0.35">
      <c r="A543">
        <v>3</v>
      </c>
      <c r="B543" t="s">
        <v>85</v>
      </c>
      <c r="C543" t="s">
        <v>86</v>
      </c>
      <c r="D543">
        <v>100101</v>
      </c>
      <c r="E543" t="s">
        <v>29</v>
      </c>
      <c r="F543">
        <v>100101004</v>
      </c>
      <c r="G543" t="s">
        <v>30</v>
      </c>
      <c r="H543" t="s">
        <v>31</v>
      </c>
      <c r="I543">
        <v>2</v>
      </c>
      <c r="J543" t="s">
        <v>32</v>
      </c>
      <c r="K5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43" s="2">
        <f>IF(ISERROR(Exportaciones_fruta_dolares[[#This Row],[2019]]/Exportaciones_fruta_tonelada[[#This Row],[2019]]),"-",Exportaciones_fruta_dolares[[#This Row],[2019]]/Exportaciones_fruta_tonelada[[#This Row],[2019]])</f>
        <v>22627.419354838708</v>
      </c>
      <c r="S54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44" spans="1:19" x14ac:dyDescent="0.35">
      <c r="A544">
        <v>3</v>
      </c>
      <c r="B544" t="s">
        <v>85</v>
      </c>
      <c r="C544" t="s">
        <v>86</v>
      </c>
      <c r="D544">
        <v>100101</v>
      </c>
      <c r="E544" t="s">
        <v>29</v>
      </c>
      <c r="F544">
        <v>100101008</v>
      </c>
      <c r="G544" t="s">
        <v>101</v>
      </c>
      <c r="H544" t="s">
        <v>309</v>
      </c>
      <c r="I544">
        <v>3</v>
      </c>
      <c r="J544" t="s">
        <v>38</v>
      </c>
      <c r="K5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44" s="2">
        <f>IF(ISERROR(Exportaciones_fruta_dolares[[#This Row],[2012]]/Exportaciones_fruta_tonelada[[#This Row],[2012]]),"-",Exportaciones_fruta_dolares[[#This Row],[2012]]/Exportaciones_fruta_tonelada[[#This Row],[2012]])</f>
        <v>6521.4386959603116</v>
      </c>
      <c r="M5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4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45" spans="1:19" x14ac:dyDescent="0.35">
      <c r="A545">
        <v>3</v>
      </c>
      <c r="B545" t="s">
        <v>85</v>
      </c>
      <c r="C545" t="s">
        <v>86</v>
      </c>
      <c r="D545">
        <v>100101</v>
      </c>
      <c r="E545" t="s">
        <v>29</v>
      </c>
      <c r="F545">
        <v>100101008</v>
      </c>
      <c r="G545" t="s">
        <v>101</v>
      </c>
      <c r="H545" t="s">
        <v>239</v>
      </c>
      <c r="I545">
        <v>5</v>
      </c>
      <c r="J545" t="s">
        <v>26</v>
      </c>
      <c r="K5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45" s="2">
        <f>IF(ISERROR(Exportaciones_fruta_dolares[[#This Row],[2016]]/Exportaciones_fruta_tonelada[[#This Row],[2016]]),"-",Exportaciones_fruta_dolares[[#This Row],[2016]]/Exportaciones_fruta_tonelada[[#This Row],[2016]])</f>
        <v>26379.5</v>
      </c>
      <c r="P545" s="2">
        <f>IF(ISERROR(Exportaciones_fruta_dolares[[#This Row],[2017]]/Exportaciones_fruta_tonelada[[#This Row],[2017]]),"-",Exportaciones_fruta_dolares[[#This Row],[2017]]/Exportaciones_fruta_tonelada[[#This Row],[2017]])</f>
        <v>24164.325396825396</v>
      </c>
      <c r="Q5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46" spans="1:19" x14ac:dyDescent="0.35">
      <c r="A546">
        <v>3</v>
      </c>
      <c r="B546" t="s">
        <v>85</v>
      </c>
      <c r="C546" t="s">
        <v>86</v>
      </c>
      <c r="D546">
        <v>100101</v>
      </c>
      <c r="E546" t="s">
        <v>29</v>
      </c>
      <c r="F546">
        <v>100101011</v>
      </c>
      <c r="G546" t="s">
        <v>122</v>
      </c>
      <c r="H546" t="s">
        <v>264</v>
      </c>
      <c r="I546">
        <v>1</v>
      </c>
      <c r="J546" t="s">
        <v>96</v>
      </c>
      <c r="K5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46" s="2">
        <f>IF(ISERROR(Exportaciones_fruta_dolares[[#This Row],[2018]]/Exportaciones_fruta_tonelada[[#This Row],[2018]]),"-",Exportaciones_fruta_dolares[[#This Row],[2018]]/Exportaciones_fruta_tonelada[[#This Row],[2018]])</f>
        <v>25410.909090909092</v>
      </c>
      <c r="R5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4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47" spans="1:19" x14ac:dyDescent="0.35">
      <c r="A547">
        <v>3</v>
      </c>
      <c r="B547" t="s">
        <v>85</v>
      </c>
      <c r="C547" t="s">
        <v>86</v>
      </c>
      <c r="D547">
        <v>100101</v>
      </c>
      <c r="E547" t="s">
        <v>29</v>
      </c>
      <c r="F547">
        <v>100101011</v>
      </c>
      <c r="G547" t="s">
        <v>122</v>
      </c>
      <c r="H547" t="s">
        <v>362</v>
      </c>
      <c r="I547">
        <v>5</v>
      </c>
      <c r="J547" t="s">
        <v>26</v>
      </c>
      <c r="K5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47" s="2">
        <f>IF(ISERROR(Exportaciones_fruta_dolares[[#This Row],[2017]]/Exportaciones_fruta_tonelada[[#This Row],[2017]]),"-",Exportaciones_fruta_dolares[[#This Row],[2017]]/Exportaciones_fruta_tonelada[[#This Row],[2017]])</f>
        <v>20176.354515050167</v>
      </c>
      <c r="Q54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48" spans="1:19" x14ac:dyDescent="0.35">
      <c r="A548">
        <v>3</v>
      </c>
      <c r="B548" t="s">
        <v>85</v>
      </c>
      <c r="C548" t="s">
        <v>86</v>
      </c>
      <c r="D548">
        <v>100101</v>
      </c>
      <c r="E548" t="s">
        <v>29</v>
      </c>
      <c r="F548">
        <v>100101011</v>
      </c>
      <c r="G548" t="s">
        <v>122</v>
      </c>
      <c r="H548" t="s">
        <v>332</v>
      </c>
      <c r="I548">
        <v>4</v>
      </c>
      <c r="J548" t="s">
        <v>71</v>
      </c>
      <c r="K5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4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4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4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4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48" s="2">
        <f>IF(ISERROR(Exportaciones_fruta_dolares[[#This Row],[2020]]/Exportaciones_fruta_tonelada[[#This Row],[2020]]),"-",Exportaciones_fruta_dolares[[#This Row],[2020]]/Exportaciones_fruta_tonelada[[#This Row],[2020]])</f>
        <v>184200</v>
      </c>
    </row>
    <row r="549" spans="1:19" x14ac:dyDescent="0.35">
      <c r="A549">
        <v>3</v>
      </c>
      <c r="B549" t="s">
        <v>85</v>
      </c>
      <c r="C549" t="s">
        <v>86</v>
      </c>
      <c r="D549">
        <v>100101</v>
      </c>
      <c r="E549" t="s">
        <v>29</v>
      </c>
      <c r="F549">
        <v>100101011</v>
      </c>
      <c r="G549" t="s">
        <v>122</v>
      </c>
      <c r="H549" t="s">
        <v>234</v>
      </c>
      <c r="I549">
        <v>4</v>
      </c>
      <c r="J549" t="s">
        <v>71</v>
      </c>
      <c r="K5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49" s="2">
        <f>IF(ISERROR(Exportaciones_fruta_dolares[[#This Row],[2014]]/Exportaciones_fruta_tonelada[[#This Row],[2014]]),"-",Exportaciones_fruta_dolares[[#This Row],[2014]]/Exportaciones_fruta_tonelada[[#This Row],[2014]])</f>
        <v>9956</v>
      </c>
      <c r="N5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4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4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4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4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50" spans="1:19" x14ac:dyDescent="0.35">
      <c r="A550">
        <v>3</v>
      </c>
      <c r="B550" t="s">
        <v>85</v>
      </c>
      <c r="C550" t="s">
        <v>86</v>
      </c>
      <c r="D550">
        <v>100101</v>
      </c>
      <c r="E550" t="s">
        <v>29</v>
      </c>
      <c r="F550">
        <v>100101011</v>
      </c>
      <c r="G550" t="s">
        <v>122</v>
      </c>
      <c r="H550" t="s">
        <v>123</v>
      </c>
      <c r="I550">
        <v>1</v>
      </c>
      <c r="J550" t="s">
        <v>96</v>
      </c>
      <c r="K5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50" s="2">
        <f>IF(ISERROR(Exportaciones_fruta_dolares[[#This Row],[2017]]/Exportaciones_fruta_tonelada[[#This Row],[2017]]),"-",Exportaciones_fruta_dolares[[#This Row],[2017]]/Exportaciones_fruta_tonelada[[#This Row],[2017]])</f>
        <v>22442.786885245903</v>
      </c>
      <c r="Q550" s="2">
        <f>IF(ISERROR(Exportaciones_fruta_dolares[[#This Row],[2018]]/Exportaciones_fruta_tonelada[[#This Row],[2018]]),"-",Exportaciones_fruta_dolares[[#This Row],[2018]]/Exportaciones_fruta_tonelada[[#This Row],[2018]])</f>
        <v>60057.499999999993</v>
      </c>
      <c r="R55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5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51" spans="1:19" x14ac:dyDescent="0.35">
      <c r="A551">
        <v>3</v>
      </c>
      <c r="B551" t="s">
        <v>85</v>
      </c>
      <c r="C551" t="s">
        <v>86</v>
      </c>
      <c r="D551">
        <v>100101</v>
      </c>
      <c r="E551" t="s">
        <v>29</v>
      </c>
      <c r="F551">
        <v>100101011</v>
      </c>
      <c r="G551" t="s">
        <v>122</v>
      </c>
      <c r="H551" t="s">
        <v>393</v>
      </c>
      <c r="I551">
        <v>5</v>
      </c>
      <c r="J551" t="s">
        <v>26</v>
      </c>
      <c r="K5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51" s="2">
        <f>IF(ISERROR(Exportaciones_fruta_dolares[[#This Row],[2018]]/Exportaciones_fruta_tonelada[[#This Row],[2018]]),"-",Exportaciones_fruta_dolares[[#This Row],[2018]]/Exportaciones_fruta_tonelada[[#This Row],[2018]])</f>
        <v>801695</v>
      </c>
      <c r="R551" s="2">
        <f>IF(ISERROR(Exportaciones_fruta_dolares[[#This Row],[2019]]/Exportaciones_fruta_tonelada[[#This Row],[2019]]),"-",Exportaciones_fruta_dolares[[#This Row],[2019]]/Exportaciones_fruta_tonelada[[#This Row],[2019]])</f>
        <v>632612.57142857136</v>
      </c>
      <c r="S5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52" spans="1:19" x14ac:dyDescent="0.35">
      <c r="A552">
        <v>3</v>
      </c>
      <c r="B552" t="s">
        <v>85</v>
      </c>
      <c r="C552" t="s">
        <v>86</v>
      </c>
      <c r="D552">
        <v>100101</v>
      </c>
      <c r="E552" t="s">
        <v>29</v>
      </c>
      <c r="F552">
        <v>100101011</v>
      </c>
      <c r="G552" t="s">
        <v>122</v>
      </c>
      <c r="H552" t="s">
        <v>324</v>
      </c>
      <c r="I552">
        <v>2</v>
      </c>
      <c r="J552" t="s">
        <v>32</v>
      </c>
      <c r="K5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5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52" s="2">
        <f>IF(ISERROR(Exportaciones_fruta_dolares[[#This Row],[2018]]/Exportaciones_fruta_tonelada[[#This Row],[2018]]),"-",Exportaciones_fruta_dolares[[#This Row],[2018]]/Exportaciones_fruta_tonelada[[#This Row],[2018]])</f>
        <v>1206.4603174603176</v>
      </c>
      <c r="R552" s="2">
        <f>IF(ISERROR(Exportaciones_fruta_dolares[[#This Row],[2019]]/Exportaciones_fruta_tonelada[[#This Row],[2019]]),"-",Exportaciones_fruta_dolares[[#This Row],[2019]]/Exportaciones_fruta_tonelada[[#This Row],[2019]])</f>
        <v>25516.776315789473</v>
      </c>
      <c r="S55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53" spans="1:19" x14ac:dyDescent="0.35">
      <c r="A553">
        <v>3</v>
      </c>
      <c r="B553" t="s">
        <v>85</v>
      </c>
      <c r="C553" t="s">
        <v>86</v>
      </c>
      <c r="D553">
        <v>100101</v>
      </c>
      <c r="E553" t="s">
        <v>29</v>
      </c>
      <c r="F553">
        <v>100112025</v>
      </c>
      <c r="G553" t="s">
        <v>173</v>
      </c>
      <c r="H553" t="s">
        <v>310</v>
      </c>
      <c r="I553">
        <v>5</v>
      </c>
      <c r="J553" t="s">
        <v>26</v>
      </c>
      <c r="K55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53" s="2">
        <f>IF(ISERROR(Exportaciones_fruta_dolares[[#This Row],[2016]]/Exportaciones_fruta_tonelada[[#This Row],[2016]]),"-",Exportaciones_fruta_dolares[[#This Row],[2016]]/Exportaciones_fruta_tonelada[[#This Row],[2016]])</f>
        <v>28951.7</v>
      </c>
      <c r="P553" s="2">
        <f>IF(ISERROR(Exportaciones_fruta_dolares[[#This Row],[2017]]/Exportaciones_fruta_tonelada[[#This Row],[2017]]),"-",Exportaciones_fruta_dolares[[#This Row],[2017]]/Exportaciones_fruta_tonelada[[#This Row],[2017]])</f>
        <v>28794.703703703701</v>
      </c>
      <c r="Q55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5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54" spans="1:19" x14ac:dyDescent="0.35">
      <c r="A554">
        <v>3</v>
      </c>
      <c r="B554" t="s">
        <v>85</v>
      </c>
      <c r="C554" t="s">
        <v>86</v>
      </c>
      <c r="D554">
        <v>100101</v>
      </c>
      <c r="E554" t="s">
        <v>29</v>
      </c>
      <c r="F554">
        <v>100112025</v>
      </c>
      <c r="G554" t="s">
        <v>173</v>
      </c>
      <c r="H554" t="s">
        <v>311</v>
      </c>
      <c r="I554">
        <v>4</v>
      </c>
      <c r="J554" t="s">
        <v>71</v>
      </c>
      <c r="K554" s="2">
        <f>IF(ISERROR(Exportaciones_fruta_dolares[[#This Row],[2013]]/Exportaciones_fruta_tonelada[[#This Row],[2013]]),"-",Exportaciones_fruta_dolares[[#This Row],[2013]]/Exportaciones_fruta_tonelada[[#This Row],[2013]])</f>
        <v>30725</v>
      </c>
      <c r="L554" s="2">
        <f>IF(ISERROR(Exportaciones_fruta_dolares[[#This Row],[2012]]/Exportaciones_fruta_tonelada[[#This Row],[2012]]),"-",Exportaciones_fruta_dolares[[#This Row],[2012]]/Exportaciones_fruta_tonelada[[#This Row],[2012]])</f>
        <v>60651.61290322581</v>
      </c>
      <c r="M5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54" s="2">
        <f>IF(ISERROR(Exportaciones_fruta_dolares[[#This Row],[2020]]/Exportaciones_fruta_tonelada[[#This Row],[2020]]),"-",Exportaciones_fruta_dolares[[#This Row],[2020]]/Exportaciones_fruta_tonelada[[#This Row],[2020]])</f>
        <v>33505.8125</v>
      </c>
    </row>
    <row r="555" spans="1:19" x14ac:dyDescent="0.35">
      <c r="A555">
        <v>3</v>
      </c>
      <c r="B555" t="s">
        <v>85</v>
      </c>
      <c r="C555" t="s">
        <v>86</v>
      </c>
      <c r="D555">
        <v>100102</v>
      </c>
      <c r="E555" t="s">
        <v>92</v>
      </c>
      <c r="F555">
        <v>100102003</v>
      </c>
      <c r="G555" t="s">
        <v>93</v>
      </c>
      <c r="H555" t="s">
        <v>400</v>
      </c>
      <c r="I555">
        <v>1</v>
      </c>
      <c r="J555" t="s">
        <v>96</v>
      </c>
      <c r="K555" s="2">
        <f>IF(ISERROR(Exportaciones_fruta_dolares[[#This Row],[2013]]/Exportaciones_fruta_tonelada[[#This Row],[2013]]),"-",Exportaciones_fruta_dolares[[#This Row],[2013]]/Exportaciones_fruta_tonelada[[#This Row],[2013]])</f>
        <v>12647.199999999999</v>
      </c>
      <c r="L555" s="2">
        <f>IF(ISERROR(Exportaciones_fruta_dolares[[#This Row],[2012]]/Exportaciones_fruta_tonelada[[#This Row],[2012]]),"-",Exportaciones_fruta_dolares[[#This Row],[2012]]/Exportaciones_fruta_tonelada[[#This Row],[2012]])</f>
        <v>26067.047308319739</v>
      </c>
      <c r="M555" s="2">
        <f>IF(ISERROR(Exportaciones_fruta_dolares[[#This Row],[2014]]/Exportaciones_fruta_tonelada[[#This Row],[2014]]),"-",Exportaciones_fruta_dolares[[#This Row],[2014]]/Exportaciones_fruta_tonelada[[#This Row],[2014]])</f>
        <v>13641.25</v>
      </c>
      <c r="N555" s="2">
        <f>IF(ISERROR(Exportaciones_fruta_dolares[[#This Row],[2015]]/Exportaciones_fruta_tonelada[[#This Row],[2015]]),"-",Exportaciones_fruta_dolares[[#This Row],[2015]]/Exportaciones_fruta_tonelada[[#This Row],[2015]])</f>
        <v>109453.89459728205</v>
      </c>
      <c r="O555" s="2">
        <f>IF(ISERROR(Exportaciones_fruta_dolares[[#This Row],[2016]]/Exportaciones_fruta_tonelada[[#This Row],[2016]]),"-",Exportaciones_fruta_dolares[[#This Row],[2016]]/Exportaciones_fruta_tonelada[[#This Row],[2016]])</f>
        <v>225954.1690140845</v>
      </c>
      <c r="P555" s="2">
        <f>IF(ISERROR(Exportaciones_fruta_dolares[[#This Row],[2017]]/Exportaciones_fruta_tonelada[[#This Row],[2017]]),"-",Exportaciones_fruta_dolares[[#This Row],[2017]]/Exportaciones_fruta_tonelada[[#This Row],[2017]])</f>
        <v>56729.027397260281</v>
      </c>
      <c r="Q555" s="2">
        <f>IF(ISERROR(Exportaciones_fruta_dolares[[#This Row],[2018]]/Exportaciones_fruta_tonelada[[#This Row],[2018]]),"-",Exportaciones_fruta_dolares[[#This Row],[2018]]/Exportaciones_fruta_tonelada[[#This Row],[2018]])</f>
        <v>612775</v>
      </c>
      <c r="R555" s="2">
        <f>IF(ISERROR(Exportaciones_fruta_dolares[[#This Row],[2019]]/Exportaciones_fruta_tonelada[[#This Row],[2019]]),"-",Exportaciones_fruta_dolares[[#This Row],[2019]]/Exportaciones_fruta_tonelada[[#This Row],[2019]])</f>
        <v>25773.756906077349</v>
      </c>
      <c r="S555" s="2">
        <f>IF(ISERROR(Exportaciones_fruta_dolares[[#This Row],[2020]]/Exportaciones_fruta_tonelada[[#This Row],[2020]]),"-",Exportaciones_fruta_dolares[[#This Row],[2020]]/Exportaciones_fruta_tonelada[[#This Row],[2020]])</f>
        <v>43429.650924024645</v>
      </c>
    </row>
    <row r="556" spans="1:19" x14ac:dyDescent="0.35">
      <c r="A556">
        <v>3</v>
      </c>
      <c r="B556" t="s">
        <v>85</v>
      </c>
      <c r="C556" t="s">
        <v>86</v>
      </c>
      <c r="D556">
        <v>100102</v>
      </c>
      <c r="E556" t="s">
        <v>92</v>
      </c>
      <c r="F556">
        <v>100102005</v>
      </c>
      <c r="G556" t="s">
        <v>177</v>
      </c>
      <c r="H556" t="s">
        <v>401</v>
      </c>
      <c r="I556">
        <v>1</v>
      </c>
      <c r="J556" t="s">
        <v>96</v>
      </c>
      <c r="K556" s="2">
        <f>IF(ISERROR(Exportaciones_fruta_dolares[[#This Row],[2013]]/Exportaciones_fruta_tonelada[[#This Row],[2013]]),"-",Exportaciones_fruta_dolares[[#This Row],[2013]]/Exportaciones_fruta_tonelada[[#This Row],[2013]])</f>
        <v>36812.425531914894</v>
      </c>
      <c r="L556" s="2">
        <f>IF(ISERROR(Exportaciones_fruta_dolares[[#This Row],[2012]]/Exportaciones_fruta_tonelada[[#This Row],[2012]]),"-",Exportaciones_fruta_dolares[[#This Row],[2012]]/Exportaciones_fruta_tonelada[[#This Row],[2012]])</f>
        <v>15998.208333333334</v>
      </c>
      <c r="M556" s="2">
        <f>IF(ISERROR(Exportaciones_fruta_dolares[[#This Row],[2014]]/Exportaciones_fruta_tonelada[[#This Row],[2014]]),"-",Exportaciones_fruta_dolares[[#This Row],[2014]]/Exportaciones_fruta_tonelada[[#This Row],[2014]])</f>
        <v>33874.265818952466</v>
      </c>
      <c r="N556" s="2">
        <f>IF(ISERROR(Exportaciones_fruta_dolares[[#This Row],[2015]]/Exportaciones_fruta_tonelada[[#This Row],[2015]]),"-",Exportaciones_fruta_dolares[[#This Row],[2015]]/Exportaciones_fruta_tonelada[[#This Row],[2015]])</f>
        <v>9689.9977694094196</v>
      </c>
      <c r="O556" s="2">
        <f>IF(ISERROR(Exportaciones_fruta_dolares[[#This Row],[2016]]/Exportaciones_fruta_tonelada[[#This Row],[2016]]),"-",Exportaciones_fruta_dolares[[#This Row],[2016]]/Exportaciones_fruta_tonelada[[#This Row],[2016]])</f>
        <v>27079.460227272728</v>
      </c>
      <c r="P556" s="2">
        <f>IF(ISERROR(Exportaciones_fruta_dolares[[#This Row],[2017]]/Exportaciones_fruta_tonelada[[#This Row],[2017]]),"-",Exportaciones_fruta_dolares[[#This Row],[2017]]/Exportaciones_fruta_tonelada[[#This Row],[2017]])</f>
        <v>13253.958891867738</v>
      </c>
      <c r="Q556" s="2">
        <f>IF(ISERROR(Exportaciones_fruta_dolares[[#This Row],[2018]]/Exportaciones_fruta_tonelada[[#This Row],[2018]]),"-",Exportaciones_fruta_dolares[[#This Row],[2018]]/Exportaciones_fruta_tonelada[[#This Row],[2018]])</f>
        <v>32401.764705882357</v>
      </c>
      <c r="R556" s="2">
        <f>IF(ISERROR(Exportaciones_fruta_dolares[[#This Row],[2019]]/Exportaciones_fruta_tonelada[[#This Row],[2019]]),"-",Exportaciones_fruta_dolares[[#This Row],[2019]]/Exportaciones_fruta_tonelada[[#This Row],[2019]])</f>
        <v>16226.738197424891</v>
      </c>
      <c r="S556" s="2">
        <f>IF(ISERROR(Exportaciones_fruta_dolares[[#This Row],[2020]]/Exportaciones_fruta_tonelada[[#This Row],[2020]]),"-",Exportaciones_fruta_dolares[[#This Row],[2020]]/Exportaciones_fruta_tonelada[[#This Row],[2020]])</f>
        <v>12594.775413711584</v>
      </c>
    </row>
    <row r="557" spans="1:19" x14ac:dyDescent="0.35">
      <c r="A557">
        <v>3</v>
      </c>
      <c r="B557" t="s">
        <v>85</v>
      </c>
      <c r="C557" t="s">
        <v>86</v>
      </c>
      <c r="D557">
        <v>100102</v>
      </c>
      <c r="E557" t="s">
        <v>92</v>
      </c>
      <c r="F557">
        <v>100102005</v>
      </c>
      <c r="G557" t="s">
        <v>177</v>
      </c>
      <c r="H557" t="s">
        <v>375</v>
      </c>
      <c r="I557">
        <v>7</v>
      </c>
      <c r="J557" t="s">
        <v>164</v>
      </c>
      <c r="K5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5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5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5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57" s="2">
        <f>IF(ISERROR(Exportaciones_fruta_dolares[[#This Row],[2018]]/Exportaciones_fruta_tonelada[[#This Row],[2018]]),"-",Exportaciones_fruta_dolares[[#This Row],[2018]]/Exportaciones_fruta_tonelada[[#This Row],[2018]])</f>
        <v>74051.162790697679</v>
      </c>
      <c r="R55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5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58" spans="1:19" x14ac:dyDescent="0.35">
      <c r="A558">
        <v>3</v>
      </c>
      <c r="B558" t="s">
        <v>85</v>
      </c>
      <c r="C558" t="s">
        <v>86</v>
      </c>
      <c r="D558">
        <v>100102</v>
      </c>
      <c r="E558" t="s">
        <v>92</v>
      </c>
      <c r="F558">
        <v>100102005</v>
      </c>
      <c r="G558" t="s">
        <v>177</v>
      </c>
      <c r="H558" t="s">
        <v>397</v>
      </c>
      <c r="I558">
        <v>7</v>
      </c>
      <c r="J558" t="s">
        <v>164</v>
      </c>
      <c r="K5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5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5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58" s="2">
        <f>IF(ISERROR(Exportaciones_fruta_dolares[[#This Row],[2019]]/Exportaciones_fruta_tonelada[[#This Row],[2019]]),"-",Exportaciones_fruta_dolares[[#This Row],[2019]]/Exportaciones_fruta_tonelada[[#This Row],[2019]])</f>
        <v>1288.9606537929217</v>
      </c>
      <c r="S55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59" spans="1:19" x14ac:dyDescent="0.35">
      <c r="A559">
        <v>3</v>
      </c>
      <c r="B559" t="s">
        <v>85</v>
      </c>
      <c r="C559" t="s">
        <v>86</v>
      </c>
      <c r="D559">
        <v>100102</v>
      </c>
      <c r="E559" t="s">
        <v>92</v>
      </c>
      <c r="F559">
        <v>100102005</v>
      </c>
      <c r="G559" t="s">
        <v>177</v>
      </c>
      <c r="H559" t="s">
        <v>379</v>
      </c>
      <c r="I559">
        <v>7</v>
      </c>
      <c r="J559" t="s">
        <v>164</v>
      </c>
      <c r="K5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59" s="2">
        <f>IF(ISERROR(Exportaciones_fruta_dolares[[#This Row],[2012]]/Exportaciones_fruta_tonelada[[#This Row],[2012]]),"-",Exportaciones_fruta_dolares[[#This Row],[2012]]/Exportaciones_fruta_tonelada[[#This Row],[2012]])</f>
        <v>25545</v>
      </c>
      <c r="M5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59" s="2">
        <f>IF(ISERROR(Exportaciones_fruta_dolares[[#This Row],[2015]]/Exportaciones_fruta_tonelada[[#This Row],[2015]]),"-",Exportaciones_fruta_dolares[[#This Row],[2015]]/Exportaciones_fruta_tonelada[[#This Row],[2015]])</f>
        <v>248000</v>
      </c>
      <c r="O5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59" s="2">
        <f>IF(ISERROR(Exportaciones_fruta_dolares[[#This Row],[2019]]/Exportaciones_fruta_tonelada[[#This Row],[2019]]),"-",Exportaciones_fruta_dolares[[#This Row],[2019]]/Exportaciones_fruta_tonelada[[#This Row],[2019]])</f>
        <v>1321.468170009909</v>
      </c>
      <c r="S559" s="2">
        <f>IF(ISERROR(Exportaciones_fruta_dolares[[#This Row],[2020]]/Exportaciones_fruta_tonelada[[#This Row],[2020]]),"-",Exportaciones_fruta_dolares[[#This Row],[2020]]/Exportaciones_fruta_tonelada[[#This Row],[2020]])</f>
        <v>1519.5426561125769</v>
      </c>
    </row>
    <row r="560" spans="1:19" x14ac:dyDescent="0.35">
      <c r="A560">
        <v>3</v>
      </c>
      <c r="B560" t="s">
        <v>85</v>
      </c>
      <c r="C560" t="s">
        <v>86</v>
      </c>
      <c r="D560">
        <v>100102</v>
      </c>
      <c r="E560" t="s">
        <v>92</v>
      </c>
      <c r="F560">
        <v>100102005</v>
      </c>
      <c r="G560" t="s">
        <v>177</v>
      </c>
      <c r="H560" t="s">
        <v>178</v>
      </c>
      <c r="I560">
        <v>5</v>
      </c>
      <c r="J560" t="s">
        <v>26</v>
      </c>
      <c r="K5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6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60" s="2">
        <f>IF(ISERROR(Exportaciones_fruta_dolares[[#This Row],[2018]]/Exportaciones_fruta_tonelada[[#This Row],[2018]]),"-",Exportaciones_fruta_dolares[[#This Row],[2018]]/Exportaciones_fruta_tonelada[[#This Row],[2018]])</f>
        <v>37304.166666666664</v>
      </c>
      <c r="R56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61" spans="1:19" x14ac:dyDescent="0.35">
      <c r="A561">
        <v>3</v>
      </c>
      <c r="B561" t="s">
        <v>85</v>
      </c>
      <c r="C561" t="s">
        <v>86</v>
      </c>
      <c r="D561">
        <v>100102</v>
      </c>
      <c r="E561" t="s">
        <v>92</v>
      </c>
      <c r="F561">
        <v>100102008</v>
      </c>
      <c r="G561" t="s">
        <v>352</v>
      </c>
      <c r="H561" t="s">
        <v>413</v>
      </c>
      <c r="I561">
        <v>3</v>
      </c>
      <c r="J561" t="s">
        <v>38</v>
      </c>
      <c r="K561" s="2">
        <f>IF(ISERROR(Exportaciones_fruta_dolares[[#This Row],[2013]]/Exportaciones_fruta_tonelada[[#This Row],[2013]]),"-",Exportaciones_fruta_dolares[[#This Row],[2013]]/Exportaciones_fruta_tonelada[[#This Row],[2013]])</f>
        <v>14972.8</v>
      </c>
      <c r="L561" s="2">
        <f>IF(ISERROR(Exportaciones_fruta_dolares[[#This Row],[2012]]/Exportaciones_fruta_tonelada[[#This Row],[2012]]),"-",Exportaciones_fruta_dolares[[#This Row],[2012]]/Exportaciones_fruta_tonelada[[#This Row],[2012]])</f>
        <v>11040.199999999999</v>
      </c>
      <c r="M56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6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61" s="2">
        <f>IF(ISERROR(Exportaciones_fruta_dolares[[#This Row],[2017]]/Exportaciones_fruta_tonelada[[#This Row],[2017]]),"-",Exportaciones_fruta_dolares[[#This Row],[2017]]/Exportaciones_fruta_tonelada[[#This Row],[2017]])</f>
        <v>11861.099999999999</v>
      </c>
      <c r="Q561" s="2">
        <f>IF(ISERROR(Exportaciones_fruta_dolares[[#This Row],[2018]]/Exportaciones_fruta_tonelada[[#This Row],[2018]]),"-",Exportaciones_fruta_dolares[[#This Row],[2018]]/Exportaciones_fruta_tonelada[[#This Row],[2018]])</f>
        <v>14018.800000000001</v>
      </c>
      <c r="R561" s="2">
        <f>IF(ISERROR(Exportaciones_fruta_dolares[[#This Row],[2019]]/Exportaciones_fruta_tonelada[[#This Row],[2019]]),"-",Exportaciones_fruta_dolares[[#This Row],[2019]]/Exportaciones_fruta_tonelada[[#This Row],[2019]])</f>
        <v>12080.533333333333</v>
      </c>
      <c r="S5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62" spans="1:19" x14ac:dyDescent="0.35">
      <c r="A562">
        <v>3</v>
      </c>
      <c r="B562" t="s">
        <v>85</v>
      </c>
      <c r="C562" t="s">
        <v>86</v>
      </c>
      <c r="D562">
        <v>100102</v>
      </c>
      <c r="E562" t="s">
        <v>92</v>
      </c>
      <c r="F562">
        <v>100102008</v>
      </c>
      <c r="G562" t="s">
        <v>352</v>
      </c>
      <c r="H562" t="s">
        <v>391</v>
      </c>
      <c r="I562">
        <v>3</v>
      </c>
      <c r="J562" t="s">
        <v>38</v>
      </c>
      <c r="K562" s="2">
        <f>IF(ISERROR(Exportaciones_fruta_dolares[[#This Row],[2013]]/Exportaciones_fruta_tonelada[[#This Row],[2013]]),"-",Exportaciones_fruta_dolares[[#This Row],[2013]]/Exportaciones_fruta_tonelada[[#This Row],[2013]])</f>
        <v>4536.8741532088525</v>
      </c>
      <c r="L562" s="2">
        <f>IF(ISERROR(Exportaciones_fruta_dolares[[#This Row],[2012]]/Exportaciones_fruta_tonelada[[#This Row],[2012]]),"-",Exportaciones_fruta_dolares[[#This Row],[2012]]/Exportaciones_fruta_tonelada[[#This Row],[2012]])</f>
        <v>3242.5305848835264</v>
      </c>
      <c r="M562" s="2">
        <f>IF(ISERROR(Exportaciones_fruta_dolares[[#This Row],[2014]]/Exportaciones_fruta_tonelada[[#This Row],[2014]]),"-",Exportaciones_fruta_dolares[[#This Row],[2014]]/Exportaciones_fruta_tonelada[[#This Row],[2014]])</f>
        <v>4651.8572698849785</v>
      </c>
      <c r="N562" s="2">
        <f>IF(ISERROR(Exportaciones_fruta_dolares[[#This Row],[2015]]/Exportaciones_fruta_tonelada[[#This Row],[2015]]),"-",Exportaciones_fruta_dolares[[#This Row],[2015]]/Exportaciones_fruta_tonelada[[#This Row],[2015]])</f>
        <v>3185.9349305130108</v>
      </c>
      <c r="O562" s="2">
        <f>IF(ISERROR(Exportaciones_fruta_dolares[[#This Row],[2016]]/Exportaciones_fruta_tonelada[[#This Row],[2016]]),"-",Exportaciones_fruta_dolares[[#This Row],[2016]]/Exportaciones_fruta_tonelada[[#This Row],[2016]])</f>
        <v>2652.3342670401494</v>
      </c>
      <c r="P562" s="2">
        <f>IF(ISERROR(Exportaciones_fruta_dolares[[#This Row],[2017]]/Exportaciones_fruta_tonelada[[#This Row],[2017]]),"-",Exportaciones_fruta_dolares[[#This Row],[2017]]/Exportaciones_fruta_tonelada[[#This Row],[2017]])</f>
        <v>3228.9030170792266</v>
      </c>
      <c r="Q562" s="2">
        <f>IF(ISERROR(Exportaciones_fruta_dolares[[#This Row],[2018]]/Exportaciones_fruta_tonelada[[#This Row],[2018]]),"-",Exportaciones_fruta_dolares[[#This Row],[2018]]/Exportaciones_fruta_tonelada[[#This Row],[2018]])</f>
        <v>3067.3811976980878</v>
      </c>
      <c r="R562" s="2">
        <f>IF(ISERROR(Exportaciones_fruta_dolares[[#This Row],[2019]]/Exportaciones_fruta_tonelada[[#This Row],[2019]]),"-",Exportaciones_fruta_dolares[[#This Row],[2019]]/Exportaciones_fruta_tonelada[[#This Row],[2019]])</f>
        <v>3419.1363373772383</v>
      </c>
      <c r="S562" s="2">
        <f>IF(ISERROR(Exportaciones_fruta_dolares[[#This Row],[2020]]/Exportaciones_fruta_tonelada[[#This Row],[2020]]),"-",Exportaciones_fruta_dolares[[#This Row],[2020]]/Exportaciones_fruta_tonelada[[#This Row],[2020]])</f>
        <v>2777.6062981202745</v>
      </c>
    </row>
    <row r="563" spans="1:19" x14ac:dyDescent="0.35">
      <c r="A563">
        <v>3</v>
      </c>
      <c r="B563" t="s">
        <v>85</v>
      </c>
      <c r="C563" t="s">
        <v>86</v>
      </c>
      <c r="D563">
        <v>100102</v>
      </c>
      <c r="E563" t="s">
        <v>92</v>
      </c>
      <c r="F563">
        <v>100102008</v>
      </c>
      <c r="G563" t="s">
        <v>352</v>
      </c>
      <c r="H563" t="s">
        <v>402</v>
      </c>
      <c r="I563">
        <v>1</v>
      </c>
      <c r="J563" t="s">
        <v>96</v>
      </c>
      <c r="K563" s="2">
        <f>IF(ISERROR(Exportaciones_fruta_dolares[[#This Row],[2013]]/Exportaciones_fruta_tonelada[[#This Row],[2013]]),"-",Exportaciones_fruta_dolares[[#This Row],[2013]]/Exportaciones_fruta_tonelada[[#This Row],[2013]])</f>
        <v>35059.338842975209</v>
      </c>
      <c r="L563" s="2">
        <f>IF(ISERROR(Exportaciones_fruta_dolares[[#This Row],[2012]]/Exportaciones_fruta_tonelada[[#This Row],[2012]]),"-",Exportaciones_fruta_dolares[[#This Row],[2012]]/Exportaciones_fruta_tonelada[[#This Row],[2012]])</f>
        <v>100297.58162031441</v>
      </c>
      <c r="M563" s="2">
        <f>IF(ISERROR(Exportaciones_fruta_dolares[[#This Row],[2014]]/Exportaciones_fruta_tonelada[[#This Row],[2014]]),"-",Exportaciones_fruta_dolares[[#This Row],[2014]]/Exportaciones_fruta_tonelada[[#This Row],[2014]])</f>
        <v>73279.257246376816</v>
      </c>
      <c r="N563" s="2">
        <f>IF(ISERROR(Exportaciones_fruta_dolares[[#This Row],[2015]]/Exportaciones_fruta_tonelada[[#This Row],[2015]]),"-",Exportaciones_fruta_dolares[[#This Row],[2015]]/Exportaciones_fruta_tonelada[[#This Row],[2015]])</f>
        <v>38786.436624530237</v>
      </c>
      <c r="O563" s="2">
        <f>IF(ISERROR(Exportaciones_fruta_dolares[[#This Row],[2016]]/Exportaciones_fruta_tonelada[[#This Row],[2016]]),"-",Exportaciones_fruta_dolares[[#This Row],[2016]]/Exportaciones_fruta_tonelada[[#This Row],[2016]])</f>
        <v>7877.0127706829544</v>
      </c>
      <c r="P563" s="2">
        <f>IF(ISERROR(Exportaciones_fruta_dolares[[#This Row],[2017]]/Exportaciones_fruta_tonelada[[#This Row],[2017]]),"-",Exportaciones_fruta_dolares[[#This Row],[2017]]/Exportaciones_fruta_tonelada[[#This Row],[2017]])</f>
        <v>37804.955484629594</v>
      </c>
      <c r="Q563" s="2">
        <f>IF(ISERROR(Exportaciones_fruta_dolares[[#This Row],[2018]]/Exportaciones_fruta_tonelada[[#This Row],[2018]]),"-",Exportaciones_fruta_dolares[[#This Row],[2018]]/Exportaciones_fruta_tonelada[[#This Row],[2018]])</f>
        <v>11376.131284916202</v>
      </c>
      <c r="R563" s="2">
        <f>IF(ISERROR(Exportaciones_fruta_dolares[[#This Row],[2019]]/Exportaciones_fruta_tonelada[[#This Row],[2019]]),"-",Exportaciones_fruta_dolares[[#This Row],[2019]]/Exportaciones_fruta_tonelada[[#This Row],[2019]])</f>
        <v>71548.706769139826</v>
      </c>
      <c r="S563" s="2">
        <f>IF(ISERROR(Exportaciones_fruta_dolares[[#This Row],[2020]]/Exportaciones_fruta_tonelada[[#This Row],[2020]]),"-",Exportaciones_fruta_dolares[[#This Row],[2020]]/Exportaciones_fruta_tonelada[[#This Row],[2020]])</f>
        <v>54772.322580645159</v>
      </c>
    </row>
    <row r="564" spans="1:19" x14ac:dyDescent="0.35">
      <c r="A564">
        <v>3</v>
      </c>
      <c r="B564" t="s">
        <v>85</v>
      </c>
      <c r="C564" t="s">
        <v>86</v>
      </c>
      <c r="D564">
        <v>100102</v>
      </c>
      <c r="E564" t="s">
        <v>92</v>
      </c>
      <c r="F564">
        <v>100102008</v>
      </c>
      <c r="G564" t="s">
        <v>352</v>
      </c>
      <c r="H564" t="s">
        <v>354</v>
      </c>
      <c r="I564">
        <v>7</v>
      </c>
      <c r="J564" t="s">
        <v>164</v>
      </c>
      <c r="K56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6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64" s="2">
        <f>IF(ISERROR(Exportaciones_fruta_dolares[[#This Row],[2018]]/Exportaciones_fruta_tonelada[[#This Row],[2018]]),"-",Exportaciones_fruta_dolares[[#This Row],[2018]]/Exportaciones_fruta_tonelada[[#This Row],[2018]])</f>
        <v>1831.0184453227932</v>
      </c>
      <c r="R56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6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65" spans="1:19" x14ac:dyDescent="0.35">
      <c r="A565">
        <v>3</v>
      </c>
      <c r="B565" t="s">
        <v>85</v>
      </c>
      <c r="C565" t="s">
        <v>86</v>
      </c>
      <c r="D565">
        <v>100103</v>
      </c>
      <c r="E565" t="s">
        <v>39</v>
      </c>
      <c r="F565">
        <v>100103001</v>
      </c>
      <c r="G565" t="s">
        <v>40</v>
      </c>
      <c r="H565" t="s">
        <v>75</v>
      </c>
      <c r="I565">
        <v>3</v>
      </c>
      <c r="J565" t="s">
        <v>38</v>
      </c>
      <c r="K565" s="2">
        <f>IF(ISERROR(Exportaciones_fruta_dolares[[#This Row],[2013]]/Exportaciones_fruta_tonelada[[#This Row],[2013]]),"-",Exportaciones_fruta_dolares[[#This Row],[2013]]/Exportaciones_fruta_tonelada[[#This Row],[2013]])</f>
        <v>4433.041881612311</v>
      </c>
      <c r="L565" s="2">
        <f>IF(ISERROR(Exportaciones_fruta_dolares[[#This Row],[2012]]/Exportaciones_fruta_tonelada[[#This Row],[2012]]),"-",Exportaciones_fruta_dolares[[#This Row],[2012]]/Exportaciones_fruta_tonelada[[#This Row],[2012]])</f>
        <v>5689.2956482727677</v>
      </c>
      <c r="M565" s="2">
        <f>IF(ISERROR(Exportaciones_fruta_dolares[[#This Row],[2014]]/Exportaciones_fruta_tonelada[[#This Row],[2014]]),"-",Exportaciones_fruta_dolares[[#This Row],[2014]]/Exportaciones_fruta_tonelada[[#This Row],[2014]])</f>
        <v>5728.1219800279187</v>
      </c>
      <c r="N565" s="2">
        <f>IF(ISERROR(Exportaciones_fruta_dolares[[#This Row],[2015]]/Exportaciones_fruta_tonelada[[#This Row],[2015]]),"-",Exportaciones_fruta_dolares[[#This Row],[2015]]/Exportaciones_fruta_tonelada[[#This Row],[2015]])</f>
        <v>3362.9495812120217</v>
      </c>
      <c r="O565" s="2">
        <f>IF(ISERROR(Exportaciones_fruta_dolares[[#This Row],[2016]]/Exportaciones_fruta_tonelada[[#This Row],[2016]]),"-",Exportaciones_fruta_dolares[[#This Row],[2016]]/Exportaciones_fruta_tonelada[[#This Row],[2016]])</f>
        <v>3154.4907407407409</v>
      </c>
      <c r="P565" s="2">
        <f>IF(ISERROR(Exportaciones_fruta_dolares[[#This Row],[2017]]/Exportaciones_fruta_tonelada[[#This Row],[2017]]),"-",Exportaciones_fruta_dolares[[#This Row],[2017]]/Exportaciones_fruta_tonelada[[#This Row],[2017]])</f>
        <v>3404.3605870020965</v>
      </c>
      <c r="Q56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65" s="2">
        <f>IF(ISERROR(Exportaciones_fruta_dolares[[#This Row],[2019]]/Exportaciones_fruta_tonelada[[#This Row],[2019]]),"-",Exportaciones_fruta_dolares[[#This Row],[2019]]/Exportaciones_fruta_tonelada[[#This Row],[2019]])</f>
        <v>3126.4583333333335</v>
      </c>
      <c r="S565" s="2">
        <f>IF(ISERROR(Exportaciones_fruta_dolares[[#This Row],[2020]]/Exportaciones_fruta_tonelada[[#This Row],[2020]]),"-",Exportaciones_fruta_dolares[[#This Row],[2020]]/Exportaciones_fruta_tonelada[[#This Row],[2020]])</f>
        <v>2887.3962516733604</v>
      </c>
    </row>
    <row r="566" spans="1:19" x14ac:dyDescent="0.35">
      <c r="A566">
        <v>3</v>
      </c>
      <c r="B566" t="s">
        <v>85</v>
      </c>
      <c r="C566" t="s">
        <v>86</v>
      </c>
      <c r="D566">
        <v>100103</v>
      </c>
      <c r="E566" t="s">
        <v>39</v>
      </c>
      <c r="F566">
        <v>100103001</v>
      </c>
      <c r="G566" t="s">
        <v>40</v>
      </c>
      <c r="H566" t="s">
        <v>312</v>
      </c>
      <c r="I566">
        <v>3</v>
      </c>
      <c r="J566" t="s">
        <v>38</v>
      </c>
      <c r="K5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6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66" s="2">
        <f>IF(ISERROR(Exportaciones_fruta_dolares[[#This Row],[2020]]/Exportaciones_fruta_tonelada[[#This Row],[2020]]),"-",Exportaciones_fruta_dolares[[#This Row],[2020]]/Exportaciones_fruta_tonelada[[#This Row],[2020]])</f>
        <v>2773.047079337402</v>
      </c>
    </row>
    <row r="567" spans="1:19" x14ac:dyDescent="0.35">
      <c r="A567">
        <v>3</v>
      </c>
      <c r="B567" t="s">
        <v>85</v>
      </c>
      <c r="C567" t="s">
        <v>86</v>
      </c>
      <c r="D567">
        <v>100103</v>
      </c>
      <c r="E567" t="s">
        <v>39</v>
      </c>
      <c r="F567">
        <v>100103002</v>
      </c>
      <c r="G567" t="s">
        <v>42</v>
      </c>
      <c r="H567" t="s">
        <v>313</v>
      </c>
      <c r="I567">
        <v>3</v>
      </c>
      <c r="J567" t="s">
        <v>38</v>
      </c>
      <c r="K567" s="2">
        <f>IF(ISERROR(Exportaciones_fruta_dolares[[#This Row],[2013]]/Exportaciones_fruta_tonelada[[#This Row],[2013]]),"-",Exportaciones_fruta_dolares[[#This Row],[2013]]/Exportaciones_fruta_tonelada[[#This Row],[2013]])</f>
        <v>4103.9011367550811</v>
      </c>
      <c r="L567" s="2">
        <f>IF(ISERROR(Exportaciones_fruta_dolares[[#This Row],[2012]]/Exportaciones_fruta_tonelada[[#This Row],[2012]]),"-",Exportaciones_fruta_dolares[[#This Row],[2012]]/Exportaciones_fruta_tonelada[[#This Row],[2012]])</f>
        <v>5261.7540217955375</v>
      </c>
      <c r="M567" s="2">
        <f>IF(ISERROR(Exportaciones_fruta_dolares[[#This Row],[2014]]/Exportaciones_fruta_tonelada[[#This Row],[2014]]),"-",Exportaciones_fruta_dolares[[#This Row],[2014]]/Exportaciones_fruta_tonelada[[#This Row],[2014]])</f>
        <v>4044.5101464856875</v>
      </c>
      <c r="N567" s="2">
        <f>IF(ISERROR(Exportaciones_fruta_dolares[[#This Row],[2015]]/Exportaciones_fruta_tonelada[[#This Row],[2015]]),"-",Exportaciones_fruta_dolares[[#This Row],[2015]]/Exportaciones_fruta_tonelada[[#This Row],[2015]])</f>
        <v>2670.2546296296296</v>
      </c>
      <c r="O567" s="2">
        <f>IF(ISERROR(Exportaciones_fruta_dolares[[#This Row],[2016]]/Exportaciones_fruta_tonelada[[#This Row],[2016]]),"-",Exportaciones_fruta_dolares[[#This Row],[2016]]/Exportaciones_fruta_tonelada[[#This Row],[2016]])</f>
        <v>3042.171344165436</v>
      </c>
      <c r="P567" s="2">
        <f>IF(ISERROR(Exportaciones_fruta_dolares[[#This Row],[2017]]/Exportaciones_fruta_tonelada[[#This Row],[2017]]),"-",Exportaciones_fruta_dolares[[#This Row],[2017]]/Exportaciones_fruta_tonelada[[#This Row],[2017]])</f>
        <v>2259.1279069767443</v>
      </c>
      <c r="Q5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67" s="2">
        <f>IF(ISERROR(Exportaciones_fruta_dolares[[#This Row],[2019]]/Exportaciones_fruta_tonelada[[#This Row],[2019]]),"-",Exportaciones_fruta_dolares[[#This Row],[2019]]/Exportaciones_fruta_tonelada[[#This Row],[2019]])</f>
        <v>4443.0116139367246</v>
      </c>
      <c r="S567" s="2">
        <f>IF(ISERROR(Exportaciones_fruta_dolares[[#This Row],[2020]]/Exportaciones_fruta_tonelada[[#This Row],[2020]]),"-",Exportaciones_fruta_dolares[[#This Row],[2020]]/Exportaciones_fruta_tonelada[[#This Row],[2020]])</f>
        <v>3749.4790010949805</v>
      </c>
    </row>
    <row r="568" spans="1:19" x14ac:dyDescent="0.35">
      <c r="A568">
        <v>3</v>
      </c>
      <c r="B568" t="s">
        <v>85</v>
      </c>
      <c r="C568" t="s">
        <v>86</v>
      </c>
      <c r="D568">
        <v>100103</v>
      </c>
      <c r="E568" t="s">
        <v>39</v>
      </c>
      <c r="F568">
        <v>100103003</v>
      </c>
      <c r="G568" t="s">
        <v>226</v>
      </c>
      <c r="H568" t="s">
        <v>323</v>
      </c>
      <c r="I568">
        <v>3</v>
      </c>
      <c r="J568" t="s">
        <v>38</v>
      </c>
      <c r="K5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68" s="2">
        <f>IF(ISERROR(Exportaciones_fruta_dolares[[#This Row],[2017]]/Exportaciones_fruta_tonelada[[#This Row],[2017]]),"-",Exportaciones_fruta_dolares[[#This Row],[2017]]/Exportaciones_fruta_tonelada[[#This Row],[2017]])</f>
        <v>69490</v>
      </c>
      <c r="Q56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6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69" spans="1:19" x14ac:dyDescent="0.35">
      <c r="A569">
        <v>3</v>
      </c>
      <c r="B569" t="s">
        <v>85</v>
      </c>
      <c r="C569" t="s">
        <v>86</v>
      </c>
      <c r="D569">
        <v>100103</v>
      </c>
      <c r="E569" t="s">
        <v>39</v>
      </c>
      <c r="F569">
        <v>100103003</v>
      </c>
      <c r="G569" t="s">
        <v>226</v>
      </c>
      <c r="H569" t="s">
        <v>315</v>
      </c>
      <c r="I569">
        <v>3</v>
      </c>
      <c r="J569" t="s">
        <v>38</v>
      </c>
      <c r="K569" s="2">
        <f>IF(ISERROR(Exportaciones_fruta_dolares[[#This Row],[2013]]/Exportaciones_fruta_tonelada[[#This Row],[2013]]),"-",Exportaciones_fruta_dolares[[#This Row],[2013]]/Exportaciones_fruta_tonelada[[#This Row],[2013]])</f>
        <v>4095.5641339774852</v>
      </c>
      <c r="L569" s="2">
        <f>IF(ISERROR(Exportaciones_fruta_dolares[[#This Row],[2012]]/Exportaciones_fruta_tonelada[[#This Row],[2012]]),"-",Exportaciones_fruta_dolares[[#This Row],[2012]]/Exportaciones_fruta_tonelada[[#This Row],[2012]])</f>
        <v>2398.1555408203312</v>
      </c>
      <c r="M569" s="2">
        <f>IF(ISERROR(Exportaciones_fruta_dolares[[#This Row],[2014]]/Exportaciones_fruta_tonelada[[#This Row],[2014]]),"-",Exportaciones_fruta_dolares[[#This Row],[2014]]/Exportaciones_fruta_tonelada[[#This Row],[2014]])</f>
        <v>4248.3123449276718</v>
      </c>
      <c r="N569" s="2">
        <f>IF(ISERROR(Exportaciones_fruta_dolares[[#This Row],[2015]]/Exportaciones_fruta_tonelada[[#This Row],[2015]]),"-",Exportaciones_fruta_dolares[[#This Row],[2015]]/Exportaciones_fruta_tonelada[[#This Row],[2015]])</f>
        <v>3363.5725910544925</v>
      </c>
      <c r="O569" s="2">
        <f>IF(ISERROR(Exportaciones_fruta_dolares[[#This Row],[2016]]/Exportaciones_fruta_tonelada[[#This Row],[2016]]),"-",Exportaciones_fruta_dolares[[#This Row],[2016]]/Exportaciones_fruta_tonelada[[#This Row],[2016]])</f>
        <v>3345.1966527196655</v>
      </c>
      <c r="P569" s="2">
        <f>IF(ISERROR(Exportaciones_fruta_dolares[[#This Row],[2017]]/Exportaciones_fruta_tonelada[[#This Row],[2017]]),"-",Exportaciones_fruta_dolares[[#This Row],[2017]]/Exportaciones_fruta_tonelada[[#This Row],[2017]])</f>
        <v>2131.7133258678614</v>
      </c>
      <c r="Q569" s="2">
        <f>IF(ISERROR(Exportaciones_fruta_dolares[[#This Row],[2018]]/Exportaciones_fruta_tonelada[[#This Row],[2018]]),"-",Exportaciones_fruta_dolares[[#This Row],[2018]]/Exportaciones_fruta_tonelada[[#This Row],[2018]])</f>
        <v>4287.5737932631091</v>
      </c>
      <c r="R569" s="2">
        <f>IF(ISERROR(Exportaciones_fruta_dolares[[#This Row],[2019]]/Exportaciones_fruta_tonelada[[#This Row],[2019]]),"-",Exportaciones_fruta_dolares[[#This Row],[2019]]/Exportaciones_fruta_tonelada[[#This Row],[2019]])</f>
        <v>3821.78776290631</v>
      </c>
      <c r="S569" s="2">
        <f>IF(ISERROR(Exportaciones_fruta_dolares[[#This Row],[2020]]/Exportaciones_fruta_tonelada[[#This Row],[2020]]),"-",Exportaciones_fruta_dolares[[#This Row],[2020]]/Exportaciones_fruta_tonelada[[#This Row],[2020]])</f>
        <v>3016.4584917565971</v>
      </c>
    </row>
    <row r="570" spans="1:19" x14ac:dyDescent="0.35">
      <c r="A570">
        <v>3</v>
      </c>
      <c r="B570" t="s">
        <v>85</v>
      </c>
      <c r="C570" t="s">
        <v>86</v>
      </c>
      <c r="D570">
        <v>100103</v>
      </c>
      <c r="E570" t="s">
        <v>39</v>
      </c>
      <c r="F570">
        <v>100103004</v>
      </c>
      <c r="G570" t="s">
        <v>77</v>
      </c>
      <c r="H570" t="s">
        <v>78</v>
      </c>
      <c r="I570">
        <v>3</v>
      </c>
      <c r="J570" t="s">
        <v>38</v>
      </c>
      <c r="K5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70" s="2">
        <f>IF(ISERROR(Exportaciones_fruta_dolares[[#This Row],[2014]]/Exportaciones_fruta_tonelada[[#This Row],[2014]]),"-",Exportaciones_fruta_dolares[[#This Row],[2014]]/Exportaciones_fruta_tonelada[[#This Row],[2014]])</f>
        <v>19921.81818181818</v>
      </c>
      <c r="N5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70" s="2">
        <f>IF(ISERROR(Exportaciones_fruta_dolares[[#This Row],[2016]]/Exportaciones_fruta_tonelada[[#This Row],[2016]]),"-",Exportaciones_fruta_dolares[[#This Row],[2016]]/Exportaciones_fruta_tonelada[[#This Row],[2016]])</f>
        <v>22167.5</v>
      </c>
      <c r="P57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7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7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7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71" spans="1:19" x14ac:dyDescent="0.35">
      <c r="A571">
        <v>3</v>
      </c>
      <c r="B571" t="s">
        <v>85</v>
      </c>
      <c r="C571" t="s">
        <v>86</v>
      </c>
      <c r="D571">
        <v>100103</v>
      </c>
      <c r="E571" t="s">
        <v>39</v>
      </c>
      <c r="F571">
        <v>100103004</v>
      </c>
      <c r="G571" t="s">
        <v>77</v>
      </c>
      <c r="H571" t="s">
        <v>363</v>
      </c>
      <c r="I571">
        <v>7</v>
      </c>
      <c r="J571" t="s">
        <v>164</v>
      </c>
      <c r="K5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71" s="2">
        <f>IF(ISERROR(Exportaciones_fruta_dolares[[#This Row],[2014]]/Exportaciones_fruta_tonelada[[#This Row],[2014]]),"-",Exportaciones_fruta_dolares[[#This Row],[2014]]/Exportaciones_fruta_tonelada[[#This Row],[2014]])</f>
        <v>3220.9915000000001</v>
      </c>
      <c r="N5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7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72" spans="1:19" x14ac:dyDescent="0.35">
      <c r="A572">
        <v>3</v>
      </c>
      <c r="B572" t="s">
        <v>85</v>
      </c>
      <c r="C572" t="s">
        <v>86</v>
      </c>
      <c r="D572">
        <v>100103</v>
      </c>
      <c r="E572" t="s">
        <v>39</v>
      </c>
      <c r="F572">
        <v>100103004</v>
      </c>
      <c r="G572" t="s">
        <v>77</v>
      </c>
      <c r="H572" t="s">
        <v>198</v>
      </c>
      <c r="I572">
        <v>3</v>
      </c>
      <c r="J572" t="s">
        <v>38</v>
      </c>
      <c r="K572" s="2">
        <f>IF(ISERROR(Exportaciones_fruta_dolares[[#This Row],[2013]]/Exportaciones_fruta_tonelada[[#This Row],[2013]]),"-",Exportaciones_fruta_dolares[[#This Row],[2013]]/Exportaciones_fruta_tonelada[[#This Row],[2013]])</f>
        <v>40806.60377358491</v>
      </c>
      <c r="L5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7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7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7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73" spans="1:19" x14ac:dyDescent="0.35">
      <c r="A573">
        <v>3</v>
      </c>
      <c r="B573" t="s">
        <v>85</v>
      </c>
      <c r="C573" t="s">
        <v>86</v>
      </c>
      <c r="D573">
        <v>100103</v>
      </c>
      <c r="E573" t="s">
        <v>39</v>
      </c>
      <c r="F573">
        <v>100103004</v>
      </c>
      <c r="G573" t="s">
        <v>77</v>
      </c>
      <c r="H573" t="s">
        <v>347</v>
      </c>
      <c r="I573">
        <v>3</v>
      </c>
      <c r="J573" t="s">
        <v>38</v>
      </c>
      <c r="K5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73" s="2">
        <f>IF(ISERROR(Exportaciones_fruta_dolares[[#This Row],[2015]]/Exportaciones_fruta_tonelada[[#This Row],[2015]]),"-",Exportaciones_fruta_dolares[[#This Row],[2015]]/Exportaciones_fruta_tonelada[[#This Row],[2015]])</f>
        <v>18457.777777777781</v>
      </c>
      <c r="O5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7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7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74" spans="1:19" x14ac:dyDescent="0.35">
      <c r="A574">
        <v>3</v>
      </c>
      <c r="B574" t="s">
        <v>85</v>
      </c>
      <c r="C574" t="s">
        <v>86</v>
      </c>
      <c r="D574">
        <v>100103</v>
      </c>
      <c r="E574" t="s">
        <v>39</v>
      </c>
      <c r="F574">
        <v>100103004</v>
      </c>
      <c r="G574" t="s">
        <v>77</v>
      </c>
      <c r="H574" t="s">
        <v>179</v>
      </c>
      <c r="I574">
        <v>2</v>
      </c>
      <c r="J574" t="s">
        <v>32</v>
      </c>
      <c r="K574" s="2">
        <f>IF(ISERROR(Exportaciones_fruta_dolares[[#This Row],[2013]]/Exportaciones_fruta_tonelada[[#This Row],[2013]]),"-",Exportaciones_fruta_dolares[[#This Row],[2013]]/Exportaciones_fruta_tonelada[[#This Row],[2013]])</f>
        <v>20352.5</v>
      </c>
      <c r="L5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7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7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7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75" spans="1:19" x14ac:dyDescent="0.35">
      <c r="A575">
        <v>3</v>
      </c>
      <c r="B575" t="s">
        <v>85</v>
      </c>
      <c r="C575" t="s">
        <v>86</v>
      </c>
      <c r="D575">
        <v>100103</v>
      </c>
      <c r="E575" t="s">
        <v>39</v>
      </c>
      <c r="F575">
        <v>100103004</v>
      </c>
      <c r="G575" t="s">
        <v>77</v>
      </c>
      <c r="H575" t="s">
        <v>124</v>
      </c>
      <c r="I575">
        <v>3</v>
      </c>
      <c r="J575" t="s">
        <v>38</v>
      </c>
      <c r="K57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75" s="2">
        <f>IF(ISERROR(Exportaciones_fruta_dolares[[#This Row],[2014]]/Exportaciones_fruta_tonelada[[#This Row],[2014]]),"-",Exportaciones_fruta_dolares[[#This Row],[2014]]/Exportaciones_fruta_tonelada[[#This Row],[2014]])</f>
        <v>11012.5</v>
      </c>
      <c r="N5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75" s="2">
        <f>IF(ISERROR(Exportaciones_fruta_dolares[[#This Row],[2017]]/Exportaciones_fruta_tonelada[[#This Row],[2017]]),"-",Exportaciones_fruta_dolares[[#This Row],[2017]]/Exportaciones_fruta_tonelada[[#This Row],[2017]])</f>
        <v>5868.5950413223145</v>
      </c>
      <c r="Q575" s="2">
        <f>IF(ISERROR(Exportaciones_fruta_dolares[[#This Row],[2018]]/Exportaciones_fruta_tonelada[[#This Row],[2018]]),"-",Exportaciones_fruta_dolares[[#This Row],[2018]]/Exportaciones_fruta_tonelada[[#This Row],[2018]])</f>
        <v>4086.9791666666665</v>
      </c>
      <c r="R575" s="2">
        <f>IF(ISERROR(Exportaciones_fruta_dolares[[#This Row],[2019]]/Exportaciones_fruta_tonelada[[#This Row],[2019]]),"-",Exportaciones_fruta_dolares[[#This Row],[2019]]/Exportaciones_fruta_tonelada[[#This Row],[2019]])</f>
        <v>3362.7195270387765</v>
      </c>
      <c r="S575" s="2">
        <f>IF(ISERROR(Exportaciones_fruta_dolares[[#This Row],[2020]]/Exportaciones_fruta_tonelada[[#This Row],[2020]]),"-",Exportaciones_fruta_dolares[[#This Row],[2020]]/Exportaciones_fruta_tonelada[[#This Row],[2020]])</f>
        <v>4624.4444444444443</v>
      </c>
    </row>
    <row r="576" spans="1:19" x14ac:dyDescent="0.35">
      <c r="A576">
        <v>3</v>
      </c>
      <c r="B576" t="s">
        <v>85</v>
      </c>
      <c r="C576" t="s">
        <v>86</v>
      </c>
      <c r="D576">
        <v>100104</v>
      </c>
      <c r="E576" t="s">
        <v>66</v>
      </c>
      <c r="F576">
        <v>100104002</v>
      </c>
      <c r="G576" t="s">
        <v>67</v>
      </c>
      <c r="H576" t="s">
        <v>366</v>
      </c>
      <c r="I576">
        <v>7</v>
      </c>
      <c r="J576" t="s">
        <v>164</v>
      </c>
      <c r="K5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7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76" s="2">
        <f>IF(ISERROR(Exportaciones_fruta_dolares[[#This Row],[2015]]/Exportaciones_fruta_tonelada[[#This Row],[2015]]),"-",Exportaciones_fruta_dolares[[#This Row],[2015]]/Exportaciones_fruta_tonelada[[#This Row],[2015]])</f>
        <v>1100.7275</v>
      </c>
      <c r="O5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76" s="2">
        <f>IF(ISERROR(Exportaciones_fruta_dolares[[#This Row],[2018]]/Exportaciones_fruta_tonelada[[#This Row],[2018]]),"-",Exportaciones_fruta_dolares[[#This Row],[2018]]/Exportaciones_fruta_tonelada[[#This Row],[2018]])</f>
        <v>22226.666666666668</v>
      </c>
      <c r="R576" s="2">
        <f>IF(ISERROR(Exportaciones_fruta_dolares[[#This Row],[2019]]/Exportaciones_fruta_tonelada[[#This Row],[2019]]),"-",Exportaciones_fruta_dolares[[#This Row],[2019]]/Exportaciones_fruta_tonelada[[#This Row],[2019]])</f>
        <v>1266.7336387259236</v>
      </c>
      <c r="S576" s="2">
        <f>IF(ISERROR(Exportaciones_fruta_dolares[[#This Row],[2020]]/Exportaciones_fruta_tonelada[[#This Row],[2020]]),"-",Exportaciones_fruta_dolares[[#This Row],[2020]]/Exportaciones_fruta_tonelada[[#This Row],[2020]])</f>
        <v>1944.5420660276891</v>
      </c>
    </row>
    <row r="577" spans="1:19" x14ac:dyDescent="0.35">
      <c r="A577">
        <v>3</v>
      </c>
      <c r="B577" t="s">
        <v>85</v>
      </c>
      <c r="C577" t="s">
        <v>86</v>
      </c>
      <c r="D577">
        <v>100104</v>
      </c>
      <c r="E577" t="s">
        <v>66</v>
      </c>
      <c r="F577">
        <v>100104002</v>
      </c>
      <c r="G577" t="s">
        <v>67</v>
      </c>
      <c r="H577" t="s">
        <v>203</v>
      </c>
      <c r="I577">
        <v>7</v>
      </c>
      <c r="J577" t="s">
        <v>164</v>
      </c>
      <c r="K5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7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77" s="2">
        <f>IF(ISERROR(Exportaciones_fruta_dolares[[#This Row],[2018]]/Exportaciones_fruta_tonelada[[#This Row],[2018]]),"-",Exportaciones_fruta_dolares[[#This Row],[2018]]/Exportaciones_fruta_tonelada[[#This Row],[2018]])</f>
        <v>1828.8309178743964</v>
      </c>
      <c r="R57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7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78" spans="1:19" x14ac:dyDescent="0.35">
      <c r="A578">
        <v>3</v>
      </c>
      <c r="B578" t="s">
        <v>85</v>
      </c>
      <c r="C578" t="s">
        <v>86</v>
      </c>
      <c r="D578">
        <v>100104</v>
      </c>
      <c r="E578" t="s">
        <v>66</v>
      </c>
      <c r="F578">
        <v>100104002</v>
      </c>
      <c r="G578" t="s">
        <v>67</v>
      </c>
      <c r="H578" t="s">
        <v>120</v>
      </c>
      <c r="I578">
        <v>5</v>
      </c>
      <c r="J578" t="s">
        <v>26</v>
      </c>
      <c r="K5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78" s="2">
        <f>IF(ISERROR(Exportaciones_fruta_dolares[[#This Row],[2019]]/Exportaciones_fruta_tonelada[[#This Row],[2019]]),"-",Exportaciones_fruta_dolares[[#This Row],[2019]]/Exportaciones_fruta_tonelada[[#This Row],[2019]])</f>
        <v>14557.76397515528</v>
      </c>
      <c r="S5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79" spans="1:19" x14ac:dyDescent="0.35">
      <c r="A579">
        <v>3</v>
      </c>
      <c r="B579" t="s">
        <v>85</v>
      </c>
      <c r="C579" t="s">
        <v>86</v>
      </c>
      <c r="D579">
        <v>100104</v>
      </c>
      <c r="E579" t="s">
        <v>66</v>
      </c>
      <c r="F579">
        <v>100104002</v>
      </c>
      <c r="G579" t="s">
        <v>67</v>
      </c>
      <c r="H579" t="s">
        <v>191</v>
      </c>
      <c r="I579">
        <v>4</v>
      </c>
      <c r="J579" t="s">
        <v>71</v>
      </c>
      <c r="K579" s="2">
        <f>IF(ISERROR(Exportaciones_fruta_dolares[[#This Row],[2013]]/Exportaciones_fruta_tonelada[[#This Row],[2013]]),"-",Exportaciones_fruta_dolares[[#This Row],[2013]]/Exportaciones_fruta_tonelada[[#This Row],[2013]])</f>
        <v>3828.1591581365224</v>
      </c>
      <c r="L579" s="2">
        <f>IF(ISERROR(Exportaciones_fruta_dolares[[#This Row],[2012]]/Exportaciones_fruta_tonelada[[#This Row],[2012]]),"-",Exportaciones_fruta_dolares[[#This Row],[2012]]/Exportaciones_fruta_tonelada[[#This Row],[2012]])</f>
        <v>24780</v>
      </c>
      <c r="M5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7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7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7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79" s="2">
        <f>IF(ISERROR(Exportaciones_fruta_dolares[[#This Row],[2019]]/Exportaciones_fruta_tonelada[[#This Row],[2019]]),"-",Exportaciones_fruta_dolares[[#This Row],[2019]]/Exportaciones_fruta_tonelada[[#This Row],[2019]])</f>
        <v>2406.5223665223666</v>
      </c>
      <c r="S579" s="2">
        <f>IF(ISERROR(Exportaciones_fruta_dolares[[#This Row],[2020]]/Exportaciones_fruta_tonelada[[#This Row],[2020]]),"-",Exportaciones_fruta_dolares[[#This Row],[2020]]/Exportaciones_fruta_tonelada[[#This Row],[2020]])</f>
        <v>5239.7244094488196</v>
      </c>
    </row>
    <row r="580" spans="1:19" x14ac:dyDescent="0.35">
      <c r="A580">
        <v>3</v>
      </c>
      <c r="B580" t="s">
        <v>85</v>
      </c>
      <c r="C580" t="s">
        <v>86</v>
      </c>
      <c r="D580">
        <v>100104</v>
      </c>
      <c r="E580" t="s">
        <v>66</v>
      </c>
      <c r="F580">
        <v>100104002</v>
      </c>
      <c r="G580" t="s">
        <v>67</v>
      </c>
      <c r="H580" t="s">
        <v>127</v>
      </c>
      <c r="I580">
        <v>3</v>
      </c>
      <c r="J580" t="s">
        <v>38</v>
      </c>
      <c r="K580" s="2">
        <f>IF(ISERROR(Exportaciones_fruta_dolares[[#This Row],[2013]]/Exportaciones_fruta_tonelada[[#This Row],[2013]]),"-",Exportaciones_fruta_dolares[[#This Row],[2013]]/Exportaciones_fruta_tonelada[[#This Row],[2013]])</f>
        <v>3681.5961844197136</v>
      </c>
      <c r="L580" s="2">
        <f>IF(ISERROR(Exportaciones_fruta_dolares[[#This Row],[2012]]/Exportaciones_fruta_tonelada[[#This Row],[2012]]),"-",Exportaciones_fruta_dolares[[#This Row],[2012]]/Exportaciones_fruta_tonelada[[#This Row],[2012]])</f>
        <v>2057.5137224151449</v>
      </c>
      <c r="M580" s="2">
        <f>IF(ISERROR(Exportaciones_fruta_dolares[[#This Row],[2014]]/Exportaciones_fruta_tonelada[[#This Row],[2014]]),"-",Exportaciones_fruta_dolares[[#This Row],[2014]]/Exportaciones_fruta_tonelada[[#This Row],[2014]])</f>
        <v>3513.3714663485721</v>
      </c>
      <c r="N580" s="2">
        <f>IF(ISERROR(Exportaciones_fruta_dolares[[#This Row],[2015]]/Exportaciones_fruta_tonelada[[#This Row],[2015]]),"-",Exportaciones_fruta_dolares[[#This Row],[2015]]/Exportaciones_fruta_tonelada[[#This Row],[2015]])</f>
        <v>2145.5862663671228</v>
      </c>
      <c r="O580" s="2">
        <f>IF(ISERROR(Exportaciones_fruta_dolares[[#This Row],[2016]]/Exportaciones_fruta_tonelada[[#This Row],[2016]]),"-",Exportaciones_fruta_dolares[[#This Row],[2016]]/Exportaciones_fruta_tonelada[[#This Row],[2016]])</f>
        <v>1833.7921449529008</v>
      </c>
      <c r="P580" s="2">
        <f>IF(ISERROR(Exportaciones_fruta_dolares[[#This Row],[2017]]/Exportaciones_fruta_tonelada[[#This Row],[2017]]),"-",Exportaciones_fruta_dolares[[#This Row],[2017]]/Exportaciones_fruta_tonelada[[#This Row],[2017]])</f>
        <v>2181.2623691326876</v>
      </c>
      <c r="Q580" s="2">
        <f>IF(ISERROR(Exportaciones_fruta_dolares[[#This Row],[2018]]/Exportaciones_fruta_tonelada[[#This Row],[2018]]),"-",Exportaciones_fruta_dolares[[#This Row],[2018]]/Exportaciones_fruta_tonelada[[#This Row],[2018]])</f>
        <v>2484.4979423868313</v>
      </c>
      <c r="R580" s="2">
        <f>IF(ISERROR(Exportaciones_fruta_dolares[[#This Row],[2019]]/Exportaciones_fruta_tonelada[[#This Row],[2019]]),"-",Exportaciones_fruta_dolares[[#This Row],[2019]]/Exportaciones_fruta_tonelada[[#This Row],[2019]])</f>
        <v>2780.2009017750124</v>
      </c>
      <c r="S580" s="2">
        <f>IF(ISERROR(Exportaciones_fruta_dolares[[#This Row],[2020]]/Exportaciones_fruta_tonelada[[#This Row],[2020]]),"-",Exportaciones_fruta_dolares[[#This Row],[2020]]/Exportaciones_fruta_tonelada[[#This Row],[2020]])</f>
        <v>2260.0910351833404</v>
      </c>
    </row>
    <row r="581" spans="1:19" x14ac:dyDescent="0.35">
      <c r="A581">
        <v>3</v>
      </c>
      <c r="B581" t="s">
        <v>85</v>
      </c>
      <c r="C581" t="s">
        <v>86</v>
      </c>
      <c r="D581">
        <v>100104</v>
      </c>
      <c r="E581" t="s">
        <v>66</v>
      </c>
      <c r="F581">
        <v>100104002</v>
      </c>
      <c r="G581" t="s">
        <v>67</v>
      </c>
      <c r="H581" t="s">
        <v>128</v>
      </c>
      <c r="I581">
        <v>5</v>
      </c>
      <c r="J581" t="s">
        <v>26</v>
      </c>
      <c r="K5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81" s="2">
        <f>IF(ISERROR(Exportaciones_fruta_dolares[[#This Row],[2016]]/Exportaciones_fruta_tonelada[[#This Row],[2016]]),"-",Exportaciones_fruta_dolares[[#This Row],[2016]]/Exportaciones_fruta_tonelada[[#This Row],[2016]])</f>
        <v>4879.3458823529418</v>
      </c>
      <c r="P581" s="2">
        <f>IF(ISERROR(Exportaciones_fruta_dolares[[#This Row],[2017]]/Exportaciones_fruta_tonelada[[#This Row],[2017]]),"-",Exportaciones_fruta_dolares[[#This Row],[2017]]/Exportaciones_fruta_tonelada[[#This Row],[2017]])</f>
        <v>7305.3309265944645</v>
      </c>
      <c r="Q5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82" spans="1:19" x14ac:dyDescent="0.35">
      <c r="A582">
        <v>3</v>
      </c>
      <c r="B582" t="s">
        <v>85</v>
      </c>
      <c r="C582" t="s">
        <v>86</v>
      </c>
      <c r="D582">
        <v>100104</v>
      </c>
      <c r="E582" t="s">
        <v>66</v>
      </c>
      <c r="F582">
        <v>100104002</v>
      </c>
      <c r="G582" t="s">
        <v>67</v>
      </c>
      <c r="H582" t="s">
        <v>361</v>
      </c>
      <c r="I582">
        <v>4</v>
      </c>
      <c r="J582" t="s">
        <v>71</v>
      </c>
      <c r="K5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82" s="2">
        <f>IF(ISERROR(Exportaciones_fruta_dolares[[#This Row],[2017]]/Exportaciones_fruta_tonelada[[#This Row],[2017]]),"-",Exportaciones_fruta_dolares[[#This Row],[2017]]/Exportaciones_fruta_tonelada[[#This Row],[2017]])</f>
        <v>8872</v>
      </c>
      <c r="Q5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82" s="2">
        <f>IF(ISERROR(Exportaciones_fruta_dolares[[#This Row],[2020]]/Exportaciones_fruta_tonelada[[#This Row],[2020]]),"-",Exportaciones_fruta_dolares[[#This Row],[2020]]/Exportaciones_fruta_tonelada[[#This Row],[2020]])</f>
        <v>7039.2833333333328</v>
      </c>
    </row>
    <row r="583" spans="1:19" x14ac:dyDescent="0.35">
      <c r="A583">
        <v>3</v>
      </c>
      <c r="B583" t="s">
        <v>85</v>
      </c>
      <c r="C583" t="s">
        <v>86</v>
      </c>
      <c r="D583">
        <v>100104</v>
      </c>
      <c r="E583" t="s">
        <v>66</v>
      </c>
      <c r="F583">
        <v>100104002</v>
      </c>
      <c r="G583" t="s">
        <v>67</v>
      </c>
      <c r="H583" t="s">
        <v>219</v>
      </c>
      <c r="I583">
        <v>3</v>
      </c>
      <c r="J583" t="s">
        <v>38</v>
      </c>
      <c r="K5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83" s="2">
        <f>IF(ISERROR(Exportaciones_fruta_dolares[[#This Row],[2014]]/Exportaciones_fruta_tonelada[[#This Row],[2014]]),"-",Exportaciones_fruta_dolares[[#This Row],[2014]]/Exportaciones_fruta_tonelada[[#This Row],[2014]])</f>
        <v>71590.909090909088</v>
      </c>
      <c r="N5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8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8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8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84" spans="1:19" x14ac:dyDescent="0.35">
      <c r="A584">
        <v>3</v>
      </c>
      <c r="B584" t="s">
        <v>85</v>
      </c>
      <c r="C584" t="s">
        <v>86</v>
      </c>
      <c r="D584">
        <v>100104</v>
      </c>
      <c r="E584" t="s">
        <v>66</v>
      </c>
      <c r="F584">
        <v>100104005</v>
      </c>
      <c r="G584" t="s">
        <v>82</v>
      </c>
      <c r="H584" t="s">
        <v>348</v>
      </c>
      <c r="I584">
        <v>7</v>
      </c>
      <c r="J584" t="s">
        <v>164</v>
      </c>
      <c r="K58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8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8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84" s="2">
        <f>IF(ISERROR(Exportaciones_fruta_dolares[[#This Row],[2015]]/Exportaciones_fruta_tonelada[[#This Row],[2015]]),"-",Exportaciones_fruta_dolares[[#This Row],[2015]]/Exportaciones_fruta_tonelada[[#This Row],[2015]])</f>
        <v>7082.3529411764703</v>
      </c>
      <c r="O58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8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8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8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85" spans="1:19" x14ac:dyDescent="0.35">
      <c r="A585">
        <v>3</v>
      </c>
      <c r="B585" t="s">
        <v>85</v>
      </c>
      <c r="C585" t="s">
        <v>86</v>
      </c>
      <c r="D585">
        <v>100105</v>
      </c>
      <c r="E585" t="s">
        <v>20</v>
      </c>
      <c r="F585">
        <v>100105001</v>
      </c>
      <c r="G585" t="s">
        <v>44</v>
      </c>
      <c r="H585" t="s">
        <v>45</v>
      </c>
      <c r="I585">
        <v>6</v>
      </c>
      <c r="J585" t="s">
        <v>20</v>
      </c>
      <c r="K5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85" s="2">
        <f>IF(ISERROR(Exportaciones_fruta_dolares[[#This Row],[2016]]/Exportaciones_fruta_tonelada[[#This Row],[2016]]),"-",Exportaciones_fruta_dolares[[#This Row],[2016]]/Exportaciones_fruta_tonelada[[#This Row],[2016]])</f>
        <v>7842.0770833333336</v>
      </c>
      <c r="P5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8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8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86" spans="1:19" x14ac:dyDescent="0.35">
      <c r="A586">
        <v>3</v>
      </c>
      <c r="B586" t="s">
        <v>85</v>
      </c>
      <c r="C586" t="s">
        <v>86</v>
      </c>
      <c r="D586">
        <v>100105</v>
      </c>
      <c r="E586" t="s">
        <v>20</v>
      </c>
      <c r="F586">
        <v>100105001</v>
      </c>
      <c r="G586" t="s">
        <v>44</v>
      </c>
      <c r="H586" t="s">
        <v>262</v>
      </c>
      <c r="I586">
        <v>6</v>
      </c>
      <c r="J586" t="s">
        <v>20</v>
      </c>
      <c r="K5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86" s="2">
        <f>IF(ISERROR(Exportaciones_fruta_dolares[[#This Row],[2012]]/Exportaciones_fruta_tonelada[[#This Row],[2012]]),"-",Exportaciones_fruta_dolares[[#This Row],[2012]]/Exportaciones_fruta_tonelada[[#This Row],[2012]])</f>
        <v>9833.3333333333321</v>
      </c>
      <c r="M5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86" s="2">
        <f>IF(ISERROR(Exportaciones_fruta_dolares[[#This Row],[2016]]/Exportaciones_fruta_tonelada[[#This Row],[2016]]),"-",Exportaciones_fruta_dolares[[#This Row],[2016]]/Exportaciones_fruta_tonelada[[#This Row],[2016]])</f>
        <v>11971.461773700306</v>
      </c>
      <c r="P586" s="2">
        <f>IF(ISERROR(Exportaciones_fruta_dolares[[#This Row],[2017]]/Exportaciones_fruta_tonelada[[#This Row],[2017]]),"-",Exportaciones_fruta_dolares[[#This Row],[2017]]/Exportaciones_fruta_tonelada[[#This Row],[2017]])</f>
        <v>9472.7999999999993</v>
      </c>
      <c r="Q586" s="2">
        <f>IF(ISERROR(Exportaciones_fruta_dolares[[#This Row],[2018]]/Exportaciones_fruta_tonelada[[#This Row],[2018]]),"-",Exportaciones_fruta_dolares[[#This Row],[2018]]/Exportaciones_fruta_tonelada[[#This Row],[2018]])</f>
        <v>10290.999999999998</v>
      </c>
      <c r="R5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86" s="2">
        <f>IF(ISERROR(Exportaciones_fruta_dolares[[#This Row],[2020]]/Exportaciones_fruta_tonelada[[#This Row],[2020]]),"-",Exportaciones_fruta_dolares[[#This Row],[2020]]/Exportaciones_fruta_tonelada[[#This Row],[2020]])</f>
        <v>9755.0400000000009</v>
      </c>
    </row>
    <row r="587" spans="1:19" x14ac:dyDescent="0.35">
      <c r="A587">
        <v>3</v>
      </c>
      <c r="B587" t="s">
        <v>85</v>
      </c>
      <c r="C587" t="s">
        <v>86</v>
      </c>
      <c r="D587">
        <v>100105</v>
      </c>
      <c r="E587" t="s">
        <v>20</v>
      </c>
      <c r="F587">
        <v>100105002</v>
      </c>
      <c r="G587" t="s">
        <v>208</v>
      </c>
      <c r="H587" t="s">
        <v>209</v>
      </c>
      <c r="I587">
        <v>6</v>
      </c>
      <c r="J587" t="s">
        <v>20</v>
      </c>
      <c r="K5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87" s="2">
        <f>IF(ISERROR(Exportaciones_fruta_dolares[[#This Row],[2018]]/Exportaciones_fruta_tonelada[[#This Row],[2018]]),"-",Exportaciones_fruta_dolares[[#This Row],[2018]]/Exportaciones_fruta_tonelada[[#This Row],[2018]])</f>
        <v>19755.78125</v>
      </c>
      <c r="R587" s="2">
        <f>IF(ISERROR(Exportaciones_fruta_dolares[[#This Row],[2019]]/Exportaciones_fruta_tonelada[[#This Row],[2019]]),"-",Exportaciones_fruta_dolares[[#This Row],[2019]]/Exportaciones_fruta_tonelada[[#This Row],[2019]])</f>
        <v>19489.930555555558</v>
      </c>
      <c r="S587" s="2">
        <f>IF(ISERROR(Exportaciones_fruta_dolares[[#This Row],[2020]]/Exportaciones_fruta_tonelada[[#This Row],[2020]]),"-",Exportaciones_fruta_dolares[[#This Row],[2020]]/Exportaciones_fruta_tonelada[[#This Row],[2020]])</f>
        <v>18182.878787878788</v>
      </c>
    </row>
    <row r="588" spans="1:19" x14ac:dyDescent="0.35">
      <c r="A588">
        <v>3</v>
      </c>
      <c r="B588" t="s">
        <v>85</v>
      </c>
      <c r="C588" t="s">
        <v>86</v>
      </c>
      <c r="D588">
        <v>100105</v>
      </c>
      <c r="E588" t="s">
        <v>20</v>
      </c>
      <c r="F588">
        <v>100105004</v>
      </c>
      <c r="G588" t="s">
        <v>18</v>
      </c>
      <c r="H588" t="s">
        <v>47</v>
      </c>
      <c r="I588">
        <v>6</v>
      </c>
      <c r="J588" t="s">
        <v>20</v>
      </c>
      <c r="K5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8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88" s="2">
        <f>IF(ISERROR(Exportaciones_fruta_dolares[[#This Row],[2019]]/Exportaciones_fruta_tonelada[[#This Row],[2019]]),"-",Exportaciones_fruta_dolares[[#This Row],[2019]]/Exportaciones_fruta_tonelada[[#This Row],[2019]])</f>
        <v>37510.370370370372</v>
      </c>
      <c r="S588" s="2">
        <f>IF(ISERROR(Exportaciones_fruta_dolares[[#This Row],[2020]]/Exportaciones_fruta_tonelada[[#This Row],[2020]]),"-",Exportaciones_fruta_dolares[[#This Row],[2020]]/Exportaciones_fruta_tonelada[[#This Row],[2020]])</f>
        <v>35580.586766541819</v>
      </c>
    </row>
    <row r="589" spans="1:19" x14ac:dyDescent="0.35">
      <c r="A589">
        <v>3</v>
      </c>
      <c r="B589" t="s">
        <v>85</v>
      </c>
      <c r="C589" t="s">
        <v>86</v>
      </c>
      <c r="D589">
        <v>100105</v>
      </c>
      <c r="E589" t="s">
        <v>20</v>
      </c>
      <c r="F589">
        <v>100105006</v>
      </c>
      <c r="G589" t="s">
        <v>276</v>
      </c>
      <c r="H589" t="s">
        <v>388</v>
      </c>
      <c r="I589">
        <v>4</v>
      </c>
      <c r="J589" t="s">
        <v>71</v>
      </c>
      <c r="K5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89" s="2">
        <f>IF(ISERROR(Exportaciones_fruta_dolares[[#This Row],[2014]]/Exportaciones_fruta_tonelada[[#This Row],[2014]]),"-",Exportaciones_fruta_dolares[[#This Row],[2014]]/Exportaciones_fruta_tonelada[[#This Row],[2014]])</f>
        <v>183299.99999999997</v>
      </c>
      <c r="N5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5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8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8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590" spans="1:19" x14ac:dyDescent="0.35">
      <c r="A590">
        <v>3</v>
      </c>
      <c r="B590" t="s">
        <v>85</v>
      </c>
      <c r="C590" t="s">
        <v>86</v>
      </c>
      <c r="D590">
        <v>100105</v>
      </c>
      <c r="E590" t="s">
        <v>20</v>
      </c>
      <c r="F590">
        <v>100105006</v>
      </c>
      <c r="G590" t="s">
        <v>276</v>
      </c>
      <c r="H590" t="s">
        <v>277</v>
      </c>
      <c r="I590">
        <v>4</v>
      </c>
      <c r="J590" t="s">
        <v>71</v>
      </c>
      <c r="K590" s="2">
        <f>IF(ISERROR(Exportaciones_fruta_dolares[[#This Row],[2013]]/Exportaciones_fruta_tonelada[[#This Row],[2013]]),"-",Exportaciones_fruta_dolares[[#This Row],[2013]]/Exportaciones_fruta_tonelada[[#This Row],[2013]])</f>
        <v>11510</v>
      </c>
      <c r="L590" s="2">
        <f>IF(ISERROR(Exportaciones_fruta_dolares[[#This Row],[2012]]/Exportaciones_fruta_tonelada[[#This Row],[2012]]),"-",Exportaciones_fruta_dolares[[#This Row],[2012]]/Exportaciones_fruta_tonelada[[#This Row],[2012]])</f>
        <v>21069.883720930229</v>
      </c>
      <c r="M590" s="2">
        <f>IF(ISERROR(Exportaciones_fruta_dolares[[#This Row],[2014]]/Exportaciones_fruta_tonelada[[#This Row],[2014]]),"-",Exportaciones_fruta_dolares[[#This Row],[2014]]/Exportaciones_fruta_tonelada[[#This Row],[2014]])</f>
        <v>16410.05</v>
      </c>
      <c r="N590" s="2">
        <f>IF(ISERROR(Exportaciones_fruta_dolares[[#This Row],[2015]]/Exportaciones_fruta_tonelada[[#This Row],[2015]]),"-",Exportaciones_fruta_dolares[[#This Row],[2015]]/Exportaciones_fruta_tonelada[[#This Row],[2015]])</f>
        <v>12891.474576271186</v>
      </c>
      <c r="O59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90" s="2">
        <f>IF(ISERROR(Exportaciones_fruta_dolares[[#This Row],[2017]]/Exportaciones_fruta_tonelada[[#This Row],[2017]]),"-",Exportaciones_fruta_dolares[[#This Row],[2017]]/Exportaciones_fruta_tonelada[[#This Row],[2017]])</f>
        <v>33728.947368421046</v>
      </c>
      <c r="Q590" s="2">
        <f>IF(ISERROR(Exportaciones_fruta_dolares[[#This Row],[2018]]/Exportaciones_fruta_tonelada[[#This Row],[2018]]),"-",Exportaciones_fruta_dolares[[#This Row],[2018]]/Exportaciones_fruta_tonelada[[#This Row],[2018]])</f>
        <v>50777.294117647049</v>
      </c>
      <c r="R59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90" s="2">
        <f>IF(ISERROR(Exportaciones_fruta_dolares[[#This Row],[2020]]/Exportaciones_fruta_tonelada[[#This Row],[2020]]),"-",Exportaciones_fruta_dolares[[#This Row],[2020]]/Exportaciones_fruta_tonelada[[#This Row],[2020]])</f>
        <v>22522.793834296725</v>
      </c>
    </row>
    <row r="591" spans="1:19" x14ac:dyDescent="0.35">
      <c r="A591">
        <v>3</v>
      </c>
      <c r="B591" t="s">
        <v>85</v>
      </c>
      <c r="C591" t="s">
        <v>86</v>
      </c>
      <c r="D591">
        <v>100105</v>
      </c>
      <c r="E591" t="s">
        <v>20</v>
      </c>
      <c r="F591">
        <v>100105006</v>
      </c>
      <c r="G591" t="s">
        <v>276</v>
      </c>
      <c r="H591" t="s">
        <v>307</v>
      </c>
      <c r="I591">
        <v>4</v>
      </c>
      <c r="J591" t="s">
        <v>71</v>
      </c>
      <c r="K591" s="2">
        <f>IF(ISERROR(Exportaciones_fruta_dolares[[#This Row],[2013]]/Exportaciones_fruta_tonelada[[#This Row],[2013]]),"-",Exportaciones_fruta_dolares[[#This Row],[2013]]/Exportaciones_fruta_tonelada[[#This Row],[2013]])</f>
        <v>40975</v>
      </c>
      <c r="L591" s="2">
        <f>IF(ISERROR(Exportaciones_fruta_dolares[[#This Row],[2012]]/Exportaciones_fruta_tonelada[[#This Row],[2012]]),"-",Exportaciones_fruta_dolares[[#This Row],[2012]]/Exportaciones_fruta_tonelada[[#This Row],[2012]])</f>
        <v>16568.064516129034</v>
      </c>
      <c r="M591" s="2">
        <f>IF(ISERROR(Exportaciones_fruta_dolares[[#This Row],[2014]]/Exportaciones_fruta_tonelada[[#This Row],[2014]]),"-",Exportaciones_fruta_dolares[[#This Row],[2014]]/Exportaciones_fruta_tonelada[[#This Row],[2014]])</f>
        <v>24695.416666666668</v>
      </c>
      <c r="N591" s="2">
        <f>IF(ISERROR(Exportaciones_fruta_dolares[[#This Row],[2015]]/Exportaciones_fruta_tonelada[[#This Row],[2015]]),"-",Exportaciones_fruta_dolares[[#This Row],[2015]]/Exportaciones_fruta_tonelada[[#This Row],[2015]])</f>
        <v>16478.787878787876</v>
      </c>
      <c r="O59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91" s="2">
        <f>IF(ISERROR(Exportaciones_fruta_dolares[[#This Row],[2017]]/Exportaciones_fruta_tonelada[[#This Row],[2017]]),"-",Exportaciones_fruta_dolares[[#This Row],[2017]]/Exportaciones_fruta_tonelada[[#This Row],[2017]])</f>
        <v>9611.1513157894733</v>
      </c>
      <c r="Q59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91" s="2">
        <f>IF(ISERROR(Exportaciones_fruta_dolares[[#This Row],[2019]]/Exportaciones_fruta_tonelada[[#This Row],[2019]]),"-",Exportaciones_fruta_dolares[[#This Row],[2019]]/Exportaciones_fruta_tonelada[[#This Row],[2019]])</f>
        <v>18118.045417680452</v>
      </c>
      <c r="S591" s="2">
        <f>IF(ISERROR(Exportaciones_fruta_dolares[[#This Row],[2020]]/Exportaciones_fruta_tonelada[[#This Row],[2020]]),"-",Exportaciones_fruta_dolares[[#This Row],[2020]]/Exportaciones_fruta_tonelada[[#This Row],[2020]])</f>
        <v>5430.9080247947732</v>
      </c>
    </row>
    <row r="592" spans="1:19" x14ac:dyDescent="0.35">
      <c r="A592">
        <v>3</v>
      </c>
      <c r="B592" t="s">
        <v>85</v>
      </c>
      <c r="C592" t="s">
        <v>86</v>
      </c>
      <c r="D592">
        <v>100107</v>
      </c>
      <c r="E592" t="s">
        <v>48</v>
      </c>
      <c r="F592">
        <v>100107012</v>
      </c>
      <c r="G592" t="s">
        <v>49</v>
      </c>
      <c r="H592" t="s">
        <v>150</v>
      </c>
      <c r="I592">
        <v>3</v>
      </c>
      <c r="J592" t="s">
        <v>38</v>
      </c>
      <c r="K592" s="2">
        <f>IF(ISERROR(Exportaciones_fruta_dolares[[#This Row],[2013]]/Exportaciones_fruta_tonelada[[#This Row],[2013]]),"-",Exportaciones_fruta_dolares[[#This Row],[2013]]/Exportaciones_fruta_tonelada[[#This Row],[2013]])</f>
        <v>3773.3862111771582</v>
      </c>
      <c r="L592" s="2">
        <f>IF(ISERROR(Exportaciones_fruta_dolares[[#This Row],[2012]]/Exportaciones_fruta_tonelada[[#This Row],[2012]]),"-",Exportaciones_fruta_dolares[[#This Row],[2012]]/Exportaciones_fruta_tonelada[[#This Row],[2012]])</f>
        <v>3780.6910953114898</v>
      </c>
      <c r="M592" s="2">
        <f>IF(ISERROR(Exportaciones_fruta_dolares[[#This Row],[2014]]/Exportaciones_fruta_tonelada[[#This Row],[2014]]),"-",Exportaciones_fruta_dolares[[#This Row],[2014]]/Exportaciones_fruta_tonelada[[#This Row],[2014]])</f>
        <v>5020.4398549256221</v>
      </c>
      <c r="N592" s="2">
        <f>IF(ISERROR(Exportaciones_fruta_dolares[[#This Row],[2015]]/Exportaciones_fruta_tonelada[[#This Row],[2015]]),"-",Exportaciones_fruta_dolares[[#This Row],[2015]]/Exportaciones_fruta_tonelada[[#This Row],[2015]])</f>
        <v>3878.6859602382933</v>
      </c>
      <c r="O59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92" s="2">
        <f>IF(ISERROR(Exportaciones_fruta_dolares[[#This Row],[2017]]/Exportaciones_fruta_tonelada[[#This Row],[2017]]),"-",Exportaciones_fruta_dolares[[#This Row],[2017]]/Exportaciones_fruta_tonelada[[#This Row],[2017]])</f>
        <v>3754.2857733236901</v>
      </c>
      <c r="Q592" s="2">
        <f>IF(ISERROR(Exportaciones_fruta_dolares[[#This Row],[2018]]/Exportaciones_fruta_tonelada[[#This Row],[2018]]),"-",Exportaciones_fruta_dolares[[#This Row],[2018]]/Exportaciones_fruta_tonelada[[#This Row],[2018]])</f>
        <v>4213.2169084643047</v>
      </c>
      <c r="R59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92" s="2">
        <f>IF(ISERROR(Exportaciones_fruta_dolares[[#This Row],[2020]]/Exportaciones_fruta_tonelada[[#This Row],[2020]]),"-",Exportaciones_fruta_dolares[[#This Row],[2020]]/Exportaciones_fruta_tonelada[[#This Row],[2020]])</f>
        <v>3460.1682468060894</v>
      </c>
    </row>
    <row r="593" spans="1:19" x14ac:dyDescent="0.35">
      <c r="A593">
        <v>3</v>
      </c>
      <c r="B593" t="s">
        <v>85</v>
      </c>
      <c r="C593" t="s">
        <v>86</v>
      </c>
      <c r="D593">
        <v>100107</v>
      </c>
      <c r="E593" t="s">
        <v>48</v>
      </c>
      <c r="F593">
        <v>100107012</v>
      </c>
      <c r="G593" t="s">
        <v>49</v>
      </c>
      <c r="H593" t="s">
        <v>342</v>
      </c>
      <c r="I593">
        <v>3</v>
      </c>
      <c r="J593" t="s">
        <v>38</v>
      </c>
      <c r="K5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5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93" s="2">
        <f>IF(ISERROR(Exportaciones_fruta_dolares[[#This Row],[2015]]/Exportaciones_fruta_tonelada[[#This Row],[2015]]),"-",Exportaciones_fruta_dolares[[#This Row],[2015]]/Exportaciones_fruta_tonelada[[#This Row],[2015]])</f>
        <v>10615.4</v>
      </c>
      <c r="O59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9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9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59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93" s="2">
        <f>IF(ISERROR(Exportaciones_fruta_dolares[[#This Row],[2020]]/Exportaciones_fruta_tonelada[[#This Row],[2020]]),"-",Exportaciones_fruta_dolares[[#This Row],[2020]]/Exportaciones_fruta_tonelada[[#This Row],[2020]])</f>
        <v>23348.484848484848</v>
      </c>
    </row>
    <row r="594" spans="1:19" x14ac:dyDescent="0.35">
      <c r="A594">
        <v>3</v>
      </c>
      <c r="B594" t="s">
        <v>85</v>
      </c>
      <c r="C594" t="s">
        <v>86</v>
      </c>
      <c r="D594">
        <v>100107</v>
      </c>
      <c r="E594" t="s">
        <v>48</v>
      </c>
      <c r="F594">
        <v>100107012</v>
      </c>
      <c r="G594" t="s">
        <v>49</v>
      </c>
      <c r="H594" t="s">
        <v>129</v>
      </c>
      <c r="I594">
        <v>2</v>
      </c>
      <c r="J594" t="s">
        <v>32</v>
      </c>
      <c r="K594" s="2">
        <f>IF(ISERROR(Exportaciones_fruta_dolares[[#This Row],[2013]]/Exportaciones_fruta_tonelada[[#This Row],[2013]]),"-",Exportaciones_fruta_dolares[[#This Row],[2013]]/Exportaciones_fruta_tonelada[[#This Row],[2013]])</f>
        <v>1926.2823472823475</v>
      </c>
      <c r="L5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94" s="2">
        <f>IF(ISERROR(Exportaciones_fruta_dolares[[#This Row],[2014]]/Exportaciones_fruta_tonelada[[#This Row],[2014]]),"-",Exportaciones_fruta_dolares[[#This Row],[2014]]/Exportaciones_fruta_tonelada[[#This Row],[2014]])</f>
        <v>2203.3880952380955</v>
      </c>
      <c r="N594" s="2">
        <f>IF(ISERROR(Exportaciones_fruta_dolares[[#This Row],[2015]]/Exportaciones_fruta_tonelada[[#This Row],[2015]]),"-",Exportaciones_fruta_dolares[[#This Row],[2015]]/Exportaciones_fruta_tonelada[[#This Row],[2015]])</f>
        <v>1514.7004545454547</v>
      </c>
      <c r="O59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94" s="2">
        <f>IF(ISERROR(Exportaciones_fruta_dolares[[#This Row],[2017]]/Exportaciones_fruta_tonelada[[#This Row],[2017]]),"-",Exportaciones_fruta_dolares[[#This Row],[2017]]/Exportaciones_fruta_tonelada[[#This Row],[2017]])</f>
        <v>33207.131510268919</v>
      </c>
      <c r="Q594" s="2">
        <f>IF(ISERROR(Exportaciones_fruta_dolares[[#This Row],[2018]]/Exportaciones_fruta_tonelada[[#This Row],[2018]]),"-",Exportaciones_fruta_dolares[[#This Row],[2018]]/Exportaciones_fruta_tonelada[[#This Row],[2018]])</f>
        <v>1307.3305966064588</v>
      </c>
      <c r="R59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94" s="2">
        <f>IF(ISERROR(Exportaciones_fruta_dolares[[#This Row],[2020]]/Exportaciones_fruta_tonelada[[#This Row],[2020]]),"-",Exportaciones_fruta_dolares[[#This Row],[2020]]/Exportaciones_fruta_tonelada[[#This Row],[2020]])</f>
        <v>2116.8916666666664</v>
      </c>
    </row>
    <row r="595" spans="1:19" x14ac:dyDescent="0.35">
      <c r="A595">
        <v>3</v>
      </c>
      <c r="B595" t="s">
        <v>85</v>
      </c>
      <c r="C595" t="s">
        <v>86</v>
      </c>
      <c r="D595">
        <v>100107</v>
      </c>
      <c r="E595" t="s">
        <v>48</v>
      </c>
      <c r="F595">
        <v>100107012</v>
      </c>
      <c r="G595" t="s">
        <v>49</v>
      </c>
      <c r="H595" t="s">
        <v>265</v>
      </c>
      <c r="I595">
        <v>1</v>
      </c>
      <c r="J595" t="s">
        <v>96</v>
      </c>
      <c r="K595" s="2">
        <f>IF(ISERROR(Exportaciones_fruta_dolares[[#This Row],[2013]]/Exportaciones_fruta_tonelada[[#This Row],[2013]]),"-",Exportaciones_fruta_dolares[[#This Row],[2013]]/Exportaciones_fruta_tonelada[[#This Row],[2013]])</f>
        <v>9340.2543103448279</v>
      </c>
      <c r="L595" s="2">
        <f>IF(ISERROR(Exportaciones_fruta_dolares[[#This Row],[2012]]/Exportaciones_fruta_tonelada[[#This Row],[2012]]),"-",Exportaciones_fruta_dolares[[#This Row],[2012]]/Exportaciones_fruta_tonelada[[#This Row],[2012]])</f>
        <v>32544.098810612995</v>
      </c>
      <c r="M595" s="2">
        <f>IF(ISERROR(Exportaciones_fruta_dolares[[#This Row],[2014]]/Exportaciones_fruta_tonelada[[#This Row],[2014]]),"-",Exportaciones_fruta_dolares[[#This Row],[2014]]/Exportaciones_fruta_tonelada[[#This Row],[2014]])</f>
        <v>29941.213700670141</v>
      </c>
      <c r="N595" s="2">
        <f>IF(ISERROR(Exportaciones_fruta_dolares[[#This Row],[2015]]/Exportaciones_fruta_tonelada[[#This Row],[2015]]),"-",Exportaciones_fruta_dolares[[#This Row],[2015]]/Exportaciones_fruta_tonelada[[#This Row],[2015]])</f>
        <v>3398.5545335085412</v>
      </c>
      <c r="O59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95" s="2">
        <f>IF(ISERROR(Exportaciones_fruta_dolares[[#This Row],[2017]]/Exportaciones_fruta_tonelada[[#This Row],[2017]]),"-",Exportaciones_fruta_dolares[[#This Row],[2017]]/Exportaciones_fruta_tonelada[[#This Row],[2017]])</f>
        <v>26904.970289331926</v>
      </c>
      <c r="Q595" s="2">
        <f>IF(ISERROR(Exportaciones_fruta_dolares[[#This Row],[2018]]/Exportaciones_fruta_tonelada[[#This Row],[2018]]),"-",Exportaciones_fruta_dolares[[#This Row],[2018]]/Exportaciones_fruta_tonelada[[#This Row],[2018]])</f>
        <v>50192.601396523547</v>
      </c>
      <c r="R5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95" s="2">
        <f>IF(ISERROR(Exportaciones_fruta_dolares[[#This Row],[2020]]/Exportaciones_fruta_tonelada[[#This Row],[2020]]),"-",Exportaciones_fruta_dolares[[#This Row],[2020]]/Exportaciones_fruta_tonelada[[#This Row],[2020]])</f>
        <v>32501.174940203935</v>
      </c>
    </row>
    <row r="596" spans="1:19" x14ac:dyDescent="0.35">
      <c r="A596">
        <v>3</v>
      </c>
      <c r="B596" t="s">
        <v>85</v>
      </c>
      <c r="C596" t="s">
        <v>86</v>
      </c>
      <c r="D596">
        <v>100107</v>
      </c>
      <c r="E596" t="s">
        <v>48</v>
      </c>
      <c r="F596">
        <v>100107012</v>
      </c>
      <c r="G596" t="s">
        <v>49</v>
      </c>
      <c r="H596" t="s">
        <v>130</v>
      </c>
      <c r="I596">
        <v>3</v>
      </c>
      <c r="J596" t="s">
        <v>38</v>
      </c>
      <c r="K596" s="2">
        <f>IF(ISERROR(Exportaciones_fruta_dolares[[#This Row],[2013]]/Exportaciones_fruta_tonelada[[#This Row],[2013]]),"-",Exportaciones_fruta_dolares[[#This Row],[2013]]/Exportaciones_fruta_tonelada[[#This Row],[2013]])</f>
        <v>4477.7703643724699</v>
      </c>
      <c r="L596" s="2">
        <f>IF(ISERROR(Exportaciones_fruta_dolares[[#This Row],[2012]]/Exportaciones_fruta_tonelada[[#This Row],[2012]]),"-",Exportaciones_fruta_dolares[[#This Row],[2012]]/Exportaciones_fruta_tonelada[[#This Row],[2012]])</f>
        <v>5718.253266025019</v>
      </c>
      <c r="M596" s="2">
        <f>IF(ISERROR(Exportaciones_fruta_dolares[[#This Row],[2014]]/Exportaciones_fruta_tonelada[[#This Row],[2014]]),"-",Exportaciones_fruta_dolares[[#This Row],[2014]]/Exportaciones_fruta_tonelada[[#This Row],[2014]])</f>
        <v>3978.1901914286696</v>
      </c>
      <c r="N596" s="2">
        <f>IF(ISERROR(Exportaciones_fruta_dolares[[#This Row],[2015]]/Exportaciones_fruta_tonelada[[#This Row],[2015]]),"-",Exportaciones_fruta_dolares[[#This Row],[2015]]/Exportaciones_fruta_tonelada[[#This Row],[2015]])</f>
        <v>3454.7707840640355</v>
      </c>
      <c r="O5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96" s="2">
        <f>IF(ISERROR(Exportaciones_fruta_dolares[[#This Row],[2017]]/Exportaciones_fruta_tonelada[[#This Row],[2017]]),"-",Exportaciones_fruta_dolares[[#This Row],[2017]]/Exportaciones_fruta_tonelada[[#This Row],[2017]])</f>
        <v>3822.2927316528585</v>
      </c>
      <c r="Q596" s="2">
        <f>IF(ISERROR(Exportaciones_fruta_dolares[[#This Row],[2018]]/Exportaciones_fruta_tonelada[[#This Row],[2018]]),"-",Exportaciones_fruta_dolares[[#This Row],[2018]]/Exportaciones_fruta_tonelada[[#This Row],[2018]])</f>
        <v>9477.4242260813298</v>
      </c>
      <c r="R5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96" s="2">
        <f>IF(ISERROR(Exportaciones_fruta_dolares[[#This Row],[2020]]/Exportaciones_fruta_tonelada[[#This Row],[2020]]),"-",Exportaciones_fruta_dolares[[#This Row],[2020]]/Exportaciones_fruta_tonelada[[#This Row],[2020]])</f>
        <v>5573.8698483624094</v>
      </c>
    </row>
    <row r="597" spans="1:19" x14ac:dyDescent="0.35">
      <c r="A597">
        <v>3</v>
      </c>
      <c r="B597" t="s">
        <v>85</v>
      </c>
      <c r="C597" t="s">
        <v>86</v>
      </c>
      <c r="D597">
        <v>100107</v>
      </c>
      <c r="E597" t="s">
        <v>48</v>
      </c>
      <c r="F597">
        <v>100107012</v>
      </c>
      <c r="G597" t="s">
        <v>49</v>
      </c>
      <c r="H597" t="s">
        <v>50</v>
      </c>
      <c r="I597">
        <v>3</v>
      </c>
      <c r="J597" t="s">
        <v>38</v>
      </c>
      <c r="K597" s="2">
        <f>IF(ISERROR(Exportaciones_fruta_dolares[[#This Row],[2013]]/Exportaciones_fruta_tonelada[[#This Row],[2013]]),"-",Exportaciones_fruta_dolares[[#This Row],[2013]]/Exportaciones_fruta_tonelada[[#This Row],[2013]])</f>
        <v>4632.2366247699347</v>
      </c>
      <c r="L597" s="2">
        <f>IF(ISERROR(Exportaciones_fruta_dolares[[#This Row],[2012]]/Exportaciones_fruta_tonelada[[#This Row],[2012]]),"-",Exportaciones_fruta_dolares[[#This Row],[2012]]/Exportaciones_fruta_tonelada[[#This Row],[2012]])</f>
        <v>6558.5057471264372</v>
      </c>
      <c r="M597" s="2">
        <f>IF(ISERROR(Exportaciones_fruta_dolares[[#This Row],[2014]]/Exportaciones_fruta_tonelada[[#This Row],[2014]]),"-",Exportaciones_fruta_dolares[[#This Row],[2014]]/Exportaciones_fruta_tonelada[[#This Row],[2014]])</f>
        <v>7322.2932044619511</v>
      </c>
      <c r="N597" s="2">
        <f>IF(ISERROR(Exportaciones_fruta_dolares[[#This Row],[2015]]/Exportaciones_fruta_tonelada[[#This Row],[2015]]),"-",Exportaciones_fruta_dolares[[#This Row],[2015]]/Exportaciones_fruta_tonelada[[#This Row],[2015]])</f>
        <v>2819.6059227781279</v>
      </c>
      <c r="O5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97" s="2">
        <f>IF(ISERROR(Exportaciones_fruta_dolares[[#This Row],[2017]]/Exportaciones_fruta_tonelada[[#This Row],[2017]]),"-",Exportaciones_fruta_dolares[[#This Row],[2017]]/Exportaciones_fruta_tonelada[[#This Row],[2017]])</f>
        <v>3162.6420596400822</v>
      </c>
      <c r="Q597" s="2">
        <f>IF(ISERROR(Exportaciones_fruta_dolares[[#This Row],[2018]]/Exportaciones_fruta_tonelada[[#This Row],[2018]]),"-",Exportaciones_fruta_dolares[[#This Row],[2018]]/Exportaciones_fruta_tonelada[[#This Row],[2018]])</f>
        <v>3279.3140987154197</v>
      </c>
      <c r="R5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97" s="2">
        <f>IF(ISERROR(Exportaciones_fruta_dolares[[#This Row],[2020]]/Exportaciones_fruta_tonelada[[#This Row],[2020]]),"-",Exportaciones_fruta_dolares[[#This Row],[2020]]/Exportaciones_fruta_tonelada[[#This Row],[2020]])</f>
        <v>3568.3550466191832</v>
      </c>
    </row>
    <row r="598" spans="1:19" x14ac:dyDescent="0.35">
      <c r="A598">
        <v>3</v>
      </c>
      <c r="B598" t="s">
        <v>85</v>
      </c>
      <c r="C598" t="s">
        <v>86</v>
      </c>
      <c r="D598">
        <v>100107</v>
      </c>
      <c r="E598" t="s">
        <v>48</v>
      </c>
      <c r="F598">
        <v>100107012</v>
      </c>
      <c r="G598" t="s">
        <v>49</v>
      </c>
      <c r="H598" t="s">
        <v>211</v>
      </c>
      <c r="I598">
        <v>7</v>
      </c>
      <c r="J598" t="s">
        <v>164</v>
      </c>
      <c r="K598" s="2">
        <f>IF(ISERROR(Exportaciones_fruta_dolares[[#This Row],[2013]]/Exportaciones_fruta_tonelada[[#This Row],[2013]]),"-",Exportaciones_fruta_dolares[[#This Row],[2013]]/Exportaciones_fruta_tonelada[[#This Row],[2013]])</f>
        <v>12970.078740157482</v>
      </c>
      <c r="L598" s="2">
        <f>IF(ISERROR(Exportaciones_fruta_dolares[[#This Row],[2012]]/Exportaciones_fruta_tonelada[[#This Row],[2012]]),"-",Exportaciones_fruta_dolares[[#This Row],[2012]]/Exportaciones_fruta_tonelada[[#This Row],[2012]])</f>
        <v>20191.324999999997</v>
      </c>
      <c r="M598" s="2">
        <f>IF(ISERROR(Exportaciones_fruta_dolares[[#This Row],[2014]]/Exportaciones_fruta_tonelada[[#This Row],[2014]]),"-",Exportaciones_fruta_dolares[[#This Row],[2014]]/Exportaciones_fruta_tonelada[[#This Row],[2014]])</f>
        <v>16877.434312210204</v>
      </c>
      <c r="N598" s="2">
        <f>IF(ISERROR(Exportaciones_fruta_dolares[[#This Row],[2015]]/Exportaciones_fruta_tonelada[[#This Row],[2015]]),"-",Exportaciones_fruta_dolares[[#This Row],[2015]]/Exportaciones_fruta_tonelada[[#This Row],[2015]])</f>
        <v>17979.399999999998</v>
      </c>
      <c r="O59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98" s="2">
        <f>IF(ISERROR(Exportaciones_fruta_dolares[[#This Row],[2017]]/Exportaciones_fruta_tonelada[[#This Row],[2017]]),"-",Exportaciones_fruta_dolares[[#This Row],[2017]]/Exportaciones_fruta_tonelada[[#This Row],[2017]])</f>
        <v>1064.4413835322925</v>
      </c>
      <c r="Q598" s="2">
        <f>IF(ISERROR(Exportaciones_fruta_dolares[[#This Row],[2018]]/Exportaciones_fruta_tonelada[[#This Row],[2018]]),"-",Exportaciones_fruta_dolares[[#This Row],[2018]]/Exportaciones_fruta_tonelada[[#This Row],[2018]])</f>
        <v>2062.7065026362038</v>
      </c>
      <c r="R59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98" s="2">
        <f>IF(ISERROR(Exportaciones_fruta_dolares[[#This Row],[2020]]/Exportaciones_fruta_tonelada[[#This Row],[2020]]),"-",Exportaciones_fruta_dolares[[#This Row],[2020]]/Exportaciones_fruta_tonelada[[#This Row],[2020]])</f>
        <v>10521.543359190369</v>
      </c>
    </row>
    <row r="599" spans="1:19" x14ac:dyDescent="0.35">
      <c r="A599">
        <v>3</v>
      </c>
      <c r="B599" t="s">
        <v>85</v>
      </c>
      <c r="C599" t="s">
        <v>86</v>
      </c>
      <c r="D599">
        <v>100107</v>
      </c>
      <c r="E599" t="s">
        <v>48</v>
      </c>
      <c r="F599">
        <v>100107012</v>
      </c>
      <c r="G599" t="s">
        <v>49</v>
      </c>
      <c r="H599" t="s">
        <v>186</v>
      </c>
      <c r="I599">
        <v>3</v>
      </c>
      <c r="J599" t="s">
        <v>38</v>
      </c>
      <c r="K599" s="2">
        <f>IF(ISERROR(Exportaciones_fruta_dolares[[#This Row],[2013]]/Exportaciones_fruta_tonelada[[#This Row],[2013]]),"-",Exportaciones_fruta_dolares[[#This Row],[2013]]/Exportaciones_fruta_tonelada[[#This Row],[2013]])</f>
        <v>20450.000000000004</v>
      </c>
      <c r="L5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5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599" s="2">
        <f>IF(ISERROR(Exportaciones_fruta_dolares[[#This Row],[2015]]/Exportaciones_fruta_tonelada[[#This Row],[2015]]),"-",Exportaciones_fruta_dolares[[#This Row],[2015]]/Exportaciones_fruta_tonelada[[#This Row],[2015]])</f>
        <v>6031.8981772470142</v>
      </c>
      <c r="O5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5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599" s="2">
        <f>IF(ISERROR(Exportaciones_fruta_dolares[[#This Row],[2018]]/Exportaciones_fruta_tonelada[[#This Row],[2018]]),"-",Exportaciones_fruta_dolares[[#This Row],[2018]]/Exportaciones_fruta_tonelada[[#This Row],[2018]])</f>
        <v>11124.670639899623</v>
      </c>
      <c r="R5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599" s="2">
        <f>IF(ISERROR(Exportaciones_fruta_dolares[[#This Row],[2020]]/Exportaciones_fruta_tonelada[[#This Row],[2020]]),"-",Exportaciones_fruta_dolares[[#This Row],[2020]]/Exportaciones_fruta_tonelada[[#This Row],[2020]])</f>
        <v>10292.886500158078</v>
      </c>
    </row>
    <row r="600" spans="1:19" x14ac:dyDescent="0.35">
      <c r="A600">
        <v>3</v>
      </c>
      <c r="B600" t="s">
        <v>85</v>
      </c>
      <c r="C600" t="s">
        <v>86</v>
      </c>
      <c r="D600">
        <v>100107</v>
      </c>
      <c r="E600" t="s">
        <v>48</v>
      </c>
      <c r="F600">
        <v>100107012</v>
      </c>
      <c r="G600" t="s">
        <v>49</v>
      </c>
      <c r="H600" t="s">
        <v>365</v>
      </c>
      <c r="I600">
        <v>7</v>
      </c>
      <c r="J600" t="s">
        <v>164</v>
      </c>
      <c r="K6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00" s="2">
        <f>IF(ISERROR(Exportaciones_fruta_dolares[[#This Row],[2014]]/Exportaciones_fruta_tonelada[[#This Row],[2014]]),"-",Exportaciones_fruta_dolares[[#This Row],[2014]]/Exportaciones_fruta_tonelada[[#This Row],[2014]])</f>
        <v>8120.1697530864194</v>
      </c>
      <c r="N600" s="2">
        <f>IF(ISERROR(Exportaciones_fruta_dolares[[#This Row],[2015]]/Exportaciones_fruta_tonelada[[#This Row],[2015]]),"-",Exportaciones_fruta_dolares[[#This Row],[2015]]/Exportaciones_fruta_tonelada[[#This Row],[2015]])</f>
        <v>46915.151515151512</v>
      </c>
      <c r="O60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00" s="2">
        <f>IF(ISERROR(Exportaciones_fruta_dolares[[#This Row],[2020]]/Exportaciones_fruta_tonelada[[#This Row],[2020]]),"-",Exportaciones_fruta_dolares[[#This Row],[2020]]/Exportaciones_fruta_tonelada[[#This Row],[2020]])</f>
        <v>1529.7919654176278</v>
      </c>
    </row>
    <row r="601" spans="1:19" x14ac:dyDescent="0.35">
      <c r="A601">
        <v>3</v>
      </c>
      <c r="B601" t="s">
        <v>85</v>
      </c>
      <c r="C601" t="s">
        <v>86</v>
      </c>
      <c r="D601">
        <v>100107</v>
      </c>
      <c r="E601" t="s">
        <v>48</v>
      </c>
      <c r="F601">
        <v>100107012</v>
      </c>
      <c r="G601" t="s">
        <v>49</v>
      </c>
      <c r="H601" t="s">
        <v>195</v>
      </c>
      <c r="I601">
        <v>3</v>
      </c>
      <c r="J601" t="s">
        <v>38</v>
      </c>
      <c r="K601" s="2">
        <f>IF(ISERROR(Exportaciones_fruta_dolares[[#This Row],[2013]]/Exportaciones_fruta_tonelada[[#This Row],[2013]]),"-",Exportaciones_fruta_dolares[[#This Row],[2013]]/Exportaciones_fruta_tonelada[[#This Row],[2013]])</f>
        <v>4484.3243632738968</v>
      </c>
      <c r="L601" s="2">
        <f>IF(ISERROR(Exportaciones_fruta_dolares[[#This Row],[2012]]/Exportaciones_fruta_tonelada[[#This Row],[2012]]),"-",Exportaciones_fruta_dolares[[#This Row],[2012]]/Exportaciones_fruta_tonelada[[#This Row],[2012]])</f>
        <v>4110.3664816820346</v>
      </c>
      <c r="M601" s="2">
        <f>IF(ISERROR(Exportaciones_fruta_dolares[[#This Row],[2014]]/Exportaciones_fruta_tonelada[[#This Row],[2014]]),"-",Exportaciones_fruta_dolares[[#This Row],[2014]]/Exportaciones_fruta_tonelada[[#This Row],[2014]])</f>
        <v>4519.5703640180373</v>
      </c>
      <c r="N601" s="2">
        <f>IF(ISERROR(Exportaciones_fruta_dolares[[#This Row],[2015]]/Exportaciones_fruta_tonelada[[#This Row],[2015]]),"-",Exportaciones_fruta_dolares[[#This Row],[2015]]/Exportaciones_fruta_tonelada[[#This Row],[2015]])</f>
        <v>3829.9412231502779</v>
      </c>
      <c r="O6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01" s="2">
        <f>IF(ISERROR(Exportaciones_fruta_dolares[[#This Row],[2017]]/Exportaciones_fruta_tonelada[[#This Row],[2017]]),"-",Exportaciones_fruta_dolares[[#This Row],[2017]]/Exportaciones_fruta_tonelada[[#This Row],[2017]])</f>
        <v>4241.0328879753333</v>
      </c>
      <c r="Q601" s="2">
        <f>IF(ISERROR(Exportaciones_fruta_dolares[[#This Row],[2018]]/Exportaciones_fruta_tonelada[[#This Row],[2018]]),"-",Exportaciones_fruta_dolares[[#This Row],[2018]]/Exportaciones_fruta_tonelada[[#This Row],[2018]])</f>
        <v>4727.8063766190635</v>
      </c>
      <c r="R6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01" s="2">
        <f>IF(ISERROR(Exportaciones_fruta_dolares[[#This Row],[2020]]/Exportaciones_fruta_tonelada[[#This Row],[2020]]),"-",Exportaciones_fruta_dolares[[#This Row],[2020]]/Exportaciones_fruta_tonelada[[#This Row],[2020]])</f>
        <v>3331.8157955685942</v>
      </c>
    </row>
    <row r="602" spans="1:19" x14ac:dyDescent="0.35">
      <c r="A602">
        <v>3</v>
      </c>
      <c r="B602" t="s">
        <v>85</v>
      </c>
      <c r="C602" t="s">
        <v>86</v>
      </c>
      <c r="D602">
        <v>100108</v>
      </c>
      <c r="E602" t="s">
        <v>294</v>
      </c>
      <c r="F602">
        <v>100108002</v>
      </c>
      <c r="G602" t="s">
        <v>295</v>
      </c>
      <c r="H602" t="s">
        <v>367</v>
      </c>
      <c r="I602">
        <v>3</v>
      </c>
      <c r="J602" t="s">
        <v>38</v>
      </c>
      <c r="K602" s="2">
        <f>IF(ISERROR(Exportaciones_fruta_dolares[[#This Row],[2013]]/Exportaciones_fruta_tonelada[[#This Row],[2013]]),"-",Exportaciones_fruta_dolares[[#This Row],[2013]]/Exportaciones_fruta_tonelada[[#This Row],[2013]])</f>
        <v>4589.7370848708488</v>
      </c>
      <c r="L6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02" s="2">
        <f>IF(ISERROR(Exportaciones_fruta_dolares[[#This Row],[2015]]/Exportaciones_fruta_tonelada[[#This Row],[2015]]),"-",Exportaciones_fruta_dolares[[#This Row],[2015]]/Exportaciones_fruta_tonelada[[#This Row],[2015]])</f>
        <v>3427.9802069275747</v>
      </c>
      <c r="O602" s="2">
        <f>IF(ISERROR(Exportaciones_fruta_dolares[[#This Row],[2016]]/Exportaciones_fruta_tonelada[[#This Row],[2016]]),"-",Exportaciones_fruta_dolares[[#This Row],[2016]]/Exportaciones_fruta_tonelada[[#This Row],[2016]])</f>
        <v>3237.4448942869999</v>
      </c>
      <c r="P602" s="2">
        <f>IF(ISERROR(Exportaciones_fruta_dolares[[#This Row],[2017]]/Exportaciones_fruta_tonelada[[#This Row],[2017]]),"-",Exportaciones_fruta_dolares[[#This Row],[2017]]/Exportaciones_fruta_tonelada[[#This Row],[2017]])</f>
        <v>3312.711267605634</v>
      </c>
      <c r="Q602" s="2">
        <f>IF(ISERROR(Exportaciones_fruta_dolares[[#This Row],[2018]]/Exportaciones_fruta_tonelada[[#This Row],[2018]]),"-",Exportaciones_fruta_dolares[[#This Row],[2018]]/Exportaciones_fruta_tonelada[[#This Row],[2018]])</f>
        <v>3537.6701787616903</v>
      </c>
      <c r="R602" s="2">
        <f>IF(ISERROR(Exportaciones_fruta_dolares[[#This Row],[2019]]/Exportaciones_fruta_tonelada[[#This Row],[2019]]),"-",Exportaciones_fruta_dolares[[#This Row],[2019]]/Exportaciones_fruta_tonelada[[#This Row],[2019]])</f>
        <v>3548.2827234189813</v>
      </c>
      <c r="S602" s="2">
        <f>IF(ISERROR(Exportaciones_fruta_dolares[[#This Row],[2020]]/Exportaciones_fruta_tonelada[[#This Row],[2020]]),"-",Exportaciones_fruta_dolares[[#This Row],[2020]]/Exportaciones_fruta_tonelada[[#This Row],[2020]])</f>
        <v>3526.3508322663251</v>
      </c>
    </row>
    <row r="603" spans="1:19" x14ac:dyDescent="0.35">
      <c r="A603">
        <v>3</v>
      </c>
      <c r="B603" t="s">
        <v>85</v>
      </c>
      <c r="C603" t="s">
        <v>86</v>
      </c>
      <c r="D603">
        <v>100108</v>
      </c>
      <c r="E603" t="s">
        <v>294</v>
      </c>
      <c r="F603">
        <v>100108005</v>
      </c>
      <c r="G603" t="s">
        <v>319</v>
      </c>
      <c r="H603" t="s">
        <v>330</v>
      </c>
      <c r="I603">
        <v>3</v>
      </c>
      <c r="J603" t="s">
        <v>38</v>
      </c>
      <c r="K6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03" s="2">
        <f>IF(ISERROR(Exportaciones_fruta_dolares[[#This Row],[2012]]/Exportaciones_fruta_tonelada[[#This Row],[2012]]),"-",Exportaciones_fruta_dolares[[#This Row],[2012]]/Exportaciones_fruta_tonelada[[#This Row],[2012]])</f>
        <v>21881.08108108108</v>
      </c>
      <c r="M6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04" spans="1:19" x14ac:dyDescent="0.35">
      <c r="A604">
        <v>3</v>
      </c>
      <c r="B604" t="s">
        <v>85</v>
      </c>
      <c r="C604" t="s">
        <v>86</v>
      </c>
      <c r="D604">
        <v>100108</v>
      </c>
      <c r="E604" t="s">
        <v>294</v>
      </c>
      <c r="F604">
        <v>100108005</v>
      </c>
      <c r="G604" t="s">
        <v>319</v>
      </c>
      <c r="H604" t="s">
        <v>331</v>
      </c>
      <c r="I604">
        <v>3</v>
      </c>
      <c r="J604" t="s">
        <v>38</v>
      </c>
      <c r="K604" s="2">
        <f>IF(ISERROR(Exportaciones_fruta_dolares[[#This Row],[2013]]/Exportaciones_fruta_tonelada[[#This Row],[2013]]),"-",Exportaciones_fruta_dolares[[#This Row],[2013]]/Exportaciones_fruta_tonelada[[#This Row],[2013]])</f>
        <v>15725.714285714284</v>
      </c>
      <c r="L60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0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0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0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0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05" spans="1:19" x14ac:dyDescent="0.35">
      <c r="A605">
        <v>3</v>
      </c>
      <c r="B605" t="s">
        <v>85</v>
      </c>
      <c r="C605" t="s">
        <v>86</v>
      </c>
      <c r="D605">
        <v>100108</v>
      </c>
      <c r="E605" t="s">
        <v>294</v>
      </c>
      <c r="F605">
        <v>100108007</v>
      </c>
      <c r="G605" t="s">
        <v>327</v>
      </c>
      <c r="H605" t="s">
        <v>404</v>
      </c>
      <c r="I605">
        <v>1</v>
      </c>
      <c r="J605" t="s">
        <v>96</v>
      </c>
      <c r="K6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0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0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05" s="2">
        <f>IF(ISERROR(Exportaciones_fruta_dolares[[#This Row],[2020]]/Exportaciones_fruta_tonelada[[#This Row],[2020]]),"-",Exportaciones_fruta_dolares[[#This Row],[2020]]/Exportaciones_fruta_tonelada[[#This Row],[2020]])</f>
        <v>2385.7765531062123</v>
      </c>
    </row>
    <row r="606" spans="1:19" x14ac:dyDescent="0.35">
      <c r="A606">
        <v>3</v>
      </c>
      <c r="B606" t="s">
        <v>85</v>
      </c>
      <c r="C606" t="s">
        <v>86</v>
      </c>
      <c r="D606">
        <v>100108</v>
      </c>
      <c r="E606" t="s">
        <v>294</v>
      </c>
      <c r="F606">
        <v>100108007</v>
      </c>
      <c r="G606" t="s">
        <v>327</v>
      </c>
      <c r="H606" t="s">
        <v>424</v>
      </c>
      <c r="I606">
        <v>1</v>
      </c>
      <c r="J606" t="s">
        <v>96</v>
      </c>
      <c r="K6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0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0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0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0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06" s="2">
        <f>IF(ISERROR(Exportaciones_fruta_dolares[[#This Row],[2020]]/Exportaciones_fruta_tonelada[[#This Row],[2020]]),"-",Exportaciones_fruta_dolares[[#This Row],[2020]]/Exportaciones_fruta_tonelada[[#This Row],[2020]])</f>
        <v>6540.9722222222226</v>
      </c>
    </row>
    <row r="607" spans="1:19" x14ac:dyDescent="0.35">
      <c r="A607">
        <v>3</v>
      </c>
      <c r="B607" t="s">
        <v>85</v>
      </c>
      <c r="C607" t="s">
        <v>86</v>
      </c>
      <c r="D607">
        <v>100109</v>
      </c>
      <c r="E607" t="s">
        <v>51</v>
      </c>
      <c r="F607">
        <v>100109001</v>
      </c>
      <c r="G607" t="s">
        <v>51</v>
      </c>
      <c r="H607" t="s">
        <v>84</v>
      </c>
      <c r="I607">
        <v>4</v>
      </c>
      <c r="J607" t="s">
        <v>71</v>
      </c>
      <c r="K6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07" s="2">
        <f>IF(ISERROR(Exportaciones_fruta_dolares[[#This Row],[2015]]/Exportaciones_fruta_tonelada[[#This Row],[2015]]),"-",Exportaciones_fruta_dolares[[#This Row],[2015]]/Exportaciones_fruta_tonelada[[#This Row],[2015]])</f>
        <v>18985.714285714286</v>
      </c>
      <c r="O607" s="2">
        <f>IF(ISERROR(Exportaciones_fruta_dolares[[#This Row],[2016]]/Exportaciones_fruta_tonelada[[#This Row],[2016]]),"-",Exportaciones_fruta_dolares[[#This Row],[2016]]/Exportaciones_fruta_tonelada[[#This Row],[2016]])</f>
        <v>3585.4160000000002</v>
      </c>
      <c r="P60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0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08" spans="1:19" x14ac:dyDescent="0.35">
      <c r="A608">
        <v>3</v>
      </c>
      <c r="B608" t="s">
        <v>85</v>
      </c>
      <c r="C608" t="s">
        <v>86</v>
      </c>
      <c r="D608">
        <v>100109</v>
      </c>
      <c r="E608" t="s">
        <v>51</v>
      </c>
      <c r="F608">
        <v>100109001</v>
      </c>
      <c r="G608" t="s">
        <v>51</v>
      </c>
      <c r="H608" t="s">
        <v>249</v>
      </c>
      <c r="I608">
        <v>7</v>
      </c>
      <c r="J608" t="s">
        <v>164</v>
      </c>
      <c r="K6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0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0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0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0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08" s="2">
        <f>IF(ISERROR(Exportaciones_fruta_dolares[[#This Row],[2019]]/Exportaciones_fruta_tonelada[[#This Row],[2019]]),"-",Exportaciones_fruta_dolares[[#This Row],[2019]]/Exportaciones_fruta_tonelada[[#This Row],[2019]])</f>
        <v>115600</v>
      </c>
      <c r="S60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09" spans="1:19" x14ac:dyDescent="0.35">
      <c r="A609">
        <v>50</v>
      </c>
      <c r="B609" t="s">
        <v>199</v>
      </c>
      <c r="C609" t="s">
        <v>200</v>
      </c>
      <c r="D609">
        <v>100102</v>
      </c>
      <c r="E609" t="s">
        <v>92</v>
      </c>
      <c r="F609">
        <v>100102005</v>
      </c>
      <c r="G609" t="s">
        <v>177</v>
      </c>
      <c r="H609" t="s">
        <v>379</v>
      </c>
      <c r="I609">
        <v>7</v>
      </c>
      <c r="J609" t="s">
        <v>164</v>
      </c>
      <c r="K6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09" s="2">
        <f>IF(ISERROR(Exportaciones_fruta_dolares[[#This Row],[2012]]/Exportaciones_fruta_tonelada[[#This Row],[2012]]),"-",Exportaciones_fruta_dolares[[#This Row],[2012]]/Exportaciones_fruta_tonelada[[#This Row],[2012]])</f>
        <v>2197.0631959832822</v>
      </c>
      <c r="M6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0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10" spans="1:19" x14ac:dyDescent="0.35">
      <c r="A610">
        <v>50</v>
      </c>
      <c r="B610" t="s">
        <v>199</v>
      </c>
      <c r="C610" t="s">
        <v>200</v>
      </c>
      <c r="D610">
        <v>100102</v>
      </c>
      <c r="E610" t="s">
        <v>92</v>
      </c>
      <c r="F610">
        <v>100102008</v>
      </c>
      <c r="G610" t="s">
        <v>352</v>
      </c>
      <c r="H610" t="s">
        <v>354</v>
      </c>
      <c r="I610">
        <v>7</v>
      </c>
      <c r="J610" t="s">
        <v>164</v>
      </c>
      <c r="K610" s="2">
        <f>IF(ISERROR(Exportaciones_fruta_dolares[[#This Row],[2013]]/Exportaciones_fruta_tonelada[[#This Row],[2013]]),"-",Exportaciones_fruta_dolares[[#This Row],[2013]]/Exportaciones_fruta_tonelada[[#This Row],[2013]])</f>
        <v>1273.25</v>
      </c>
      <c r="L6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1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11" spans="1:19" x14ac:dyDescent="0.35">
      <c r="A611">
        <v>50</v>
      </c>
      <c r="B611" t="s">
        <v>199</v>
      </c>
      <c r="C611" t="s">
        <v>200</v>
      </c>
      <c r="D611">
        <v>100103</v>
      </c>
      <c r="E611" t="s">
        <v>39</v>
      </c>
      <c r="F611">
        <v>100103003</v>
      </c>
      <c r="G611" t="s">
        <v>226</v>
      </c>
      <c r="H611" t="s">
        <v>323</v>
      </c>
      <c r="I611">
        <v>3</v>
      </c>
      <c r="J611" t="s">
        <v>38</v>
      </c>
      <c r="K6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11" s="2">
        <f>IF(ISERROR(Exportaciones_fruta_dolares[[#This Row],[2014]]/Exportaciones_fruta_tonelada[[#This Row],[2014]]),"-",Exportaciones_fruta_dolares[[#This Row],[2014]]/Exportaciones_fruta_tonelada[[#This Row],[2014]])</f>
        <v>39022.154316271968</v>
      </c>
      <c r="N6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1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1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12" spans="1:19" x14ac:dyDescent="0.35">
      <c r="A612">
        <v>50</v>
      </c>
      <c r="B612" t="s">
        <v>199</v>
      </c>
      <c r="C612" t="s">
        <v>200</v>
      </c>
      <c r="D612">
        <v>100103</v>
      </c>
      <c r="E612" t="s">
        <v>39</v>
      </c>
      <c r="F612">
        <v>100103004</v>
      </c>
      <c r="G612" t="s">
        <v>77</v>
      </c>
      <c r="H612" t="s">
        <v>124</v>
      </c>
      <c r="I612">
        <v>3</v>
      </c>
      <c r="J612" t="s">
        <v>38</v>
      </c>
      <c r="K6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12" s="2">
        <f>IF(ISERROR(Exportaciones_fruta_dolares[[#This Row],[2012]]/Exportaciones_fruta_tonelada[[#This Row],[2012]]),"-",Exportaciones_fruta_dolares[[#This Row],[2012]]/Exportaciones_fruta_tonelada[[#This Row],[2012]])</f>
        <v>18875.609756097561</v>
      </c>
      <c r="M6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1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1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1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13" spans="1:19" x14ac:dyDescent="0.35">
      <c r="A613">
        <v>149</v>
      </c>
      <c r="B613" t="s">
        <v>235</v>
      </c>
      <c r="C613" t="s">
        <v>236</v>
      </c>
      <c r="D613">
        <v>100101</v>
      </c>
      <c r="E613" t="s">
        <v>29</v>
      </c>
      <c r="F613">
        <v>100101001</v>
      </c>
      <c r="G613" t="s">
        <v>36</v>
      </c>
      <c r="H613" t="s">
        <v>163</v>
      </c>
      <c r="I613">
        <v>7</v>
      </c>
      <c r="J613" t="s">
        <v>164</v>
      </c>
      <c r="K6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1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13" s="2">
        <f>IF(ISERROR(Exportaciones_fruta_dolares[[#This Row],[2016]]/Exportaciones_fruta_tonelada[[#This Row],[2016]]),"-",Exportaciones_fruta_dolares[[#This Row],[2016]]/Exportaciones_fruta_tonelada[[#This Row],[2016]])</f>
        <v>21324.137931034486</v>
      </c>
      <c r="P6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1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1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14" spans="1:19" x14ac:dyDescent="0.35">
      <c r="A614">
        <v>149</v>
      </c>
      <c r="B614" t="s">
        <v>235</v>
      </c>
      <c r="C614" t="s">
        <v>236</v>
      </c>
      <c r="D614">
        <v>100108</v>
      </c>
      <c r="E614" t="s">
        <v>294</v>
      </c>
      <c r="F614">
        <v>100108005</v>
      </c>
      <c r="G614" t="s">
        <v>319</v>
      </c>
      <c r="H614" t="s">
        <v>330</v>
      </c>
      <c r="I614">
        <v>3</v>
      </c>
      <c r="J614" t="s">
        <v>38</v>
      </c>
      <c r="K6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1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14" s="2">
        <f>IF(ISERROR(Exportaciones_fruta_dolares[[#This Row],[2020]]/Exportaciones_fruta_tonelada[[#This Row],[2020]]),"-",Exportaciones_fruta_dolares[[#This Row],[2020]]/Exportaciones_fruta_tonelada[[#This Row],[2020]])</f>
        <v>2709.8432269127134</v>
      </c>
    </row>
    <row r="615" spans="1:19" x14ac:dyDescent="0.35">
      <c r="A615">
        <v>149</v>
      </c>
      <c r="B615" t="s">
        <v>235</v>
      </c>
      <c r="C615" t="s">
        <v>236</v>
      </c>
      <c r="D615">
        <v>100108</v>
      </c>
      <c r="E615" t="s">
        <v>294</v>
      </c>
      <c r="F615">
        <v>100108007</v>
      </c>
      <c r="G615" t="s">
        <v>327</v>
      </c>
      <c r="H615" t="s">
        <v>404</v>
      </c>
      <c r="I615">
        <v>1</v>
      </c>
      <c r="J615" t="s">
        <v>96</v>
      </c>
      <c r="K6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15" s="2">
        <f>IF(ISERROR(Exportaciones_fruta_dolares[[#This Row],[2015]]/Exportaciones_fruta_tonelada[[#This Row],[2015]]),"-",Exportaciones_fruta_dolares[[#This Row],[2015]]/Exportaciones_fruta_tonelada[[#This Row],[2015]])</f>
        <v>9642.0620170204438</v>
      </c>
      <c r="O615" s="2">
        <f>IF(ISERROR(Exportaciones_fruta_dolares[[#This Row],[2016]]/Exportaciones_fruta_tonelada[[#This Row],[2016]]),"-",Exportaciones_fruta_dolares[[#This Row],[2016]]/Exportaciones_fruta_tonelada[[#This Row],[2016]])</f>
        <v>10630.451612903227</v>
      </c>
      <c r="P61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15" s="2">
        <f>IF(ISERROR(Exportaciones_fruta_dolares[[#This Row],[2018]]/Exportaciones_fruta_tonelada[[#This Row],[2018]]),"-",Exportaciones_fruta_dolares[[#This Row],[2018]]/Exportaciones_fruta_tonelada[[#This Row],[2018]])</f>
        <v>7754.2247959989463</v>
      </c>
      <c r="R61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16" spans="1:19" x14ac:dyDescent="0.35">
      <c r="A616">
        <v>149</v>
      </c>
      <c r="B616" t="s">
        <v>235</v>
      </c>
      <c r="C616" t="s">
        <v>236</v>
      </c>
      <c r="D616">
        <v>100108</v>
      </c>
      <c r="E616" t="s">
        <v>294</v>
      </c>
      <c r="F616">
        <v>100108007</v>
      </c>
      <c r="G616" t="s">
        <v>327</v>
      </c>
      <c r="H616" t="s">
        <v>424</v>
      </c>
      <c r="I616">
        <v>1</v>
      </c>
      <c r="J616" t="s">
        <v>96</v>
      </c>
      <c r="K6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16" s="2">
        <f>IF(ISERROR(Exportaciones_fruta_dolares[[#This Row],[2018]]/Exportaciones_fruta_tonelada[[#This Row],[2018]]),"-",Exportaciones_fruta_dolares[[#This Row],[2018]]/Exportaciones_fruta_tonelada[[#This Row],[2018]])</f>
        <v>577.11881939176612</v>
      </c>
      <c r="R6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17" spans="1:19" x14ac:dyDescent="0.35">
      <c r="A617">
        <v>149</v>
      </c>
      <c r="B617" t="s">
        <v>235</v>
      </c>
      <c r="C617" t="s">
        <v>236</v>
      </c>
      <c r="D617">
        <v>100109</v>
      </c>
      <c r="E617" t="s">
        <v>51</v>
      </c>
      <c r="F617">
        <v>100109001</v>
      </c>
      <c r="G617" t="s">
        <v>51</v>
      </c>
      <c r="H617" t="s">
        <v>184</v>
      </c>
      <c r="I617">
        <v>7</v>
      </c>
      <c r="J617" t="s">
        <v>164</v>
      </c>
      <c r="K6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17" s="2">
        <f>IF(ISERROR(Exportaciones_fruta_dolares[[#This Row],[2020]]/Exportaciones_fruta_tonelada[[#This Row],[2020]]),"-",Exportaciones_fruta_dolares[[#This Row],[2020]]/Exportaciones_fruta_tonelada[[#This Row],[2020]])</f>
        <v>445.02238502238498</v>
      </c>
    </row>
    <row r="618" spans="1:19" x14ac:dyDescent="0.35">
      <c r="A618">
        <v>52</v>
      </c>
      <c r="B618" t="s">
        <v>87</v>
      </c>
      <c r="C618" t="s">
        <v>88</v>
      </c>
      <c r="D618">
        <v>100101</v>
      </c>
      <c r="E618" t="s">
        <v>29</v>
      </c>
      <c r="F618">
        <v>100101001</v>
      </c>
      <c r="G618" t="s">
        <v>36</v>
      </c>
      <c r="H618" t="s">
        <v>163</v>
      </c>
      <c r="I618">
        <v>7</v>
      </c>
      <c r="J618" t="s">
        <v>164</v>
      </c>
      <c r="K6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18" s="2">
        <f>IF(ISERROR(Exportaciones_fruta_dolares[[#This Row],[2014]]/Exportaciones_fruta_tonelada[[#This Row],[2014]]),"-",Exportaciones_fruta_dolares[[#This Row],[2014]]/Exportaciones_fruta_tonelada[[#This Row],[2014]])</f>
        <v>13821.989528795812</v>
      </c>
      <c r="N61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1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19" spans="1:19" x14ac:dyDescent="0.35">
      <c r="A619">
        <v>52</v>
      </c>
      <c r="B619" t="s">
        <v>87</v>
      </c>
      <c r="C619" t="s">
        <v>88</v>
      </c>
      <c r="D619">
        <v>100101</v>
      </c>
      <c r="E619" t="s">
        <v>29</v>
      </c>
      <c r="F619">
        <v>100101001</v>
      </c>
      <c r="G619" t="s">
        <v>36</v>
      </c>
      <c r="H619" t="s">
        <v>308</v>
      </c>
      <c r="I619">
        <v>4</v>
      </c>
      <c r="J619" t="s">
        <v>71</v>
      </c>
      <c r="K6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1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1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19" s="2">
        <f>IF(ISERROR(Exportaciones_fruta_dolares[[#This Row],[2018]]/Exportaciones_fruta_tonelada[[#This Row],[2018]]),"-",Exportaciones_fruta_dolares[[#This Row],[2018]]/Exportaciones_fruta_tonelada[[#This Row],[2018]])</f>
        <v>196197.82608695651</v>
      </c>
      <c r="R6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20" spans="1:19" x14ac:dyDescent="0.35">
      <c r="A620">
        <v>52</v>
      </c>
      <c r="B620" t="s">
        <v>87</v>
      </c>
      <c r="C620" t="s">
        <v>88</v>
      </c>
      <c r="D620">
        <v>100101</v>
      </c>
      <c r="E620" t="s">
        <v>29</v>
      </c>
      <c r="F620">
        <v>100101004</v>
      </c>
      <c r="G620" t="s">
        <v>30</v>
      </c>
      <c r="H620" t="s">
        <v>345</v>
      </c>
      <c r="I620">
        <v>4</v>
      </c>
      <c r="J620" t="s">
        <v>71</v>
      </c>
      <c r="K6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2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2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20" s="2">
        <f>IF(ISERROR(Exportaciones_fruta_dolares[[#This Row],[2019]]/Exportaciones_fruta_tonelada[[#This Row],[2019]]),"-",Exportaciones_fruta_dolares[[#This Row],[2019]]/Exportaciones_fruta_tonelada[[#This Row],[2019]])</f>
        <v>14569.70541401274</v>
      </c>
      <c r="S62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21" spans="1:19" x14ac:dyDescent="0.35">
      <c r="A621">
        <v>52</v>
      </c>
      <c r="B621" t="s">
        <v>87</v>
      </c>
      <c r="C621" t="s">
        <v>88</v>
      </c>
      <c r="D621">
        <v>100101</v>
      </c>
      <c r="E621" t="s">
        <v>29</v>
      </c>
      <c r="F621">
        <v>100101008</v>
      </c>
      <c r="G621" t="s">
        <v>101</v>
      </c>
      <c r="H621" t="s">
        <v>384</v>
      </c>
      <c r="I621">
        <v>5</v>
      </c>
      <c r="J621" t="s">
        <v>26</v>
      </c>
      <c r="K62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2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21" s="2">
        <f>IF(ISERROR(Exportaciones_fruta_dolares[[#This Row],[2018]]/Exportaciones_fruta_tonelada[[#This Row],[2018]]),"-",Exportaciones_fruta_dolares[[#This Row],[2018]]/Exportaciones_fruta_tonelada[[#This Row],[2018]])</f>
        <v>2014.0897755610974</v>
      </c>
      <c r="R621" s="2">
        <f>IF(ISERROR(Exportaciones_fruta_dolares[[#This Row],[2019]]/Exportaciones_fruta_tonelada[[#This Row],[2019]]),"-",Exportaciones_fruta_dolares[[#This Row],[2019]]/Exportaciones_fruta_tonelada[[#This Row],[2019]])</f>
        <v>2356.2857142857142</v>
      </c>
      <c r="S62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22" spans="1:19" x14ac:dyDescent="0.35">
      <c r="A622">
        <v>52</v>
      </c>
      <c r="B622" t="s">
        <v>87</v>
      </c>
      <c r="C622" t="s">
        <v>88</v>
      </c>
      <c r="D622">
        <v>100101</v>
      </c>
      <c r="E622" t="s">
        <v>29</v>
      </c>
      <c r="F622">
        <v>100101008</v>
      </c>
      <c r="G622" t="s">
        <v>101</v>
      </c>
      <c r="H622" t="s">
        <v>309</v>
      </c>
      <c r="I622">
        <v>3</v>
      </c>
      <c r="J622" t="s">
        <v>38</v>
      </c>
      <c r="K622" s="2">
        <f>IF(ISERROR(Exportaciones_fruta_dolares[[#This Row],[2013]]/Exportaciones_fruta_tonelada[[#This Row],[2013]]),"-",Exportaciones_fruta_dolares[[#This Row],[2013]]/Exportaciones_fruta_tonelada[[#This Row],[2013]])</f>
        <v>2906.666666666667</v>
      </c>
      <c r="L622" s="2">
        <f>IF(ISERROR(Exportaciones_fruta_dolares[[#This Row],[2012]]/Exportaciones_fruta_tonelada[[#This Row],[2012]]),"-",Exportaciones_fruta_dolares[[#This Row],[2012]]/Exportaciones_fruta_tonelada[[#This Row],[2012]])</f>
        <v>1870.6094627105051</v>
      </c>
      <c r="M6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2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2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2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22" s="2">
        <f>IF(ISERROR(Exportaciones_fruta_dolares[[#This Row],[2018]]/Exportaciones_fruta_tonelada[[#This Row],[2018]]),"-",Exportaciones_fruta_dolares[[#This Row],[2018]]/Exportaciones_fruta_tonelada[[#This Row],[2018]])</f>
        <v>2956.1446953143968</v>
      </c>
      <c r="R6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22" s="2">
        <f>IF(ISERROR(Exportaciones_fruta_dolares[[#This Row],[2020]]/Exportaciones_fruta_tonelada[[#This Row],[2020]]),"-",Exportaciones_fruta_dolares[[#This Row],[2020]]/Exportaciones_fruta_tonelada[[#This Row],[2020]])</f>
        <v>2196.25</v>
      </c>
    </row>
    <row r="623" spans="1:19" x14ac:dyDescent="0.35">
      <c r="A623">
        <v>52</v>
      </c>
      <c r="B623" t="s">
        <v>87</v>
      </c>
      <c r="C623" t="s">
        <v>88</v>
      </c>
      <c r="D623">
        <v>100101</v>
      </c>
      <c r="E623" t="s">
        <v>29</v>
      </c>
      <c r="F623">
        <v>100112025</v>
      </c>
      <c r="G623" t="s">
        <v>173</v>
      </c>
      <c r="H623" t="s">
        <v>321</v>
      </c>
      <c r="I623">
        <v>2</v>
      </c>
      <c r="J623" t="s">
        <v>32</v>
      </c>
      <c r="K6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23" s="2">
        <f>IF(ISERROR(Exportaciones_fruta_dolares[[#This Row],[2019]]/Exportaciones_fruta_tonelada[[#This Row],[2019]]),"-",Exportaciones_fruta_dolares[[#This Row],[2019]]/Exportaciones_fruta_tonelada[[#This Row],[2019]])</f>
        <v>8622</v>
      </c>
      <c r="S6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24" spans="1:19" x14ac:dyDescent="0.35">
      <c r="A624">
        <v>52</v>
      </c>
      <c r="B624" t="s">
        <v>87</v>
      </c>
      <c r="C624" t="s">
        <v>88</v>
      </c>
      <c r="D624">
        <v>100101</v>
      </c>
      <c r="E624" t="s">
        <v>29</v>
      </c>
      <c r="F624">
        <v>100112025</v>
      </c>
      <c r="G624" t="s">
        <v>173</v>
      </c>
      <c r="H624" t="s">
        <v>174</v>
      </c>
      <c r="I624">
        <v>2</v>
      </c>
      <c r="J624" t="s">
        <v>32</v>
      </c>
      <c r="K6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24" s="2">
        <f>IF(ISERROR(Exportaciones_fruta_dolares[[#This Row],[2017]]/Exportaciones_fruta_tonelada[[#This Row],[2017]]),"-",Exportaciones_fruta_dolares[[#This Row],[2017]]/Exportaciones_fruta_tonelada[[#This Row],[2017]])</f>
        <v>81.944444444444443</v>
      </c>
      <c r="Q6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2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25" spans="1:19" x14ac:dyDescent="0.35">
      <c r="A625">
        <v>52</v>
      </c>
      <c r="B625" t="s">
        <v>87</v>
      </c>
      <c r="C625" t="s">
        <v>88</v>
      </c>
      <c r="D625">
        <v>100102</v>
      </c>
      <c r="E625" t="s">
        <v>92</v>
      </c>
      <c r="F625">
        <v>100102003</v>
      </c>
      <c r="G625" t="s">
        <v>93</v>
      </c>
      <c r="H625" t="s">
        <v>94</v>
      </c>
      <c r="I625">
        <v>5</v>
      </c>
      <c r="J625" t="s">
        <v>26</v>
      </c>
      <c r="K6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25" s="2">
        <f>IF(ISERROR(Exportaciones_fruta_dolares[[#This Row],[2016]]/Exportaciones_fruta_tonelada[[#This Row],[2016]]),"-",Exportaciones_fruta_dolares[[#This Row],[2016]]/Exportaciones_fruta_tonelada[[#This Row],[2016]])</f>
        <v>1137.723704866562</v>
      </c>
      <c r="P6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26" spans="1:19" x14ac:dyDescent="0.35">
      <c r="A626">
        <v>52</v>
      </c>
      <c r="B626" t="s">
        <v>87</v>
      </c>
      <c r="C626" t="s">
        <v>88</v>
      </c>
      <c r="D626">
        <v>100102</v>
      </c>
      <c r="E626" t="s">
        <v>92</v>
      </c>
      <c r="F626">
        <v>100102004</v>
      </c>
      <c r="G626" t="s">
        <v>175</v>
      </c>
      <c r="H626" t="s">
        <v>343</v>
      </c>
      <c r="I626">
        <v>5</v>
      </c>
      <c r="J626" t="s">
        <v>26</v>
      </c>
      <c r="K6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26" s="2">
        <f>IF(ISERROR(Exportaciones_fruta_dolares[[#This Row],[2019]]/Exportaciones_fruta_tonelada[[#This Row],[2019]]),"-",Exportaciones_fruta_dolares[[#This Row],[2019]]/Exportaciones_fruta_tonelada[[#This Row],[2019]])</f>
        <v>1805.9047619047619</v>
      </c>
      <c r="S626" s="2">
        <f>IF(ISERROR(Exportaciones_fruta_dolares[[#This Row],[2020]]/Exportaciones_fruta_tonelada[[#This Row],[2020]]),"-",Exportaciones_fruta_dolares[[#This Row],[2020]]/Exportaciones_fruta_tonelada[[#This Row],[2020]])</f>
        <v>1102.7472527472528</v>
      </c>
    </row>
    <row r="627" spans="1:19" x14ac:dyDescent="0.35">
      <c r="A627">
        <v>52</v>
      </c>
      <c r="B627" t="s">
        <v>87</v>
      </c>
      <c r="C627" t="s">
        <v>88</v>
      </c>
      <c r="D627">
        <v>100102</v>
      </c>
      <c r="E627" t="s">
        <v>92</v>
      </c>
      <c r="F627">
        <v>100102005</v>
      </c>
      <c r="G627" t="s">
        <v>177</v>
      </c>
      <c r="H627" t="s">
        <v>178</v>
      </c>
      <c r="I627">
        <v>5</v>
      </c>
      <c r="J627" t="s">
        <v>26</v>
      </c>
      <c r="K6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27" s="2">
        <f>IF(ISERROR(Exportaciones_fruta_dolares[[#This Row],[2015]]/Exportaciones_fruta_tonelada[[#This Row],[2015]]),"-",Exportaciones_fruta_dolares[[#This Row],[2015]]/Exportaciones_fruta_tonelada[[#This Row],[2015]])</f>
        <v>1408.5302377071241</v>
      </c>
      <c r="O627" s="2">
        <f>IF(ISERROR(Exportaciones_fruta_dolares[[#This Row],[2016]]/Exportaciones_fruta_tonelada[[#This Row],[2016]]),"-",Exportaciones_fruta_dolares[[#This Row],[2016]]/Exportaciones_fruta_tonelada[[#This Row],[2016]])</f>
        <v>1807.5661643034789</v>
      </c>
      <c r="P6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28" spans="1:19" x14ac:dyDescent="0.35">
      <c r="A628">
        <v>52</v>
      </c>
      <c r="B628" t="s">
        <v>87</v>
      </c>
      <c r="C628" t="s">
        <v>88</v>
      </c>
      <c r="D628">
        <v>100102</v>
      </c>
      <c r="E628" t="s">
        <v>92</v>
      </c>
      <c r="F628">
        <v>100102006</v>
      </c>
      <c r="G628" t="s">
        <v>237</v>
      </c>
      <c r="H628" t="s">
        <v>238</v>
      </c>
      <c r="I628">
        <v>5</v>
      </c>
      <c r="J628" t="s">
        <v>26</v>
      </c>
      <c r="K6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2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2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2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28" s="2">
        <f>IF(ISERROR(Exportaciones_fruta_dolares[[#This Row],[2018]]/Exportaciones_fruta_tonelada[[#This Row],[2018]]),"-",Exportaciones_fruta_dolares[[#This Row],[2018]]/Exportaciones_fruta_tonelada[[#This Row],[2018]])</f>
        <v>1168.75</v>
      </c>
      <c r="R6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29" spans="1:19" x14ac:dyDescent="0.35">
      <c r="A629">
        <v>52</v>
      </c>
      <c r="B629" t="s">
        <v>87</v>
      </c>
      <c r="C629" t="s">
        <v>88</v>
      </c>
      <c r="D629">
        <v>100102</v>
      </c>
      <c r="E629" t="s">
        <v>92</v>
      </c>
      <c r="F629">
        <v>100102008</v>
      </c>
      <c r="G629" t="s">
        <v>352</v>
      </c>
      <c r="H629" t="s">
        <v>413</v>
      </c>
      <c r="I629">
        <v>3</v>
      </c>
      <c r="J629" t="s">
        <v>38</v>
      </c>
      <c r="K6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29" s="2">
        <f>IF(ISERROR(Exportaciones_fruta_dolares[[#This Row],[2018]]/Exportaciones_fruta_tonelada[[#This Row],[2018]]),"-",Exportaciones_fruta_dolares[[#This Row],[2018]]/Exportaciones_fruta_tonelada[[#This Row],[2018]])</f>
        <v>1797.8368055555554</v>
      </c>
      <c r="R629" s="2">
        <f>IF(ISERROR(Exportaciones_fruta_dolares[[#This Row],[2019]]/Exportaciones_fruta_tonelada[[#This Row],[2019]]),"-",Exportaciones_fruta_dolares[[#This Row],[2019]]/Exportaciones_fruta_tonelada[[#This Row],[2019]])</f>
        <v>1850.9208333333333</v>
      </c>
      <c r="S6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30" spans="1:19" x14ac:dyDescent="0.35">
      <c r="A630">
        <v>52</v>
      </c>
      <c r="B630" t="s">
        <v>87</v>
      </c>
      <c r="C630" t="s">
        <v>88</v>
      </c>
      <c r="D630">
        <v>100102</v>
      </c>
      <c r="E630" t="s">
        <v>92</v>
      </c>
      <c r="F630">
        <v>100102008</v>
      </c>
      <c r="G630" t="s">
        <v>352</v>
      </c>
      <c r="H630" t="s">
        <v>391</v>
      </c>
      <c r="I630">
        <v>3</v>
      </c>
      <c r="J630" t="s">
        <v>38</v>
      </c>
      <c r="K630" s="2">
        <f>IF(ISERROR(Exportaciones_fruta_dolares[[#This Row],[2013]]/Exportaciones_fruta_tonelada[[#This Row],[2013]]),"-",Exportaciones_fruta_dolares[[#This Row],[2013]]/Exportaciones_fruta_tonelada[[#This Row],[2013]])</f>
        <v>2428.3498771897771</v>
      </c>
      <c r="L630" s="2">
        <f>IF(ISERROR(Exportaciones_fruta_dolares[[#This Row],[2012]]/Exportaciones_fruta_tonelada[[#This Row],[2012]]),"-",Exportaciones_fruta_dolares[[#This Row],[2012]]/Exportaciones_fruta_tonelada[[#This Row],[2012]])</f>
        <v>2532.4540020703243</v>
      </c>
      <c r="M6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30" s="2">
        <f>IF(ISERROR(Exportaciones_fruta_dolares[[#This Row],[2015]]/Exportaciones_fruta_tonelada[[#This Row],[2015]]),"-",Exportaciones_fruta_dolares[[#This Row],[2015]]/Exportaciones_fruta_tonelada[[#This Row],[2015]])</f>
        <v>2567.9753086419751</v>
      </c>
      <c r="O630" s="2">
        <f>IF(ISERROR(Exportaciones_fruta_dolares[[#This Row],[2016]]/Exportaciones_fruta_tonelada[[#This Row],[2016]]),"-",Exportaciones_fruta_dolares[[#This Row],[2016]]/Exportaciones_fruta_tonelada[[#This Row],[2016]])</f>
        <v>2844.1007075859798</v>
      </c>
      <c r="P6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30" s="2">
        <f>IF(ISERROR(Exportaciones_fruta_dolares[[#This Row],[2018]]/Exportaciones_fruta_tonelada[[#This Row],[2018]]),"-",Exportaciones_fruta_dolares[[#This Row],[2018]]/Exportaciones_fruta_tonelada[[#This Row],[2018]])</f>
        <v>1837.3872832369941</v>
      </c>
      <c r="R630" s="2">
        <f>IF(ISERROR(Exportaciones_fruta_dolares[[#This Row],[2019]]/Exportaciones_fruta_tonelada[[#This Row],[2019]]),"-",Exportaciones_fruta_dolares[[#This Row],[2019]]/Exportaciones_fruta_tonelada[[#This Row],[2019]])</f>
        <v>1364.4880681818181</v>
      </c>
      <c r="S6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31" spans="1:19" x14ac:dyDescent="0.35">
      <c r="A631">
        <v>52</v>
      </c>
      <c r="B631" t="s">
        <v>87</v>
      </c>
      <c r="C631" t="s">
        <v>88</v>
      </c>
      <c r="D631">
        <v>100102</v>
      </c>
      <c r="E631" t="s">
        <v>92</v>
      </c>
      <c r="F631">
        <v>100102008</v>
      </c>
      <c r="G631" t="s">
        <v>352</v>
      </c>
      <c r="H631" t="s">
        <v>353</v>
      </c>
      <c r="I631">
        <v>7</v>
      </c>
      <c r="J631" t="s">
        <v>164</v>
      </c>
      <c r="K6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31" s="2">
        <f>IF(ISERROR(Exportaciones_fruta_dolares[[#This Row],[2014]]/Exportaciones_fruta_tonelada[[#This Row],[2014]]),"-",Exportaciones_fruta_dolares[[#This Row],[2014]]/Exportaciones_fruta_tonelada[[#This Row],[2014]])</f>
        <v>2473.8040000000001</v>
      </c>
      <c r="N6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32" spans="1:19" x14ac:dyDescent="0.35">
      <c r="A632">
        <v>52</v>
      </c>
      <c r="B632" t="s">
        <v>87</v>
      </c>
      <c r="C632" t="s">
        <v>88</v>
      </c>
      <c r="D632">
        <v>100103</v>
      </c>
      <c r="E632" t="s">
        <v>39</v>
      </c>
      <c r="F632">
        <v>100103003</v>
      </c>
      <c r="G632" t="s">
        <v>226</v>
      </c>
      <c r="H632" t="s">
        <v>323</v>
      </c>
      <c r="I632">
        <v>3</v>
      </c>
      <c r="J632" t="s">
        <v>38</v>
      </c>
      <c r="K63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32" s="2">
        <f>IF(ISERROR(Exportaciones_fruta_dolares[[#This Row],[2012]]/Exportaciones_fruta_tonelada[[#This Row],[2012]]),"-",Exportaciones_fruta_dolares[[#This Row],[2012]]/Exportaciones_fruta_tonelada[[#This Row],[2012]])</f>
        <v>821.10966642555695</v>
      </c>
      <c r="M6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32" s="2">
        <f>IF(ISERROR(Exportaciones_fruta_dolares[[#This Row],[2016]]/Exportaciones_fruta_tonelada[[#This Row],[2016]]),"-",Exportaciones_fruta_dolares[[#This Row],[2016]]/Exportaciones_fruta_tonelada[[#This Row],[2016]])</f>
        <v>645.74199999999996</v>
      </c>
      <c r="P632" s="2">
        <f>IF(ISERROR(Exportaciones_fruta_dolares[[#This Row],[2017]]/Exportaciones_fruta_tonelada[[#This Row],[2017]]),"-",Exportaciones_fruta_dolares[[#This Row],[2017]]/Exportaciones_fruta_tonelada[[#This Row],[2017]])</f>
        <v>860.41250000000002</v>
      </c>
      <c r="Q6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32" s="2">
        <f>IF(ISERROR(Exportaciones_fruta_dolares[[#This Row],[2020]]/Exportaciones_fruta_tonelada[[#This Row],[2020]]),"-",Exportaciones_fruta_dolares[[#This Row],[2020]]/Exportaciones_fruta_tonelada[[#This Row],[2020]])</f>
        <v>531.59468770283092</v>
      </c>
    </row>
    <row r="633" spans="1:19" x14ac:dyDescent="0.35">
      <c r="A633">
        <v>52</v>
      </c>
      <c r="B633" t="s">
        <v>87</v>
      </c>
      <c r="C633" t="s">
        <v>88</v>
      </c>
      <c r="D633">
        <v>100103</v>
      </c>
      <c r="E633" t="s">
        <v>39</v>
      </c>
      <c r="F633">
        <v>100103004</v>
      </c>
      <c r="G633" t="s">
        <v>77</v>
      </c>
      <c r="H633" t="s">
        <v>78</v>
      </c>
      <c r="I633">
        <v>3</v>
      </c>
      <c r="J633" t="s">
        <v>38</v>
      </c>
      <c r="K633" s="2">
        <f>IF(ISERROR(Exportaciones_fruta_dolares[[#This Row],[2013]]/Exportaciones_fruta_tonelada[[#This Row],[2013]]),"-",Exportaciones_fruta_dolares[[#This Row],[2013]]/Exportaciones_fruta_tonelada[[#This Row],[2013]])</f>
        <v>1493.9167079821518</v>
      </c>
      <c r="L6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3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3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3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34" spans="1:19" x14ac:dyDescent="0.35">
      <c r="A634">
        <v>52</v>
      </c>
      <c r="B634" t="s">
        <v>87</v>
      </c>
      <c r="C634" t="s">
        <v>88</v>
      </c>
      <c r="D634">
        <v>100103</v>
      </c>
      <c r="E634" t="s">
        <v>39</v>
      </c>
      <c r="F634">
        <v>100103004</v>
      </c>
      <c r="G634" t="s">
        <v>77</v>
      </c>
      <c r="H634" t="s">
        <v>363</v>
      </c>
      <c r="I634">
        <v>7</v>
      </c>
      <c r="J634" t="s">
        <v>164</v>
      </c>
      <c r="K634" s="2">
        <f>IF(ISERROR(Exportaciones_fruta_dolares[[#This Row],[2013]]/Exportaciones_fruta_tonelada[[#This Row],[2013]]),"-",Exportaciones_fruta_dolares[[#This Row],[2013]]/Exportaciones_fruta_tonelada[[#This Row],[2013]])</f>
        <v>13965.187713310581</v>
      </c>
      <c r="L6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3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34" s="2">
        <f>IF(ISERROR(Exportaciones_fruta_dolares[[#This Row],[2019]]/Exportaciones_fruta_tonelada[[#This Row],[2019]]),"-",Exportaciones_fruta_dolares[[#This Row],[2019]]/Exportaciones_fruta_tonelada[[#This Row],[2019]])</f>
        <v>47672.727272727265</v>
      </c>
      <c r="S6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35" spans="1:19" x14ac:dyDescent="0.35">
      <c r="A635">
        <v>52</v>
      </c>
      <c r="B635" t="s">
        <v>87</v>
      </c>
      <c r="C635" t="s">
        <v>88</v>
      </c>
      <c r="D635">
        <v>100103</v>
      </c>
      <c r="E635" t="s">
        <v>39</v>
      </c>
      <c r="F635">
        <v>100103004</v>
      </c>
      <c r="G635" t="s">
        <v>77</v>
      </c>
      <c r="H635" t="s">
        <v>198</v>
      </c>
      <c r="I635">
        <v>3</v>
      </c>
      <c r="J635" t="s">
        <v>38</v>
      </c>
      <c r="K6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35" s="2">
        <f>IF(ISERROR(Exportaciones_fruta_dolares[[#This Row],[2015]]/Exportaciones_fruta_tonelada[[#This Row],[2015]]),"-",Exportaciones_fruta_dolares[[#This Row],[2015]]/Exportaciones_fruta_tonelada[[#This Row],[2015]])</f>
        <v>4094.5732885769507</v>
      </c>
      <c r="O6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35" s="2">
        <f>IF(ISERROR(Exportaciones_fruta_dolares[[#This Row],[2020]]/Exportaciones_fruta_tonelada[[#This Row],[2020]]),"-",Exportaciones_fruta_dolares[[#This Row],[2020]]/Exportaciones_fruta_tonelada[[#This Row],[2020]])</f>
        <v>1908.0568807339448</v>
      </c>
    </row>
    <row r="636" spans="1:19" x14ac:dyDescent="0.35">
      <c r="A636">
        <v>52</v>
      </c>
      <c r="B636" t="s">
        <v>87</v>
      </c>
      <c r="C636" t="s">
        <v>88</v>
      </c>
      <c r="D636">
        <v>100103</v>
      </c>
      <c r="E636" t="s">
        <v>39</v>
      </c>
      <c r="F636">
        <v>100103004</v>
      </c>
      <c r="G636" t="s">
        <v>77</v>
      </c>
      <c r="H636" t="s">
        <v>89</v>
      </c>
      <c r="I636">
        <v>3</v>
      </c>
      <c r="J636" t="s">
        <v>38</v>
      </c>
      <c r="K6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36" s="2">
        <f>IF(ISERROR(Exportaciones_fruta_dolares[[#This Row],[2016]]/Exportaciones_fruta_tonelada[[#This Row],[2016]]),"-",Exportaciones_fruta_dolares[[#This Row],[2016]]/Exportaciones_fruta_tonelada[[#This Row],[2016]])</f>
        <v>6908.8888888888896</v>
      </c>
      <c r="P6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37" spans="1:19" x14ac:dyDescent="0.35">
      <c r="A637">
        <v>52</v>
      </c>
      <c r="B637" t="s">
        <v>87</v>
      </c>
      <c r="C637" t="s">
        <v>88</v>
      </c>
      <c r="D637">
        <v>100104</v>
      </c>
      <c r="E637" t="s">
        <v>66</v>
      </c>
      <c r="F637">
        <v>100104002</v>
      </c>
      <c r="G637" t="s">
        <v>67</v>
      </c>
      <c r="H637" t="s">
        <v>366</v>
      </c>
      <c r="I637">
        <v>7</v>
      </c>
      <c r="J637" t="s">
        <v>164</v>
      </c>
      <c r="K6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37" s="2">
        <f>IF(ISERROR(Exportaciones_fruta_dolares[[#This Row],[2012]]/Exportaciones_fruta_tonelada[[#This Row],[2012]]),"-",Exportaciones_fruta_dolares[[#This Row],[2012]]/Exportaciones_fruta_tonelada[[#This Row],[2012]])</f>
        <v>40922.222222222219</v>
      </c>
      <c r="M6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38" spans="1:19" x14ac:dyDescent="0.35">
      <c r="A638">
        <v>52</v>
      </c>
      <c r="B638" t="s">
        <v>87</v>
      </c>
      <c r="C638" t="s">
        <v>88</v>
      </c>
      <c r="D638">
        <v>100104</v>
      </c>
      <c r="E638" t="s">
        <v>66</v>
      </c>
      <c r="F638">
        <v>100104002</v>
      </c>
      <c r="G638" t="s">
        <v>67</v>
      </c>
      <c r="H638" t="s">
        <v>126</v>
      </c>
      <c r="I638">
        <v>5</v>
      </c>
      <c r="J638" t="s">
        <v>26</v>
      </c>
      <c r="K638" s="2">
        <f>IF(ISERROR(Exportaciones_fruta_dolares[[#This Row],[2013]]/Exportaciones_fruta_tonelada[[#This Row],[2013]]),"-",Exportaciones_fruta_dolares[[#This Row],[2013]]/Exportaciones_fruta_tonelada[[#This Row],[2013]])</f>
        <v>1242.4999999999998</v>
      </c>
      <c r="L6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3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39" spans="1:19" x14ac:dyDescent="0.35">
      <c r="A639">
        <v>52</v>
      </c>
      <c r="B639" t="s">
        <v>87</v>
      </c>
      <c r="C639" t="s">
        <v>88</v>
      </c>
      <c r="D639">
        <v>100104</v>
      </c>
      <c r="E639" t="s">
        <v>66</v>
      </c>
      <c r="F639">
        <v>100104002</v>
      </c>
      <c r="G639" t="s">
        <v>67</v>
      </c>
      <c r="H639" t="s">
        <v>127</v>
      </c>
      <c r="I639">
        <v>3</v>
      </c>
      <c r="J639" t="s">
        <v>38</v>
      </c>
      <c r="K63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39" s="2">
        <f>IF(ISERROR(Exportaciones_fruta_dolares[[#This Row],[2012]]/Exportaciones_fruta_tonelada[[#This Row],[2012]]),"-",Exportaciones_fruta_dolares[[#This Row],[2012]]/Exportaciones_fruta_tonelada[[#This Row],[2012]])</f>
        <v>1070.1996109921874</v>
      </c>
      <c r="M6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39" s="2">
        <f>IF(ISERROR(Exportaciones_fruta_dolares[[#This Row],[2017]]/Exportaciones_fruta_tonelada[[#This Row],[2017]]),"-",Exportaciones_fruta_dolares[[#This Row],[2017]]/Exportaciones_fruta_tonelada[[#This Row],[2017]])</f>
        <v>920.54157608695664</v>
      </c>
      <c r="Q6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40" spans="1:19" x14ac:dyDescent="0.35">
      <c r="A640">
        <v>52</v>
      </c>
      <c r="B640" t="s">
        <v>87</v>
      </c>
      <c r="C640" t="s">
        <v>88</v>
      </c>
      <c r="D640">
        <v>100104</v>
      </c>
      <c r="E640" t="s">
        <v>66</v>
      </c>
      <c r="F640">
        <v>100104002</v>
      </c>
      <c r="G640" t="s">
        <v>67</v>
      </c>
      <c r="H640" t="s">
        <v>219</v>
      </c>
      <c r="I640">
        <v>3</v>
      </c>
      <c r="J640" t="s">
        <v>38</v>
      </c>
      <c r="K6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40" s="2">
        <f>IF(ISERROR(Exportaciones_fruta_dolares[[#This Row],[2012]]/Exportaciones_fruta_tonelada[[#This Row],[2012]]),"-",Exportaciones_fruta_dolares[[#This Row],[2012]]/Exportaciones_fruta_tonelada[[#This Row],[2012]])</f>
        <v>4131.9508166636078</v>
      </c>
      <c r="M6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41" spans="1:19" x14ac:dyDescent="0.35">
      <c r="A641">
        <v>52</v>
      </c>
      <c r="B641" t="s">
        <v>87</v>
      </c>
      <c r="C641" t="s">
        <v>88</v>
      </c>
      <c r="D641">
        <v>100105</v>
      </c>
      <c r="E641" t="s">
        <v>20</v>
      </c>
      <c r="F641">
        <v>100105001</v>
      </c>
      <c r="G641" t="s">
        <v>44</v>
      </c>
      <c r="H641" t="s">
        <v>45</v>
      </c>
      <c r="I641">
        <v>6</v>
      </c>
      <c r="J641" t="s">
        <v>20</v>
      </c>
      <c r="K6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41" s="2">
        <f>IF(ISERROR(Exportaciones_fruta_dolares[[#This Row],[2014]]/Exportaciones_fruta_tonelada[[#This Row],[2014]]),"-",Exportaciones_fruta_dolares[[#This Row],[2014]]/Exportaciones_fruta_tonelada[[#This Row],[2014]])</f>
        <v>24628.571428571428</v>
      </c>
      <c r="N6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4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4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4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42" spans="1:19" x14ac:dyDescent="0.35">
      <c r="A642">
        <v>52</v>
      </c>
      <c r="B642" t="s">
        <v>87</v>
      </c>
      <c r="C642" t="s">
        <v>88</v>
      </c>
      <c r="D642">
        <v>100105</v>
      </c>
      <c r="E642" t="s">
        <v>20</v>
      </c>
      <c r="F642">
        <v>100105001</v>
      </c>
      <c r="G642" t="s">
        <v>44</v>
      </c>
      <c r="H642" t="s">
        <v>262</v>
      </c>
      <c r="I642">
        <v>6</v>
      </c>
      <c r="J642" t="s">
        <v>20</v>
      </c>
      <c r="K6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4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42" s="2">
        <f>IF(ISERROR(Exportaciones_fruta_dolares[[#This Row],[2018]]/Exportaciones_fruta_tonelada[[#This Row],[2018]]),"-",Exportaciones_fruta_dolares[[#This Row],[2018]]/Exportaciones_fruta_tonelada[[#This Row],[2018]])</f>
        <v>207083.33333333334</v>
      </c>
      <c r="R6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4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43" spans="1:19" x14ac:dyDescent="0.35">
      <c r="A643">
        <v>52</v>
      </c>
      <c r="B643" t="s">
        <v>87</v>
      </c>
      <c r="C643" t="s">
        <v>88</v>
      </c>
      <c r="D643">
        <v>100105</v>
      </c>
      <c r="E643" t="s">
        <v>20</v>
      </c>
      <c r="F643">
        <v>100105006</v>
      </c>
      <c r="G643" t="s">
        <v>276</v>
      </c>
      <c r="H643" t="s">
        <v>388</v>
      </c>
      <c r="I643">
        <v>4</v>
      </c>
      <c r="J643" t="s">
        <v>71</v>
      </c>
      <c r="K6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43" s="2">
        <f>IF(ISERROR(Exportaciones_fruta_dolares[[#This Row],[2016]]/Exportaciones_fruta_tonelada[[#This Row],[2016]]),"-",Exportaciones_fruta_dolares[[#This Row],[2016]]/Exportaciones_fruta_tonelada[[#This Row],[2016]])</f>
        <v>19113.75</v>
      </c>
      <c r="P643" s="2">
        <f>IF(ISERROR(Exportaciones_fruta_dolares[[#This Row],[2017]]/Exportaciones_fruta_tonelada[[#This Row],[2017]]),"-",Exportaciones_fruta_dolares[[#This Row],[2017]]/Exportaciones_fruta_tonelada[[#This Row],[2017]])</f>
        <v>15311.000000000002</v>
      </c>
      <c r="Q6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43" s="2">
        <f>IF(ISERROR(Exportaciones_fruta_dolares[[#This Row],[2020]]/Exportaciones_fruta_tonelada[[#This Row],[2020]]),"-",Exportaciones_fruta_dolares[[#This Row],[2020]]/Exportaciones_fruta_tonelada[[#This Row],[2020]])</f>
        <v>9868.8271604938273</v>
      </c>
    </row>
    <row r="644" spans="1:19" x14ac:dyDescent="0.35">
      <c r="A644">
        <v>52</v>
      </c>
      <c r="B644" t="s">
        <v>87</v>
      </c>
      <c r="C644" t="s">
        <v>88</v>
      </c>
      <c r="D644">
        <v>100105</v>
      </c>
      <c r="E644" t="s">
        <v>20</v>
      </c>
      <c r="F644">
        <v>100105006</v>
      </c>
      <c r="G644" t="s">
        <v>276</v>
      </c>
      <c r="H644" t="s">
        <v>277</v>
      </c>
      <c r="I644">
        <v>4</v>
      </c>
      <c r="J644" t="s">
        <v>71</v>
      </c>
      <c r="K644" s="2">
        <f>IF(ISERROR(Exportaciones_fruta_dolares[[#This Row],[2013]]/Exportaciones_fruta_tonelada[[#This Row],[2013]]),"-",Exportaciones_fruta_dolares[[#This Row],[2013]]/Exportaciones_fruta_tonelada[[#This Row],[2013]])</f>
        <v>181419.99999999997</v>
      </c>
      <c r="L644" s="2">
        <f>IF(ISERROR(Exportaciones_fruta_dolares[[#This Row],[2012]]/Exportaciones_fruta_tonelada[[#This Row],[2012]]),"-",Exportaciones_fruta_dolares[[#This Row],[2012]]/Exportaciones_fruta_tonelada[[#This Row],[2012]])</f>
        <v>13231.309904153353</v>
      </c>
      <c r="M6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44" s="2">
        <f>IF(ISERROR(Exportaciones_fruta_dolares[[#This Row],[2015]]/Exportaciones_fruta_tonelada[[#This Row],[2015]]),"-",Exportaciones_fruta_dolares[[#This Row],[2015]]/Exportaciones_fruta_tonelada[[#This Row],[2015]])</f>
        <v>2963.1862516385613</v>
      </c>
      <c r="O644" s="2">
        <f>IF(ISERROR(Exportaciones_fruta_dolares[[#This Row],[2016]]/Exportaciones_fruta_tonelada[[#This Row],[2016]]),"-",Exportaciones_fruta_dolares[[#This Row],[2016]]/Exportaciones_fruta_tonelada[[#This Row],[2016]])</f>
        <v>2910.2748414376324</v>
      </c>
      <c r="P6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4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44" s="2">
        <f>IF(ISERROR(Exportaciones_fruta_dolares[[#This Row],[2020]]/Exportaciones_fruta_tonelada[[#This Row],[2020]]),"-",Exportaciones_fruta_dolares[[#This Row],[2020]]/Exportaciones_fruta_tonelada[[#This Row],[2020]])</f>
        <v>3433.4050000000002</v>
      </c>
    </row>
    <row r="645" spans="1:19" x14ac:dyDescent="0.35">
      <c r="A645">
        <v>52</v>
      </c>
      <c r="B645" t="s">
        <v>87</v>
      </c>
      <c r="C645" t="s">
        <v>88</v>
      </c>
      <c r="D645">
        <v>100106</v>
      </c>
      <c r="E645" t="s">
        <v>477</v>
      </c>
      <c r="F645">
        <v>100106001</v>
      </c>
      <c r="G645" t="s">
        <v>60</v>
      </c>
      <c r="H645" t="s">
        <v>95</v>
      </c>
      <c r="I645">
        <v>1</v>
      </c>
      <c r="J645" t="s">
        <v>96</v>
      </c>
      <c r="K6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45" s="2">
        <f>IF(ISERROR(Exportaciones_fruta_dolares[[#This Row],[2015]]/Exportaciones_fruta_tonelada[[#This Row],[2015]]),"-",Exportaciones_fruta_dolares[[#This Row],[2015]]/Exportaciones_fruta_tonelada[[#This Row],[2015]])</f>
        <v>8999.2125984251979</v>
      </c>
      <c r="O6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4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46" spans="1:19" x14ac:dyDescent="0.35">
      <c r="A646">
        <v>52</v>
      </c>
      <c r="B646" t="s">
        <v>87</v>
      </c>
      <c r="C646" t="s">
        <v>88</v>
      </c>
      <c r="D646">
        <v>100106</v>
      </c>
      <c r="E646" t="s">
        <v>477</v>
      </c>
      <c r="F646">
        <v>100106002</v>
      </c>
      <c r="G646" t="s">
        <v>24</v>
      </c>
      <c r="H646" t="s">
        <v>25</v>
      </c>
      <c r="I646">
        <v>5</v>
      </c>
      <c r="J646" t="s">
        <v>26</v>
      </c>
      <c r="K6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46" s="2">
        <f>IF(ISERROR(Exportaciones_fruta_dolares[[#This Row],[2020]]/Exportaciones_fruta_tonelada[[#This Row],[2020]]),"-",Exportaciones_fruta_dolares[[#This Row],[2020]]/Exportaciones_fruta_tonelada[[#This Row],[2020]])</f>
        <v>1575.3633484162895</v>
      </c>
    </row>
    <row r="647" spans="1:19" x14ac:dyDescent="0.35">
      <c r="A647">
        <v>52</v>
      </c>
      <c r="B647" t="s">
        <v>87</v>
      </c>
      <c r="C647" t="s">
        <v>88</v>
      </c>
      <c r="D647">
        <v>100107</v>
      </c>
      <c r="E647" t="s">
        <v>48</v>
      </c>
      <c r="F647">
        <v>100107012</v>
      </c>
      <c r="G647" t="s">
        <v>49</v>
      </c>
      <c r="H647" t="s">
        <v>318</v>
      </c>
      <c r="I647">
        <v>3</v>
      </c>
      <c r="J647" t="s">
        <v>38</v>
      </c>
      <c r="K6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4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47" s="2">
        <f>IF(ISERROR(Exportaciones_fruta_dolares[[#This Row],[2018]]/Exportaciones_fruta_tonelada[[#This Row],[2018]]),"-",Exportaciones_fruta_dolares[[#This Row],[2018]]/Exportaciones_fruta_tonelada[[#This Row],[2018]])</f>
        <v>32258.297872340427</v>
      </c>
      <c r="R6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48" spans="1:19" x14ac:dyDescent="0.35">
      <c r="A648">
        <v>52</v>
      </c>
      <c r="B648" t="s">
        <v>87</v>
      </c>
      <c r="C648" t="s">
        <v>88</v>
      </c>
      <c r="D648">
        <v>100107</v>
      </c>
      <c r="E648" t="s">
        <v>48</v>
      </c>
      <c r="F648">
        <v>100107012</v>
      </c>
      <c r="G648" t="s">
        <v>49</v>
      </c>
      <c r="H648" t="s">
        <v>150</v>
      </c>
      <c r="I648">
        <v>3</v>
      </c>
      <c r="J648" t="s">
        <v>38</v>
      </c>
      <c r="K648" s="2">
        <f>IF(ISERROR(Exportaciones_fruta_dolares[[#This Row],[2013]]/Exportaciones_fruta_tonelada[[#This Row],[2013]]),"-",Exportaciones_fruta_dolares[[#This Row],[2013]]/Exportaciones_fruta_tonelada[[#This Row],[2013]])</f>
        <v>1107.1052531318151</v>
      </c>
      <c r="L648" s="2">
        <f>IF(ISERROR(Exportaciones_fruta_dolares[[#This Row],[2012]]/Exportaciones_fruta_tonelada[[#This Row],[2012]]),"-",Exportaciones_fruta_dolares[[#This Row],[2012]]/Exportaciones_fruta_tonelada[[#This Row],[2012]])</f>
        <v>1114.6675036753265</v>
      </c>
      <c r="M648" s="2">
        <f>IF(ISERROR(Exportaciones_fruta_dolares[[#This Row],[2014]]/Exportaciones_fruta_tonelada[[#This Row],[2014]]),"-",Exportaciones_fruta_dolares[[#This Row],[2014]]/Exportaciones_fruta_tonelada[[#This Row],[2014]])</f>
        <v>992.36361803200259</v>
      </c>
      <c r="N648" s="2">
        <f>IF(ISERROR(Exportaciones_fruta_dolares[[#This Row],[2015]]/Exportaciones_fruta_tonelada[[#This Row],[2015]]),"-",Exportaciones_fruta_dolares[[#This Row],[2015]]/Exportaciones_fruta_tonelada[[#This Row],[2015]])</f>
        <v>1044.7899682612708</v>
      </c>
      <c r="O648" s="2">
        <f>IF(ISERROR(Exportaciones_fruta_dolares[[#This Row],[2016]]/Exportaciones_fruta_tonelada[[#This Row],[2016]]),"-",Exportaciones_fruta_dolares[[#This Row],[2016]]/Exportaciones_fruta_tonelada[[#This Row],[2016]])</f>
        <v>826.88224097298905</v>
      </c>
      <c r="P648" s="2">
        <f>IF(ISERROR(Exportaciones_fruta_dolares[[#This Row],[2017]]/Exportaciones_fruta_tonelada[[#This Row],[2017]]),"-",Exportaciones_fruta_dolares[[#This Row],[2017]]/Exportaciones_fruta_tonelada[[#This Row],[2017]])</f>
        <v>779.7377692167197</v>
      </c>
      <c r="Q648" s="2">
        <f>IF(ISERROR(Exportaciones_fruta_dolares[[#This Row],[2018]]/Exportaciones_fruta_tonelada[[#This Row],[2018]]),"-",Exportaciones_fruta_dolares[[#This Row],[2018]]/Exportaciones_fruta_tonelada[[#This Row],[2018]])</f>
        <v>663.42607762414218</v>
      </c>
      <c r="R648" s="2">
        <f>IF(ISERROR(Exportaciones_fruta_dolares[[#This Row],[2019]]/Exportaciones_fruta_tonelada[[#This Row],[2019]]),"-",Exportaciones_fruta_dolares[[#This Row],[2019]]/Exportaciones_fruta_tonelada[[#This Row],[2019]])</f>
        <v>701.62442968644677</v>
      </c>
      <c r="S648" s="2">
        <f>IF(ISERROR(Exportaciones_fruta_dolares[[#This Row],[2020]]/Exportaciones_fruta_tonelada[[#This Row],[2020]]),"-",Exportaciones_fruta_dolares[[#This Row],[2020]]/Exportaciones_fruta_tonelada[[#This Row],[2020]])</f>
        <v>620.9718913969466</v>
      </c>
    </row>
    <row r="649" spans="1:19" x14ac:dyDescent="0.35">
      <c r="A649">
        <v>52</v>
      </c>
      <c r="B649" t="s">
        <v>87</v>
      </c>
      <c r="C649" t="s">
        <v>88</v>
      </c>
      <c r="D649">
        <v>100107</v>
      </c>
      <c r="E649" t="s">
        <v>48</v>
      </c>
      <c r="F649">
        <v>100107012</v>
      </c>
      <c r="G649" t="s">
        <v>49</v>
      </c>
      <c r="H649" t="s">
        <v>342</v>
      </c>
      <c r="I649">
        <v>3</v>
      </c>
      <c r="J649" t="s">
        <v>38</v>
      </c>
      <c r="K6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49" s="2">
        <f>IF(ISERROR(Exportaciones_fruta_dolares[[#This Row],[2012]]/Exportaciones_fruta_tonelada[[#This Row],[2012]]),"-",Exportaciones_fruta_dolares[[#This Row],[2012]]/Exportaciones_fruta_tonelada[[#This Row],[2012]])</f>
        <v>1071.0426779622587</v>
      </c>
      <c r="M649" s="2">
        <f>IF(ISERROR(Exportaciones_fruta_dolares[[#This Row],[2014]]/Exportaciones_fruta_tonelada[[#This Row],[2014]]),"-",Exportaciones_fruta_dolares[[#This Row],[2014]]/Exportaciones_fruta_tonelada[[#This Row],[2014]])</f>
        <v>979.04962779156324</v>
      </c>
      <c r="N649" s="2">
        <f>IF(ISERROR(Exportaciones_fruta_dolares[[#This Row],[2015]]/Exportaciones_fruta_tonelada[[#This Row],[2015]]),"-",Exportaciones_fruta_dolares[[#This Row],[2015]]/Exportaciones_fruta_tonelada[[#This Row],[2015]])</f>
        <v>1187.3412734082397</v>
      </c>
      <c r="O649" s="2">
        <f>IF(ISERROR(Exportaciones_fruta_dolares[[#This Row],[2016]]/Exportaciones_fruta_tonelada[[#This Row],[2016]]),"-",Exportaciones_fruta_dolares[[#This Row],[2016]]/Exportaciones_fruta_tonelada[[#This Row],[2016]])</f>
        <v>1040.2195515066574</v>
      </c>
      <c r="P649" s="2">
        <f>IF(ISERROR(Exportaciones_fruta_dolares[[#This Row],[2017]]/Exportaciones_fruta_tonelada[[#This Row],[2017]]),"-",Exportaciones_fruta_dolares[[#This Row],[2017]]/Exportaciones_fruta_tonelada[[#This Row],[2017]])</f>
        <v>822.49468031536958</v>
      </c>
      <c r="Q649" s="2">
        <f>IF(ISERROR(Exportaciones_fruta_dolares[[#This Row],[2018]]/Exportaciones_fruta_tonelada[[#This Row],[2018]]),"-",Exportaciones_fruta_dolares[[#This Row],[2018]]/Exportaciones_fruta_tonelada[[#This Row],[2018]])</f>
        <v>834.33231987701265</v>
      </c>
      <c r="R649" s="2">
        <f>IF(ISERROR(Exportaciones_fruta_dolares[[#This Row],[2019]]/Exportaciones_fruta_tonelada[[#This Row],[2019]]),"-",Exportaciones_fruta_dolares[[#This Row],[2019]]/Exportaciones_fruta_tonelada[[#This Row],[2019]])</f>
        <v>807.60373829165451</v>
      </c>
      <c r="S649" s="2">
        <f>IF(ISERROR(Exportaciones_fruta_dolares[[#This Row],[2020]]/Exportaciones_fruta_tonelada[[#This Row],[2020]]),"-",Exportaciones_fruta_dolares[[#This Row],[2020]]/Exportaciones_fruta_tonelada[[#This Row],[2020]])</f>
        <v>697.27160516754202</v>
      </c>
    </row>
    <row r="650" spans="1:19" x14ac:dyDescent="0.35">
      <c r="A650">
        <v>52</v>
      </c>
      <c r="B650" t="s">
        <v>87</v>
      </c>
      <c r="C650" t="s">
        <v>88</v>
      </c>
      <c r="D650">
        <v>100107</v>
      </c>
      <c r="E650" t="s">
        <v>48</v>
      </c>
      <c r="F650">
        <v>100107012</v>
      </c>
      <c r="G650" t="s">
        <v>49</v>
      </c>
      <c r="H650" t="s">
        <v>129</v>
      </c>
      <c r="I650">
        <v>2</v>
      </c>
      <c r="J650" t="s">
        <v>32</v>
      </c>
      <c r="K650" s="2">
        <f>IF(ISERROR(Exportaciones_fruta_dolares[[#This Row],[2013]]/Exportaciones_fruta_tonelada[[#This Row],[2013]]),"-",Exportaciones_fruta_dolares[[#This Row],[2013]]/Exportaciones_fruta_tonelada[[#This Row],[2013]])</f>
        <v>1167.6304633052607</v>
      </c>
      <c r="L650" s="2">
        <f>IF(ISERROR(Exportaciones_fruta_dolares[[#This Row],[2012]]/Exportaciones_fruta_tonelada[[#This Row],[2012]]),"-",Exportaciones_fruta_dolares[[#This Row],[2012]]/Exportaciones_fruta_tonelada[[#This Row],[2012]])</f>
        <v>1330.8035424248949</v>
      </c>
      <c r="M650" s="2">
        <f>IF(ISERROR(Exportaciones_fruta_dolares[[#This Row],[2014]]/Exportaciones_fruta_tonelada[[#This Row],[2014]]),"-",Exportaciones_fruta_dolares[[#This Row],[2014]]/Exportaciones_fruta_tonelada[[#This Row],[2014]])</f>
        <v>1147.1668134255183</v>
      </c>
      <c r="N650" s="2">
        <f>IF(ISERROR(Exportaciones_fruta_dolares[[#This Row],[2015]]/Exportaciones_fruta_tonelada[[#This Row],[2015]]),"-",Exportaciones_fruta_dolares[[#This Row],[2015]]/Exportaciones_fruta_tonelada[[#This Row],[2015]])</f>
        <v>1150.4103105383035</v>
      </c>
      <c r="O650" s="2">
        <f>IF(ISERROR(Exportaciones_fruta_dolares[[#This Row],[2016]]/Exportaciones_fruta_tonelada[[#This Row],[2016]]),"-",Exportaciones_fruta_dolares[[#This Row],[2016]]/Exportaciones_fruta_tonelada[[#This Row],[2016]])</f>
        <v>1068.7165582524067</v>
      </c>
      <c r="P650" s="2">
        <f>IF(ISERROR(Exportaciones_fruta_dolares[[#This Row],[2017]]/Exportaciones_fruta_tonelada[[#This Row],[2017]]),"-",Exportaciones_fruta_dolares[[#This Row],[2017]]/Exportaciones_fruta_tonelada[[#This Row],[2017]])</f>
        <v>1262.2655593796185</v>
      </c>
      <c r="Q650" s="2">
        <f>IF(ISERROR(Exportaciones_fruta_dolares[[#This Row],[2018]]/Exportaciones_fruta_tonelada[[#This Row],[2018]]),"-",Exportaciones_fruta_dolares[[#This Row],[2018]]/Exportaciones_fruta_tonelada[[#This Row],[2018]])</f>
        <v>1207.4559615093478</v>
      </c>
      <c r="R650" s="2">
        <f>IF(ISERROR(Exportaciones_fruta_dolares[[#This Row],[2019]]/Exportaciones_fruta_tonelada[[#This Row],[2019]]),"-",Exportaciones_fruta_dolares[[#This Row],[2019]]/Exportaciones_fruta_tonelada[[#This Row],[2019]])</f>
        <v>1215.3807498008525</v>
      </c>
      <c r="S650" s="2">
        <f>IF(ISERROR(Exportaciones_fruta_dolares[[#This Row],[2020]]/Exportaciones_fruta_tonelada[[#This Row],[2020]]),"-",Exportaciones_fruta_dolares[[#This Row],[2020]]/Exportaciones_fruta_tonelada[[#This Row],[2020]])</f>
        <v>1084.2836245904939</v>
      </c>
    </row>
    <row r="651" spans="1:19" x14ac:dyDescent="0.35">
      <c r="A651">
        <v>52</v>
      </c>
      <c r="B651" t="s">
        <v>87</v>
      </c>
      <c r="C651" t="s">
        <v>88</v>
      </c>
      <c r="D651">
        <v>100107</v>
      </c>
      <c r="E651" t="s">
        <v>48</v>
      </c>
      <c r="F651">
        <v>100107012</v>
      </c>
      <c r="G651" t="s">
        <v>49</v>
      </c>
      <c r="H651" t="s">
        <v>130</v>
      </c>
      <c r="I651">
        <v>3</v>
      </c>
      <c r="J651" t="s">
        <v>38</v>
      </c>
      <c r="K6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51" s="2">
        <f>IF(ISERROR(Exportaciones_fruta_dolares[[#This Row],[2019]]/Exportaciones_fruta_tonelada[[#This Row],[2019]]),"-",Exportaciones_fruta_dolares[[#This Row],[2019]]/Exportaciones_fruta_tonelada[[#This Row],[2019]])</f>
        <v>7041.6100872938896</v>
      </c>
      <c r="S651" s="2">
        <f>IF(ISERROR(Exportaciones_fruta_dolares[[#This Row],[2020]]/Exportaciones_fruta_tonelada[[#This Row],[2020]]),"-",Exportaciones_fruta_dolares[[#This Row],[2020]]/Exportaciones_fruta_tonelada[[#This Row],[2020]])</f>
        <v>2449.6151544821587</v>
      </c>
    </row>
    <row r="652" spans="1:19" x14ac:dyDescent="0.35">
      <c r="A652">
        <v>52</v>
      </c>
      <c r="B652" t="s">
        <v>87</v>
      </c>
      <c r="C652" t="s">
        <v>88</v>
      </c>
      <c r="D652">
        <v>100107</v>
      </c>
      <c r="E652" t="s">
        <v>48</v>
      </c>
      <c r="F652">
        <v>100107012</v>
      </c>
      <c r="G652" t="s">
        <v>49</v>
      </c>
      <c r="H652" t="s">
        <v>50</v>
      </c>
      <c r="I652">
        <v>3</v>
      </c>
      <c r="J652" t="s">
        <v>38</v>
      </c>
      <c r="K652" s="2">
        <f>IF(ISERROR(Exportaciones_fruta_dolares[[#This Row],[2013]]/Exportaciones_fruta_tonelada[[#This Row],[2013]]),"-",Exportaciones_fruta_dolares[[#This Row],[2013]]/Exportaciones_fruta_tonelada[[#This Row],[2013]])</f>
        <v>4098.0855211799135</v>
      </c>
      <c r="L652" s="2">
        <f>IF(ISERROR(Exportaciones_fruta_dolares[[#This Row],[2012]]/Exportaciones_fruta_tonelada[[#This Row],[2012]]),"-",Exportaciones_fruta_dolares[[#This Row],[2012]]/Exportaciones_fruta_tonelada[[#This Row],[2012]])</f>
        <v>4084.4504876533888</v>
      </c>
      <c r="M652" s="2">
        <f>IF(ISERROR(Exportaciones_fruta_dolares[[#This Row],[2014]]/Exportaciones_fruta_tonelada[[#This Row],[2014]]),"-",Exportaciones_fruta_dolares[[#This Row],[2014]]/Exportaciones_fruta_tonelada[[#This Row],[2014]])</f>
        <v>4659.8120090597222</v>
      </c>
      <c r="N652" s="2">
        <f>IF(ISERROR(Exportaciones_fruta_dolares[[#This Row],[2015]]/Exportaciones_fruta_tonelada[[#This Row],[2015]]),"-",Exportaciones_fruta_dolares[[#This Row],[2015]]/Exportaciones_fruta_tonelada[[#This Row],[2015]])</f>
        <v>3759.5278448374966</v>
      </c>
      <c r="O652" s="2">
        <f>IF(ISERROR(Exportaciones_fruta_dolares[[#This Row],[2016]]/Exportaciones_fruta_tonelada[[#This Row],[2016]]),"-",Exportaciones_fruta_dolares[[#This Row],[2016]]/Exportaciones_fruta_tonelada[[#This Row],[2016]])</f>
        <v>2564.7658877909985</v>
      </c>
      <c r="P652" s="2">
        <f>IF(ISERROR(Exportaciones_fruta_dolares[[#This Row],[2017]]/Exportaciones_fruta_tonelada[[#This Row],[2017]]),"-",Exportaciones_fruta_dolares[[#This Row],[2017]]/Exportaciones_fruta_tonelada[[#This Row],[2017]])</f>
        <v>2657.0019325548578</v>
      </c>
      <c r="Q652" s="2">
        <f>IF(ISERROR(Exportaciones_fruta_dolares[[#This Row],[2018]]/Exportaciones_fruta_tonelada[[#This Row],[2018]]),"-",Exportaciones_fruta_dolares[[#This Row],[2018]]/Exportaciones_fruta_tonelada[[#This Row],[2018]])</f>
        <v>3498.7439381120644</v>
      </c>
      <c r="R652" s="2">
        <f>IF(ISERROR(Exportaciones_fruta_dolares[[#This Row],[2019]]/Exportaciones_fruta_tonelada[[#This Row],[2019]]),"-",Exportaciones_fruta_dolares[[#This Row],[2019]]/Exportaciones_fruta_tonelada[[#This Row],[2019]])</f>
        <v>1827.2555895110766</v>
      </c>
      <c r="S652" s="2">
        <f>IF(ISERROR(Exportaciones_fruta_dolares[[#This Row],[2020]]/Exportaciones_fruta_tonelada[[#This Row],[2020]]),"-",Exportaciones_fruta_dolares[[#This Row],[2020]]/Exportaciones_fruta_tonelada[[#This Row],[2020]])</f>
        <v>1045.4880198190649</v>
      </c>
    </row>
    <row r="653" spans="1:19" x14ac:dyDescent="0.35">
      <c r="A653">
        <v>52</v>
      </c>
      <c r="B653" t="s">
        <v>87</v>
      </c>
      <c r="C653" t="s">
        <v>88</v>
      </c>
      <c r="D653">
        <v>100107</v>
      </c>
      <c r="E653" t="s">
        <v>48</v>
      </c>
      <c r="F653">
        <v>100107012</v>
      </c>
      <c r="G653" t="s">
        <v>49</v>
      </c>
      <c r="H653" t="s">
        <v>211</v>
      </c>
      <c r="I653">
        <v>7</v>
      </c>
      <c r="J653" t="s">
        <v>164</v>
      </c>
      <c r="K653" s="2">
        <f>IF(ISERROR(Exportaciones_fruta_dolares[[#This Row],[2013]]/Exportaciones_fruta_tonelada[[#This Row],[2013]]),"-",Exportaciones_fruta_dolares[[#This Row],[2013]]/Exportaciones_fruta_tonelada[[#This Row],[2013]])</f>
        <v>4800.9800745942675</v>
      </c>
      <c r="L653" s="2">
        <f>IF(ISERROR(Exportaciones_fruta_dolares[[#This Row],[2012]]/Exportaciones_fruta_tonelada[[#This Row],[2012]]),"-",Exportaciones_fruta_dolares[[#This Row],[2012]]/Exportaciones_fruta_tonelada[[#This Row],[2012]])</f>
        <v>2936.1068936281222</v>
      </c>
      <c r="M653" s="2">
        <f>IF(ISERROR(Exportaciones_fruta_dolares[[#This Row],[2014]]/Exportaciones_fruta_tonelada[[#This Row],[2014]]),"-",Exportaciones_fruta_dolares[[#This Row],[2014]]/Exportaciones_fruta_tonelada[[#This Row],[2014]])</f>
        <v>4085.0433611287267</v>
      </c>
      <c r="N653" s="2">
        <f>IF(ISERROR(Exportaciones_fruta_dolares[[#This Row],[2015]]/Exportaciones_fruta_tonelada[[#This Row],[2015]]),"-",Exportaciones_fruta_dolares[[#This Row],[2015]]/Exportaciones_fruta_tonelada[[#This Row],[2015]])</f>
        <v>6020.8874633044579</v>
      </c>
      <c r="O653" s="2">
        <f>IF(ISERROR(Exportaciones_fruta_dolares[[#This Row],[2016]]/Exportaciones_fruta_tonelada[[#This Row],[2016]]),"-",Exportaciones_fruta_dolares[[#This Row],[2016]]/Exportaciones_fruta_tonelada[[#This Row],[2016]])</f>
        <v>8304.1579742729718</v>
      </c>
      <c r="P653" s="2">
        <f>IF(ISERROR(Exportaciones_fruta_dolares[[#This Row],[2017]]/Exportaciones_fruta_tonelada[[#This Row],[2017]]),"-",Exportaciones_fruta_dolares[[#This Row],[2017]]/Exportaciones_fruta_tonelada[[#This Row],[2017]])</f>
        <v>8823.0071135430917</v>
      </c>
      <c r="Q653" s="2">
        <f>IF(ISERROR(Exportaciones_fruta_dolares[[#This Row],[2018]]/Exportaciones_fruta_tonelada[[#This Row],[2018]]),"-",Exportaciones_fruta_dolares[[#This Row],[2018]]/Exportaciones_fruta_tonelada[[#This Row],[2018]])</f>
        <v>6134.7628808864265</v>
      </c>
      <c r="R653" s="2">
        <f>IF(ISERROR(Exportaciones_fruta_dolares[[#This Row],[2019]]/Exportaciones_fruta_tonelada[[#This Row],[2019]]),"-",Exportaciones_fruta_dolares[[#This Row],[2019]]/Exportaciones_fruta_tonelada[[#This Row],[2019]])</f>
        <v>11136.151462568172</v>
      </c>
      <c r="S653" s="2">
        <f>IF(ISERROR(Exportaciones_fruta_dolares[[#This Row],[2020]]/Exportaciones_fruta_tonelada[[#This Row],[2020]]),"-",Exportaciones_fruta_dolares[[#This Row],[2020]]/Exportaciones_fruta_tonelada[[#This Row],[2020]])</f>
        <v>6623.166982922201</v>
      </c>
    </row>
    <row r="654" spans="1:19" x14ac:dyDescent="0.35">
      <c r="A654">
        <v>52</v>
      </c>
      <c r="B654" t="s">
        <v>87</v>
      </c>
      <c r="C654" t="s">
        <v>88</v>
      </c>
      <c r="D654">
        <v>100107</v>
      </c>
      <c r="E654" t="s">
        <v>48</v>
      </c>
      <c r="F654">
        <v>100107012</v>
      </c>
      <c r="G654" t="s">
        <v>49</v>
      </c>
      <c r="H654" t="s">
        <v>365</v>
      </c>
      <c r="I654">
        <v>7</v>
      </c>
      <c r="J654" t="s">
        <v>164</v>
      </c>
      <c r="K6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54" s="2">
        <f>IF(ISERROR(Exportaciones_fruta_dolares[[#This Row],[2019]]/Exportaciones_fruta_tonelada[[#This Row],[2019]]),"-",Exportaciones_fruta_dolares[[#This Row],[2019]]/Exportaciones_fruta_tonelada[[#This Row],[2019]])</f>
        <v>2262</v>
      </c>
      <c r="S6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55" spans="1:19" x14ac:dyDescent="0.35">
      <c r="A655">
        <v>52</v>
      </c>
      <c r="B655" t="s">
        <v>87</v>
      </c>
      <c r="C655" t="s">
        <v>88</v>
      </c>
      <c r="D655">
        <v>100108</v>
      </c>
      <c r="E655" t="s">
        <v>294</v>
      </c>
      <c r="F655">
        <v>100108002</v>
      </c>
      <c r="G655" t="s">
        <v>295</v>
      </c>
      <c r="H655" t="s">
        <v>296</v>
      </c>
      <c r="I655">
        <v>5</v>
      </c>
      <c r="J655" t="s">
        <v>26</v>
      </c>
      <c r="K655" s="2">
        <f>IF(ISERROR(Exportaciones_fruta_dolares[[#This Row],[2013]]/Exportaciones_fruta_tonelada[[#This Row],[2013]]),"-",Exportaciones_fruta_dolares[[#This Row],[2013]]/Exportaciones_fruta_tonelada[[#This Row],[2013]])</f>
        <v>1193.4328996232866</v>
      </c>
      <c r="L655" s="2">
        <f>IF(ISERROR(Exportaciones_fruta_dolares[[#This Row],[2012]]/Exportaciones_fruta_tonelada[[#This Row],[2012]]),"-",Exportaciones_fruta_dolares[[#This Row],[2012]]/Exportaciones_fruta_tonelada[[#This Row],[2012]])</f>
        <v>1116.186223422066</v>
      </c>
      <c r="M655" s="2">
        <f>IF(ISERROR(Exportaciones_fruta_dolares[[#This Row],[2014]]/Exportaciones_fruta_tonelada[[#This Row],[2014]]),"-",Exportaciones_fruta_dolares[[#This Row],[2014]]/Exportaciones_fruta_tonelada[[#This Row],[2014]])</f>
        <v>1234.3688725490194</v>
      </c>
      <c r="N655" s="2">
        <f>IF(ISERROR(Exportaciones_fruta_dolares[[#This Row],[2015]]/Exportaciones_fruta_tonelada[[#This Row],[2015]]),"-",Exportaciones_fruta_dolares[[#This Row],[2015]]/Exportaciones_fruta_tonelada[[#This Row],[2015]])</f>
        <v>1213.707229580574</v>
      </c>
      <c r="O655" s="2">
        <f>IF(ISERROR(Exportaciones_fruta_dolares[[#This Row],[2016]]/Exportaciones_fruta_tonelada[[#This Row],[2016]]),"-",Exportaciones_fruta_dolares[[#This Row],[2016]]/Exportaciones_fruta_tonelada[[#This Row],[2016]])</f>
        <v>1165.899832889716</v>
      </c>
      <c r="P655" s="2">
        <f>IF(ISERROR(Exportaciones_fruta_dolares[[#This Row],[2017]]/Exportaciones_fruta_tonelada[[#This Row],[2017]]),"-",Exportaciones_fruta_dolares[[#This Row],[2017]]/Exportaciones_fruta_tonelada[[#This Row],[2017]])</f>
        <v>1068.7776205450732</v>
      </c>
      <c r="Q655" s="2">
        <f>IF(ISERROR(Exportaciones_fruta_dolares[[#This Row],[2018]]/Exportaciones_fruta_tonelada[[#This Row],[2018]]),"-",Exportaciones_fruta_dolares[[#This Row],[2018]]/Exportaciones_fruta_tonelada[[#This Row],[2018]])</f>
        <v>1028.1380022321428</v>
      </c>
      <c r="R655" s="2">
        <f>IF(ISERROR(Exportaciones_fruta_dolares[[#This Row],[2019]]/Exportaciones_fruta_tonelada[[#This Row],[2019]]),"-",Exportaciones_fruta_dolares[[#This Row],[2019]]/Exportaciones_fruta_tonelada[[#This Row],[2019]])</f>
        <v>938.17657990813677</v>
      </c>
      <c r="S655" s="2">
        <f>IF(ISERROR(Exportaciones_fruta_dolares[[#This Row],[2020]]/Exportaciones_fruta_tonelada[[#This Row],[2020]]),"-",Exportaciones_fruta_dolares[[#This Row],[2020]]/Exportaciones_fruta_tonelada[[#This Row],[2020]])</f>
        <v>9648.3404255319165</v>
      </c>
    </row>
    <row r="656" spans="1:19" x14ac:dyDescent="0.35">
      <c r="A656">
        <v>52</v>
      </c>
      <c r="B656" t="s">
        <v>87</v>
      </c>
      <c r="C656" t="s">
        <v>88</v>
      </c>
      <c r="D656">
        <v>100108</v>
      </c>
      <c r="E656" t="s">
        <v>294</v>
      </c>
      <c r="F656">
        <v>100108002</v>
      </c>
      <c r="G656" t="s">
        <v>295</v>
      </c>
      <c r="H656" t="s">
        <v>367</v>
      </c>
      <c r="I656">
        <v>3</v>
      </c>
      <c r="J656" t="s">
        <v>38</v>
      </c>
      <c r="K656" s="2">
        <f>IF(ISERROR(Exportaciones_fruta_dolares[[#This Row],[2013]]/Exportaciones_fruta_tonelada[[#This Row],[2013]]),"-",Exportaciones_fruta_dolares[[#This Row],[2013]]/Exportaciones_fruta_tonelada[[#This Row],[2013]])</f>
        <v>3126.8396734611238</v>
      </c>
      <c r="L656" s="2">
        <f>IF(ISERROR(Exportaciones_fruta_dolares[[#This Row],[2012]]/Exportaciones_fruta_tonelada[[#This Row],[2012]]),"-",Exportaciones_fruta_dolares[[#This Row],[2012]]/Exportaciones_fruta_tonelada[[#This Row],[2012]])</f>
        <v>1448.283822547055</v>
      </c>
      <c r="M656" s="2">
        <f>IF(ISERROR(Exportaciones_fruta_dolares[[#This Row],[2014]]/Exportaciones_fruta_tonelada[[#This Row],[2014]]),"-",Exportaciones_fruta_dolares[[#This Row],[2014]]/Exportaciones_fruta_tonelada[[#This Row],[2014]])</f>
        <v>1182.0271175194903</v>
      </c>
      <c r="N656" s="2">
        <f>IF(ISERROR(Exportaciones_fruta_dolares[[#This Row],[2015]]/Exportaciones_fruta_tonelada[[#This Row],[2015]]),"-",Exportaciones_fruta_dolares[[#This Row],[2015]]/Exportaciones_fruta_tonelada[[#This Row],[2015]])</f>
        <v>1526.9394552393342</v>
      </c>
      <c r="O656" s="2">
        <f>IF(ISERROR(Exportaciones_fruta_dolares[[#This Row],[2016]]/Exportaciones_fruta_tonelada[[#This Row],[2016]]),"-",Exportaciones_fruta_dolares[[#This Row],[2016]]/Exportaciones_fruta_tonelada[[#This Row],[2016]])</f>
        <v>1713.2946485618174</v>
      </c>
      <c r="P656" s="2">
        <f>IF(ISERROR(Exportaciones_fruta_dolares[[#This Row],[2017]]/Exportaciones_fruta_tonelada[[#This Row],[2017]]),"-",Exportaciones_fruta_dolares[[#This Row],[2017]]/Exportaciones_fruta_tonelada[[#This Row],[2017]])</f>
        <v>1188.9107142857144</v>
      </c>
      <c r="Q656" s="2">
        <f>IF(ISERROR(Exportaciones_fruta_dolares[[#This Row],[2018]]/Exportaciones_fruta_tonelada[[#This Row],[2018]]),"-",Exportaciones_fruta_dolares[[#This Row],[2018]]/Exportaciones_fruta_tonelada[[#This Row],[2018]])</f>
        <v>1142.7408268737149</v>
      </c>
      <c r="R656" s="2">
        <f>IF(ISERROR(Exportaciones_fruta_dolares[[#This Row],[2019]]/Exportaciones_fruta_tonelada[[#This Row],[2019]]),"-",Exportaciones_fruta_dolares[[#This Row],[2019]]/Exportaciones_fruta_tonelada[[#This Row],[2019]])</f>
        <v>1286.8108407079644</v>
      </c>
      <c r="S656" s="2">
        <f>IF(ISERROR(Exportaciones_fruta_dolares[[#This Row],[2020]]/Exportaciones_fruta_tonelada[[#This Row],[2020]]),"-",Exportaciones_fruta_dolares[[#This Row],[2020]]/Exportaciones_fruta_tonelada[[#This Row],[2020]])</f>
        <v>3834.6376811594196</v>
      </c>
    </row>
    <row r="657" spans="1:19" x14ac:dyDescent="0.35">
      <c r="A657">
        <v>52</v>
      </c>
      <c r="B657" t="s">
        <v>87</v>
      </c>
      <c r="C657" t="s">
        <v>88</v>
      </c>
      <c r="D657">
        <v>100108</v>
      </c>
      <c r="E657" t="s">
        <v>294</v>
      </c>
      <c r="F657">
        <v>100108002</v>
      </c>
      <c r="G657" t="s">
        <v>295</v>
      </c>
      <c r="H657" t="s">
        <v>392</v>
      </c>
      <c r="I657">
        <v>3</v>
      </c>
      <c r="J657" t="s">
        <v>38</v>
      </c>
      <c r="K6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57" s="2">
        <f>IF(ISERROR(Exportaciones_fruta_dolares[[#This Row],[2012]]/Exportaciones_fruta_tonelada[[#This Row],[2012]]),"-",Exportaciones_fruta_dolares[[#This Row],[2012]]/Exportaciones_fruta_tonelada[[#This Row],[2012]])</f>
        <v>1659.2402879476706</v>
      </c>
      <c r="M657" s="2">
        <f>IF(ISERROR(Exportaciones_fruta_dolares[[#This Row],[2014]]/Exportaciones_fruta_tonelada[[#This Row],[2014]]),"-",Exportaciones_fruta_dolares[[#This Row],[2014]]/Exportaciones_fruta_tonelada[[#This Row],[2014]])</f>
        <v>1406.4402427637722</v>
      </c>
      <c r="N657" s="2">
        <f>IF(ISERROR(Exportaciones_fruta_dolares[[#This Row],[2015]]/Exportaciones_fruta_tonelada[[#This Row],[2015]]),"-",Exportaciones_fruta_dolares[[#This Row],[2015]]/Exportaciones_fruta_tonelada[[#This Row],[2015]])</f>
        <v>1412.4071034663866</v>
      </c>
      <c r="O6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57" s="2">
        <f>IF(ISERROR(Exportaciones_fruta_dolares[[#This Row],[2017]]/Exportaciones_fruta_tonelada[[#This Row],[2017]]),"-",Exportaciones_fruta_dolares[[#This Row],[2017]]/Exportaciones_fruta_tonelada[[#This Row],[2017]])</f>
        <v>1212.3925321199144</v>
      </c>
      <c r="Q657" s="2">
        <f>IF(ISERROR(Exportaciones_fruta_dolares[[#This Row],[2018]]/Exportaciones_fruta_tonelada[[#This Row],[2018]]),"-",Exportaciones_fruta_dolares[[#This Row],[2018]]/Exportaciones_fruta_tonelada[[#This Row],[2018]])</f>
        <v>1262.8217794759826</v>
      </c>
      <c r="R657" s="2">
        <f>IF(ISERROR(Exportaciones_fruta_dolares[[#This Row],[2019]]/Exportaciones_fruta_tonelada[[#This Row],[2019]]),"-",Exportaciones_fruta_dolares[[#This Row],[2019]]/Exportaciones_fruta_tonelada[[#This Row],[2019]])</f>
        <v>1118.6793382429209</v>
      </c>
      <c r="S65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58" spans="1:19" x14ac:dyDescent="0.35">
      <c r="A658">
        <v>52</v>
      </c>
      <c r="B658" t="s">
        <v>87</v>
      </c>
      <c r="C658" t="s">
        <v>88</v>
      </c>
      <c r="D658">
        <v>100108</v>
      </c>
      <c r="E658" t="s">
        <v>294</v>
      </c>
      <c r="F658">
        <v>100108005</v>
      </c>
      <c r="G658" t="s">
        <v>319</v>
      </c>
      <c r="H658" t="s">
        <v>330</v>
      </c>
      <c r="I658">
        <v>3</v>
      </c>
      <c r="J658" t="s">
        <v>38</v>
      </c>
      <c r="K6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5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5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58" s="2">
        <f>IF(ISERROR(Exportaciones_fruta_dolares[[#This Row],[2020]]/Exportaciones_fruta_tonelada[[#This Row],[2020]]),"-",Exportaciones_fruta_dolares[[#This Row],[2020]]/Exportaciones_fruta_tonelada[[#This Row],[2020]])</f>
        <v>1537.05</v>
      </c>
    </row>
    <row r="659" spans="1:19" x14ac:dyDescent="0.35">
      <c r="A659">
        <v>52</v>
      </c>
      <c r="B659" t="s">
        <v>87</v>
      </c>
      <c r="C659" t="s">
        <v>88</v>
      </c>
      <c r="D659">
        <v>100108</v>
      </c>
      <c r="E659" t="s">
        <v>294</v>
      </c>
      <c r="F659">
        <v>100108005</v>
      </c>
      <c r="G659" t="s">
        <v>319</v>
      </c>
      <c r="H659" t="s">
        <v>405</v>
      </c>
      <c r="I659">
        <v>3</v>
      </c>
      <c r="J659" t="s">
        <v>38</v>
      </c>
      <c r="K6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59" s="2">
        <f>IF(ISERROR(Exportaciones_fruta_dolares[[#This Row],[2014]]/Exportaciones_fruta_tonelada[[#This Row],[2014]]),"-",Exportaciones_fruta_dolares[[#This Row],[2014]]/Exportaciones_fruta_tonelada[[#This Row],[2014]])</f>
        <v>44875</v>
      </c>
      <c r="N6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59" s="2">
        <f>IF(ISERROR(Exportaciones_fruta_dolares[[#This Row],[2018]]/Exportaciones_fruta_tonelada[[#This Row],[2018]]),"-",Exportaciones_fruta_dolares[[#This Row],[2018]]/Exportaciones_fruta_tonelada[[#This Row],[2018]])</f>
        <v>1788.9099326599326</v>
      </c>
      <c r="R6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59" s="2">
        <f>IF(ISERROR(Exportaciones_fruta_dolares[[#This Row],[2020]]/Exportaciones_fruta_tonelada[[#This Row],[2020]]),"-",Exportaciones_fruta_dolares[[#This Row],[2020]]/Exportaciones_fruta_tonelada[[#This Row],[2020]])</f>
        <v>2072.631718646317</v>
      </c>
    </row>
    <row r="660" spans="1:19" x14ac:dyDescent="0.35">
      <c r="A660">
        <v>52</v>
      </c>
      <c r="B660" t="s">
        <v>87</v>
      </c>
      <c r="C660" t="s">
        <v>88</v>
      </c>
      <c r="D660">
        <v>100108</v>
      </c>
      <c r="E660" t="s">
        <v>294</v>
      </c>
      <c r="F660">
        <v>100108005</v>
      </c>
      <c r="G660" t="s">
        <v>319</v>
      </c>
      <c r="H660" t="s">
        <v>398</v>
      </c>
      <c r="I660">
        <v>7</v>
      </c>
      <c r="J660" t="s">
        <v>164</v>
      </c>
      <c r="K660" s="2">
        <f>IF(ISERROR(Exportaciones_fruta_dolares[[#This Row],[2013]]/Exportaciones_fruta_tonelada[[#This Row],[2013]]),"-",Exportaciones_fruta_dolares[[#This Row],[2013]]/Exportaciones_fruta_tonelada[[#This Row],[2013]])</f>
        <v>2429.0277777777778</v>
      </c>
      <c r="L6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6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60" s="2">
        <f>IF(ISERROR(Exportaciones_fruta_dolares[[#This Row],[2015]]/Exportaciones_fruta_tonelada[[#This Row],[2015]]),"-",Exportaciones_fruta_dolares[[#This Row],[2015]]/Exportaciones_fruta_tonelada[[#This Row],[2015]])</f>
        <v>3303.8205242114618</v>
      </c>
      <c r="O6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6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6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61" spans="1:19" x14ac:dyDescent="0.35">
      <c r="A661">
        <v>52</v>
      </c>
      <c r="B661" t="s">
        <v>87</v>
      </c>
      <c r="C661" t="s">
        <v>88</v>
      </c>
      <c r="D661">
        <v>100108</v>
      </c>
      <c r="E661" t="s">
        <v>294</v>
      </c>
      <c r="F661">
        <v>100108005</v>
      </c>
      <c r="G661" t="s">
        <v>319</v>
      </c>
      <c r="H661" t="s">
        <v>320</v>
      </c>
      <c r="I661">
        <v>5</v>
      </c>
      <c r="J661" t="s">
        <v>26</v>
      </c>
      <c r="K661" s="2">
        <f>IF(ISERROR(Exportaciones_fruta_dolares[[#This Row],[2013]]/Exportaciones_fruta_tonelada[[#This Row],[2013]]),"-",Exportaciones_fruta_dolares[[#This Row],[2013]]/Exportaciones_fruta_tonelada[[#This Row],[2013]])</f>
        <v>627.38077669702</v>
      </c>
      <c r="L661" s="2">
        <f>IF(ISERROR(Exportaciones_fruta_dolares[[#This Row],[2012]]/Exportaciones_fruta_tonelada[[#This Row],[2012]]),"-",Exportaciones_fruta_dolares[[#This Row],[2012]]/Exportaciones_fruta_tonelada[[#This Row],[2012]])</f>
        <v>708.18802584324931</v>
      </c>
      <c r="M661" s="2">
        <f>IF(ISERROR(Exportaciones_fruta_dolares[[#This Row],[2014]]/Exportaciones_fruta_tonelada[[#This Row],[2014]]),"-",Exportaciones_fruta_dolares[[#This Row],[2014]]/Exportaciones_fruta_tonelada[[#This Row],[2014]])</f>
        <v>515.14949827041266</v>
      </c>
      <c r="N661" s="2">
        <f>IF(ISERROR(Exportaciones_fruta_dolares[[#This Row],[2015]]/Exportaciones_fruta_tonelada[[#This Row],[2015]]),"-",Exportaciones_fruta_dolares[[#This Row],[2015]]/Exportaciones_fruta_tonelada[[#This Row],[2015]])</f>
        <v>481.17181543852234</v>
      </c>
      <c r="O661" s="2">
        <f>IF(ISERROR(Exportaciones_fruta_dolares[[#This Row],[2016]]/Exportaciones_fruta_tonelada[[#This Row],[2016]]),"-",Exportaciones_fruta_dolares[[#This Row],[2016]]/Exportaciones_fruta_tonelada[[#This Row],[2016]])</f>
        <v>436.342672157538</v>
      </c>
      <c r="P661" s="2">
        <f>IF(ISERROR(Exportaciones_fruta_dolares[[#This Row],[2017]]/Exportaciones_fruta_tonelada[[#This Row],[2017]]),"-",Exportaciones_fruta_dolares[[#This Row],[2017]]/Exportaciones_fruta_tonelada[[#This Row],[2017]])</f>
        <v>426.52796943273478</v>
      </c>
      <c r="Q661" s="2">
        <f>IF(ISERROR(Exportaciones_fruta_dolares[[#This Row],[2018]]/Exportaciones_fruta_tonelada[[#This Row],[2018]]),"-",Exportaciones_fruta_dolares[[#This Row],[2018]]/Exportaciones_fruta_tonelada[[#This Row],[2018]])</f>
        <v>423.21279664461082</v>
      </c>
      <c r="R661" s="2">
        <f>IF(ISERROR(Exportaciones_fruta_dolares[[#This Row],[2019]]/Exportaciones_fruta_tonelada[[#This Row],[2019]]),"-",Exportaciones_fruta_dolares[[#This Row],[2019]]/Exportaciones_fruta_tonelada[[#This Row],[2019]])</f>
        <v>436.30447760207886</v>
      </c>
      <c r="S661" s="2">
        <f>IF(ISERROR(Exportaciones_fruta_dolares[[#This Row],[2020]]/Exportaciones_fruta_tonelada[[#This Row],[2020]]),"-",Exportaciones_fruta_dolares[[#This Row],[2020]]/Exportaciones_fruta_tonelada[[#This Row],[2020]])</f>
        <v>444.80059756759692</v>
      </c>
    </row>
    <row r="662" spans="1:19" x14ac:dyDescent="0.35">
      <c r="A662">
        <v>52</v>
      </c>
      <c r="B662" t="s">
        <v>87</v>
      </c>
      <c r="C662" t="s">
        <v>88</v>
      </c>
      <c r="D662">
        <v>100108</v>
      </c>
      <c r="E662" t="s">
        <v>294</v>
      </c>
      <c r="F662">
        <v>100108005</v>
      </c>
      <c r="G662" t="s">
        <v>319</v>
      </c>
      <c r="H662" t="s">
        <v>368</v>
      </c>
      <c r="I662">
        <v>3</v>
      </c>
      <c r="J662" t="s">
        <v>38</v>
      </c>
      <c r="K6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6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62" s="2">
        <f>IF(ISERROR(Exportaciones_fruta_dolares[[#This Row],[2020]]/Exportaciones_fruta_tonelada[[#This Row],[2020]]),"-",Exportaciones_fruta_dolares[[#This Row],[2020]]/Exportaciones_fruta_tonelada[[#This Row],[2020]])</f>
        <v>1201.8296296296296</v>
      </c>
    </row>
    <row r="663" spans="1:19" x14ac:dyDescent="0.35">
      <c r="A663">
        <v>52</v>
      </c>
      <c r="B663" t="s">
        <v>87</v>
      </c>
      <c r="C663" t="s">
        <v>88</v>
      </c>
      <c r="D663">
        <v>100108</v>
      </c>
      <c r="E663" t="s">
        <v>294</v>
      </c>
      <c r="F663">
        <v>100108005</v>
      </c>
      <c r="G663" t="s">
        <v>319</v>
      </c>
      <c r="H663" t="s">
        <v>331</v>
      </c>
      <c r="I663">
        <v>3</v>
      </c>
      <c r="J663" t="s">
        <v>38</v>
      </c>
      <c r="K6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6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63" s="2">
        <f>IF(ISERROR(Exportaciones_fruta_dolares[[#This Row],[2016]]/Exportaciones_fruta_tonelada[[#This Row],[2016]]),"-",Exportaciones_fruta_dolares[[#This Row],[2016]]/Exportaciones_fruta_tonelada[[#This Row],[2016]])</f>
        <v>3482.3529411764707</v>
      </c>
      <c r="P6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63" s="2">
        <f>IF(ISERROR(Exportaciones_fruta_dolares[[#This Row],[2019]]/Exportaciones_fruta_tonelada[[#This Row],[2019]]),"-",Exportaciones_fruta_dolares[[#This Row],[2019]]/Exportaciones_fruta_tonelada[[#This Row],[2019]])</f>
        <v>1666.9636363636364</v>
      </c>
      <c r="S663" s="2">
        <f>IF(ISERROR(Exportaciones_fruta_dolares[[#This Row],[2020]]/Exportaciones_fruta_tonelada[[#This Row],[2020]]),"-",Exportaciones_fruta_dolares[[#This Row],[2020]]/Exportaciones_fruta_tonelada[[#This Row],[2020]])</f>
        <v>1590.048523206751</v>
      </c>
    </row>
    <row r="664" spans="1:19" x14ac:dyDescent="0.35">
      <c r="A664">
        <v>52</v>
      </c>
      <c r="B664" t="s">
        <v>87</v>
      </c>
      <c r="C664" t="s">
        <v>88</v>
      </c>
      <c r="D664">
        <v>100108</v>
      </c>
      <c r="E664" t="s">
        <v>294</v>
      </c>
      <c r="F664">
        <v>100108006</v>
      </c>
      <c r="G664" t="s">
        <v>381</v>
      </c>
      <c r="H664" t="s">
        <v>382</v>
      </c>
      <c r="I664">
        <v>5</v>
      </c>
      <c r="J664" t="s">
        <v>26</v>
      </c>
      <c r="K664" s="2">
        <f>IF(ISERROR(Exportaciones_fruta_dolares[[#This Row],[2013]]/Exportaciones_fruta_tonelada[[#This Row],[2013]]),"-",Exportaciones_fruta_dolares[[#This Row],[2013]]/Exportaciones_fruta_tonelada[[#This Row],[2013]])</f>
        <v>332.71072243300716</v>
      </c>
      <c r="L664" s="2">
        <f>IF(ISERROR(Exportaciones_fruta_dolares[[#This Row],[2012]]/Exportaciones_fruta_tonelada[[#This Row],[2012]]),"-",Exportaciones_fruta_dolares[[#This Row],[2012]]/Exportaciones_fruta_tonelada[[#This Row],[2012]])</f>
        <v>343.81428608450904</v>
      </c>
      <c r="M664" s="2">
        <f>IF(ISERROR(Exportaciones_fruta_dolares[[#This Row],[2014]]/Exportaciones_fruta_tonelada[[#This Row],[2014]]),"-",Exportaciones_fruta_dolares[[#This Row],[2014]]/Exportaciones_fruta_tonelada[[#This Row],[2014]])</f>
        <v>327.30354025488208</v>
      </c>
      <c r="N664" s="2">
        <f>IF(ISERROR(Exportaciones_fruta_dolares[[#This Row],[2015]]/Exportaciones_fruta_tonelada[[#This Row],[2015]]),"-",Exportaciones_fruta_dolares[[#This Row],[2015]]/Exportaciones_fruta_tonelada[[#This Row],[2015]])</f>
        <v>319.51079269083237</v>
      </c>
      <c r="O664" s="2">
        <f>IF(ISERROR(Exportaciones_fruta_dolares[[#This Row],[2016]]/Exportaciones_fruta_tonelada[[#This Row],[2016]]),"-",Exportaciones_fruta_dolares[[#This Row],[2016]]/Exportaciones_fruta_tonelada[[#This Row],[2016]])</f>
        <v>328.59281705784105</v>
      </c>
      <c r="P664" s="2">
        <f>IF(ISERROR(Exportaciones_fruta_dolares[[#This Row],[2017]]/Exportaciones_fruta_tonelada[[#This Row],[2017]]),"-",Exportaciones_fruta_dolares[[#This Row],[2017]]/Exportaciones_fruta_tonelada[[#This Row],[2017]])</f>
        <v>327.67987027209335</v>
      </c>
      <c r="Q664" s="2">
        <f>IF(ISERROR(Exportaciones_fruta_dolares[[#This Row],[2018]]/Exportaciones_fruta_tonelada[[#This Row],[2018]]),"-",Exportaciones_fruta_dolares[[#This Row],[2018]]/Exportaciones_fruta_tonelada[[#This Row],[2018]])</f>
        <v>355.61972484443811</v>
      </c>
      <c r="R664" s="2">
        <f>IF(ISERROR(Exportaciones_fruta_dolares[[#This Row],[2019]]/Exportaciones_fruta_tonelada[[#This Row],[2019]]),"-",Exportaciones_fruta_dolares[[#This Row],[2019]]/Exportaciones_fruta_tonelada[[#This Row],[2019]])</f>
        <v>339.29133788969415</v>
      </c>
      <c r="S664" s="2">
        <f>IF(ISERROR(Exportaciones_fruta_dolares[[#This Row],[2020]]/Exportaciones_fruta_tonelada[[#This Row],[2020]]),"-",Exportaciones_fruta_dolares[[#This Row],[2020]]/Exportaciones_fruta_tonelada[[#This Row],[2020]])</f>
        <v>369.36779794018037</v>
      </c>
    </row>
    <row r="665" spans="1:19" x14ac:dyDescent="0.35">
      <c r="A665">
        <v>52</v>
      </c>
      <c r="B665" t="s">
        <v>87</v>
      </c>
      <c r="C665" t="s">
        <v>88</v>
      </c>
      <c r="D665">
        <v>100108</v>
      </c>
      <c r="E665" t="s">
        <v>294</v>
      </c>
      <c r="F665">
        <v>100108006</v>
      </c>
      <c r="G665" t="s">
        <v>381</v>
      </c>
      <c r="H665" t="s">
        <v>399</v>
      </c>
      <c r="I665">
        <v>5</v>
      </c>
      <c r="J665" t="s">
        <v>26</v>
      </c>
      <c r="K665" s="2">
        <f>IF(ISERROR(Exportaciones_fruta_dolares[[#This Row],[2013]]/Exportaciones_fruta_tonelada[[#This Row],[2013]]),"-",Exportaciones_fruta_dolares[[#This Row],[2013]]/Exportaciones_fruta_tonelada[[#This Row],[2013]])</f>
        <v>348.57507462381017</v>
      </c>
      <c r="L665" s="2">
        <f>IF(ISERROR(Exportaciones_fruta_dolares[[#This Row],[2012]]/Exportaciones_fruta_tonelada[[#This Row],[2012]]),"-",Exportaciones_fruta_dolares[[#This Row],[2012]]/Exportaciones_fruta_tonelada[[#This Row],[2012]])</f>
        <v>271.67907150297026</v>
      </c>
      <c r="M665" s="2">
        <f>IF(ISERROR(Exportaciones_fruta_dolares[[#This Row],[2014]]/Exportaciones_fruta_tonelada[[#This Row],[2014]]),"-",Exportaciones_fruta_dolares[[#This Row],[2014]]/Exportaciones_fruta_tonelada[[#This Row],[2014]])</f>
        <v>358.05575761374052</v>
      </c>
      <c r="N665" s="2">
        <f>IF(ISERROR(Exportaciones_fruta_dolares[[#This Row],[2015]]/Exportaciones_fruta_tonelada[[#This Row],[2015]]),"-",Exportaciones_fruta_dolares[[#This Row],[2015]]/Exportaciones_fruta_tonelada[[#This Row],[2015]])</f>
        <v>453.69980294956332</v>
      </c>
      <c r="O665" s="2">
        <f>IF(ISERROR(Exportaciones_fruta_dolares[[#This Row],[2016]]/Exportaciones_fruta_tonelada[[#This Row],[2016]]),"-",Exportaciones_fruta_dolares[[#This Row],[2016]]/Exportaciones_fruta_tonelada[[#This Row],[2016]])</f>
        <v>456.73544596949921</v>
      </c>
      <c r="P665" s="2">
        <f>IF(ISERROR(Exportaciones_fruta_dolares[[#This Row],[2017]]/Exportaciones_fruta_tonelada[[#This Row],[2017]]),"-",Exportaciones_fruta_dolares[[#This Row],[2017]]/Exportaciones_fruta_tonelada[[#This Row],[2017]])</f>
        <v>353.58206302524343</v>
      </c>
      <c r="Q665" s="2">
        <f>IF(ISERROR(Exportaciones_fruta_dolares[[#This Row],[2018]]/Exportaciones_fruta_tonelada[[#This Row],[2018]]),"-",Exportaciones_fruta_dolares[[#This Row],[2018]]/Exportaciones_fruta_tonelada[[#This Row],[2018]])</f>
        <v>353.74477374185409</v>
      </c>
      <c r="R665" s="2">
        <f>IF(ISERROR(Exportaciones_fruta_dolares[[#This Row],[2019]]/Exportaciones_fruta_tonelada[[#This Row],[2019]]),"-",Exportaciones_fruta_dolares[[#This Row],[2019]]/Exportaciones_fruta_tonelada[[#This Row],[2019]])</f>
        <v>355.3245960806309</v>
      </c>
      <c r="S665" s="2">
        <f>IF(ISERROR(Exportaciones_fruta_dolares[[#This Row],[2020]]/Exportaciones_fruta_tonelada[[#This Row],[2020]]),"-",Exportaciones_fruta_dolares[[#This Row],[2020]]/Exportaciones_fruta_tonelada[[#This Row],[2020]])</f>
        <v>358.29716105890333</v>
      </c>
    </row>
    <row r="666" spans="1:19" x14ac:dyDescent="0.35">
      <c r="A666">
        <v>52</v>
      </c>
      <c r="B666" t="s">
        <v>87</v>
      </c>
      <c r="C666" t="s">
        <v>88</v>
      </c>
      <c r="D666">
        <v>100108</v>
      </c>
      <c r="E666" t="s">
        <v>294</v>
      </c>
      <c r="F666">
        <v>100108007</v>
      </c>
      <c r="G666" t="s">
        <v>327</v>
      </c>
      <c r="H666" t="s">
        <v>404</v>
      </c>
      <c r="I666">
        <v>1</v>
      </c>
      <c r="J666" t="s">
        <v>96</v>
      </c>
      <c r="K6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66" s="2">
        <f>IF(ISERROR(Exportaciones_fruta_dolares[[#This Row],[2015]]/Exportaciones_fruta_tonelada[[#This Row],[2015]]),"-",Exportaciones_fruta_dolares[[#This Row],[2015]]/Exportaciones_fruta_tonelada[[#This Row],[2015]])</f>
        <v>18624.584426946632</v>
      </c>
      <c r="O6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6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6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67" spans="1:19" x14ac:dyDescent="0.35">
      <c r="A667">
        <v>52</v>
      </c>
      <c r="B667" t="s">
        <v>87</v>
      </c>
      <c r="C667" t="s">
        <v>88</v>
      </c>
      <c r="D667">
        <v>100108</v>
      </c>
      <c r="E667" t="s">
        <v>294</v>
      </c>
      <c r="F667">
        <v>100108007</v>
      </c>
      <c r="G667" t="s">
        <v>327</v>
      </c>
      <c r="H667" t="s">
        <v>426</v>
      </c>
      <c r="I667">
        <v>1</v>
      </c>
      <c r="J667" t="s">
        <v>96</v>
      </c>
      <c r="K6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6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6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67" s="2">
        <f>IF(ISERROR(Exportaciones_fruta_dolares[[#This Row],[2017]]/Exportaciones_fruta_tonelada[[#This Row],[2017]]),"-",Exportaciones_fruta_dolares[[#This Row],[2017]]/Exportaciones_fruta_tonelada[[#This Row],[2017]])</f>
        <v>21975</v>
      </c>
      <c r="Q6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6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68" spans="1:19" x14ac:dyDescent="0.35">
      <c r="A668">
        <v>52</v>
      </c>
      <c r="B668" t="s">
        <v>87</v>
      </c>
      <c r="C668" t="s">
        <v>88</v>
      </c>
      <c r="D668">
        <v>100108</v>
      </c>
      <c r="E668" t="s">
        <v>294</v>
      </c>
      <c r="F668">
        <v>100108007</v>
      </c>
      <c r="G668" t="s">
        <v>327</v>
      </c>
      <c r="H668" t="s">
        <v>403</v>
      </c>
      <c r="I668">
        <v>1</v>
      </c>
      <c r="J668" t="s">
        <v>96</v>
      </c>
      <c r="K668" s="2">
        <f>IF(ISERROR(Exportaciones_fruta_dolares[[#This Row],[2013]]/Exportaciones_fruta_tonelada[[#This Row],[2013]]),"-",Exportaciones_fruta_dolares[[#This Row],[2013]]/Exportaciones_fruta_tonelada[[#This Row],[2013]])</f>
        <v>1461.9634238400868</v>
      </c>
      <c r="L668" s="2">
        <f>IF(ISERROR(Exportaciones_fruta_dolares[[#This Row],[2012]]/Exportaciones_fruta_tonelada[[#This Row],[2012]]),"-",Exportaciones_fruta_dolares[[#This Row],[2012]]/Exportaciones_fruta_tonelada[[#This Row],[2012]])</f>
        <v>1441.369086301014</v>
      </c>
      <c r="M668" s="2">
        <f>IF(ISERROR(Exportaciones_fruta_dolares[[#This Row],[2014]]/Exportaciones_fruta_tonelada[[#This Row],[2014]]),"-",Exportaciones_fruta_dolares[[#This Row],[2014]]/Exportaciones_fruta_tonelada[[#This Row],[2014]])</f>
        <v>2076.0737992971499</v>
      </c>
      <c r="N668" s="2">
        <f>IF(ISERROR(Exportaciones_fruta_dolares[[#This Row],[2015]]/Exportaciones_fruta_tonelada[[#This Row],[2015]]),"-",Exportaciones_fruta_dolares[[#This Row],[2015]]/Exportaciones_fruta_tonelada[[#This Row],[2015]])</f>
        <v>1838.1982600732601</v>
      </c>
      <c r="O668" s="2">
        <f>IF(ISERROR(Exportaciones_fruta_dolares[[#This Row],[2016]]/Exportaciones_fruta_tonelada[[#This Row],[2016]]),"-",Exportaciones_fruta_dolares[[#This Row],[2016]]/Exportaciones_fruta_tonelada[[#This Row],[2016]])</f>
        <v>890.93028675011817</v>
      </c>
      <c r="P668" s="2">
        <f>IF(ISERROR(Exportaciones_fruta_dolares[[#This Row],[2017]]/Exportaciones_fruta_tonelada[[#This Row],[2017]]),"-",Exportaciones_fruta_dolares[[#This Row],[2017]]/Exportaciones_fruta_tonelada[[#This Row],[2017]])</f>
        <v>1002.9924020873168</v>
      </c>
      <c r="Q668" s="2">
        <f>IF(ISERROR(Exportaciones_fruta_dolares[[#This Row],[2018]]/Exportaciones_fruta_tonelada[[#This Row],[2018]]),"-",Exportaciones_fruta_dolares[[#This Row],[2018]]/Exportaciones_fruta_tonelada[[#This Row],[2018]])</f>
        <v>874.5443951162863</v>
      </c>
      <c r="R668" s="2">
        <f>IF(ISERROR(Exportaciones_fruta_dolares[[#This Row],[2019]]/Exportaciones_fruta_tonelada[[#This Row],[2019]]),"-",Exportaciones_fruta_dolares[[#This Row],[2019]]/Exportaciones_fruta_tonelada[[#This Row],[2019]])</f>
        <v>1012.7164953971312</v>
      </c>
      <c r="S66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69" spans="1:19" x14ac:dyDescent="0.35">
      <c r="A669">
        <v>52</v>
      </c>
      <c r="B669" t="s">
        <v>87</v>
      </c>
      <c r="C669" t="s">
        <v>88</v>
      </c>
      <c r="D669">
        <v>100108</v>
      </c>
      <c r="E669" t="s">
        <v>294</v>
      </c>
      <c r="F669">
        <v>100108007</v>
      </c>
      <c r="G669" t="s">
        <v>327</v>
      </c>
      <c r="H669" t="s">
        <v>423</v>
      </c>
      <c r="I669">
        <v>1</v>
      </c>
      <c r="J669" t="s">
        <v>96</v>
      </c>
      <c r="K6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6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69" s="2">
        <f>IF(ISERROR(Exportaciones_fruta_dolares[[#This Row],[2015]]/Exportaciones_fruta_tonelada[[#This Row],[2015]]),"-",Exportaciones_fruta_dolares[[#This Row],[2015]]/Exportaciones_fruta_tonelada[[#This Row],[2015]])</f>
        <v>1481.0657894736844</v>
      </c>
      <c r="O669" s="2">
        <f>IF(ISERROR(Exportaciones_fruta_dolares[[#This Row],[2016]]/Exportaciones_fruta_tonelada[[#This Row],[2016]]),"-",Exportaciones_fruta_dolares[[#This Row],[2016]]/Exportaciones_fruta_tonelada[[#This Row],[2016]])</f>
        <v>1127.2247013748029</v>
      </c>
      <c r="P66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6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6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6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70" spans="1:19" x14ac:dyDescent="0.35">
      <c r="A670">
        <v>52</v>
      </c>
      <c r="B670" t="s">
        <v>87</v>
      </c>
      <c r="C670" t="s">
        <v>88</v>
      </c>
      <c r="D670">
        <v>100108</v>
      </c>
      <c r="E670" t="s">
        <v>294</v>
      </c>
      <c r="F670">
        <v>100108007</v>
      </c>
      <c r="G670" t="s">
        <v>327</v>
      </c>
      <c r="H670" t="s">
        <v>424</v>
      </c>
      <c r="I670">
        <v>1</v>
      </c>
      <c r="J670" t="s">
        <v>96</v>
      </c>
      <c r="K670" s="2">
        <f>IF(ISERROR(Exportaciones_fruta_dolares[[#This Row],[2013]]/Exportaciones_fruta_tonelada[[#This Row],[2013]]),"-",Exportaciones_fruta_dolares[[#This Row],[2013]]/Exportaciones_fruta_tonelada[[#This Row],[2013]])</f>
        <v>1694.8509694719473</v>
      </c>
      <c r="L670" s="2">
        <f>IF(ISERROR(Exportaciones_fruta_dolares[[#This Row],[2012]]/Exportaciones_fruta_tonelada[[#This Row],[2012]]),"-",Exportaciones_fruta_dolares[[#This Row],[2012]]/Exportaciones_fruta_tonelada[[#This Row],[2012]])</f>
        <v>1954.0734631975211</v>
      </c>
      <c r="M670" s="2">
        <f>IF(ISERROR(Exportaciones_fruta_dolares[[#This Row],[2014]]/Exportaciones_fruta_tonelada[[#This Row],[2014]]),"-",Exportaciones_fruta_dolares[[#This Row],[2014]]/Exportaciones_fruta_tonelada[[#This Row],[2014]])</f>
        <v>1575.1089570020579</v>
      </c>
      <c r="N670" s="2">
        <f>IF(ISERROR(Exportaciones_fruta_dolares[[#This Row],[2015]]/Exportaciones_fruta_tonelada[[#This Row],[2015]]),"-",Exportaciones_fruta_dolares[[#This Row],[2015]]/Exportaciones_fruta_tonelada[[#This Row],[2015]])</f>
        <v>1146.2370820668693</v>
      </c>
      <c r="O670" s="2">
        <f>IF(ISERROR(Exportaciones_fruta_dolares[[#This Row],[2016]]/Exportaciones_fruta_tonelada[[#This Row],[2016]]),"-",Exportaciones_fruta_dolares[[#This Row],[2016]]/Exportaciones_fruta_tonelada[[#This Row],[2016]])</f>
        <v>979.57537272225295</v>
      </c>
      <c r="P670" s="2">
        <f>IF(ISERROR(Exportaciones_fruta_dolares[[#This Row],[2017]]/Exportaciones_fruta_tonelada[[#This Row],[2017]]),"-",Exportaciones_fruta_dolares[[#This Row],[2017]]/Exportaciones_fruta_tonelada[[#This Row],[2017]])</f>
        <v>1727.1782909930719</v>
      </c>
      <c r="Q670" s="2">
        <f>IF(ISERROR(Exportaciones_fruta_dolares[[#This Row],[2018]]/Exportaciones_fruta_tonelada[[#This Row],[2018]]),"-",Exportaciones_fruta_dolares[[#This Row],[2018]]/Exportaciones_fruta_tonelada[[#This Row],[2018]])</f>
        <v>52062.500000000007</v>
      </c>
      <c r="R67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7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71" spans="1:19" x14ac:dyDescent="0.35">
      <c r="A671">
        <v>52</v>
      </c>
      <c r="B671" t="s">
        <v>87</v>
      </c>
      <c r="C671" t="s">
        <v>88</v>
      </c>
      <c r="D671">
        <v>100108</v>
      </c>
      <c r="E671" t="s">
        <v>294</v>
      </c>
      <c r="F671">
        <v>100108007</v>
      </c>
      <c r="G671" t="s">
        <v>327</v>
      </c>
      <c r="H671" t="s">
        <v>338</v>
      </c>
      <c r="I671">
        <v>4</v>
      </c>
      <c r="J671" t="s">
        <v>71</v>
      </c>
      <c r="K6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71" s="2">
        <f>IF(ISERROR(Exportaciones_fruta_dolares[[#This Row],[2012]]/Exportaciones_fruta_tonelada[[#This Row],[2012]]),"-",Exportaciones_fruta_dolares[[#This Row],[2012]]/Exportaciones_fruta_tonelada[[#This Row],[2012]])</f>
        <v>168600</v>
      </c>
      <c r="M67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71" s="2">
        <f>IF(ISERROR(Exportaciones_fruta_dolares[[#This Row],[2018]]/Exportaciones_fruta_tonelada[[#This Row],[2018]]),"-",Exportaciones_fruta_dolares[[#This Row],[2018]]/Exportaciones_fruta_tonelada[[#This Row],[2018]])</f>
        <v>22000.625</v>
      </c>
      <c r="R6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72" spans="1:19" x14ac:dyDescent="0.35">
      <c r="A672">
        <v>53</v>
      </c>
      <c r="B672" t="s">
        <v>369</v>
      </c>
      <c r="C672" t="s">
        <v>370</v>
      </c>
      <c r="D672">
        <v>100101</v>
      </c>
      <c r="E672" t="s">
        <v>29</v>
      </c>
      <c r="F672">
        <v>100112025</v>
      </c>
      <c r="G672" t="s">
        <v>173</v>
      </c>
      <c r="H672" t="s">
        <v>174</v>
      </c>
      <c r="I672">
        <v>2</v>
      </c>
      <c r="J672" t="s">
        <v>32</v>
      </c>
      <c r="K6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7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72" s="2">
        <f>IF(ISERROR(Exportaciones_fruta_dolares[[#This Row],[2019]]/Exportaciones_fruta_tonelada[[#This Row],[2019]]),"-",Exportaciones_fruta_dolares[[#This Row],[2019]]/Exportaciones_fruta_tonelada[[#This Row],[2019]])</f>
        <v>2463.9954545454548</v>
      </c>
      <c r="S672" s="2">
        <f>IF(ISERROR(Exportaciones_fruta_dolares[[#This Row],[2020]]/Exportaciones_fruta_tonelada[[#This Row],[2020]]),"-",Exportaciones_fruta_dolares[[#This Row],[2020]]/Exportaciones_fruta_tonelada[[#This Row],[2020]])</f>
        <v>1304.2522187822497</v>
      </c>
    </row>
    <row r="673" spans="1:19" x14ac:dyDescent="0.35">
      <c r="A673">
        <v>53</v>
      </c>
      <c r="B673" t="s">
        <v>369</v>
      </c>
      <c r="C673" t="s">
        <v>370</v>
      </c>
      <c r="D673">
        <v>100102</v>
      </c>
      <c r="E673" t="s">
        <v>92</v>
      </c>
      <c r="F673">
        <v>100102008</v>
      </c>
      <c r="G673" t="s">
        <v>352</v>
      </c>
      <c r="H673" t="s">
        <v>354</v>
      </c>
      <c r="I673">
        <v>7</v>
      </c>
      <c r="J673" t="s">
        <v>164</v>
      </c>
      <c r="K6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7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73" s="2">
        <f>IF(ISERROR(Exportaciones_fruta_dolares[[#This Row],[2020]]/Exportaciones_fruta_tonelada[[#This Row],[2020]]),"-",Exportaciones_fruta_dolares[[#This Row],[2020]]/Exportaciones_fruta_tonelada[[#This Row],[2020]])</f>
        <v>3220.724637681159</v>
      </c>
    </row>
    <row r="674" spans="1:19" x14ac:dyDescent="0.35">
      <c r="A674">
        <v>53</v>
      </c>
      <c r="B674" t="s">
        <v>369</v>
      </c>
      <c r="C674" t="s">
        <v>370</v>
      </c>
      <c r="D674">
        <v>100103</v>
      </c>
      <c r="E674" t="s">
        <v>39</v>
      </c>
      <c r="F674">
        <v>100103004</v>
      </c>
      <c r="G674" t="s">
        <v>77</v>
      </c>
      <c r="H674" t="s">
        <v>363</v>
      </c>
      <c r="I674">
        <v>7</v>
      </c>
      <c r="J674" t="s">
        <v>164</v>
      </c>
      <c r="K6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74" s="2">
        <f>IF(ISERROR(Exportaciones_fruta_dolares[[#This Row],[2014]]/Exportaciones_fruta_tonelada[[#This Row],[2014]]),"-",Exportaciones_fruta_dolares[[#This Row],[2014]]/Exportaciones_fruta_tonelada[[#This Row],[2014]])</f>
        <v>27535.438596491225</v>
      </c>
      <c r="N67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7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7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75" spans="1:19" x14ac:dyDescent="0.35">
      <c r="A675">
        <v>53</v>
      </c>
      <c r="B675" t="s">
        <v>369</v>
      </c>
      <c r="C675" t="s">
        <v>370</v>
      </c>
      <c r="D675">
        <v>100105</v>
      </c>
      <c r="E675" t="s">
        <v>20</v>
      </c>
      <c r="F675">
        <v>100105006</v>
      </c>
      <c r="G675" t="s">
        <v>276</v>
      </c>
      <c r="H675" t="s">
        <v>317</v>
      </c>
      <c r="I675">
        <v>6</v>
      </c>
      <c r="J675" t="s">
        <v>20</v>
      </c>
      <c r="K67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7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75" s="2">
        <f>IF(ISERROR(Exportaciones_fruta_dolares[[#This Row],[2019]]/Exportaciones_fruta_tonelada[[#This Row],[2019]]),"-",Exportaciones_fruta_dolares[[#This Row],[2019]]/Exportaciones_fruta_tonelada[[#This Row],[2019]])</f>
        <v>1844.31</v>
      </c>
      <c r="S67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76" spans="1:19" x14ac:dyDescent="0.35">
      <c r="A676">
        <v>53</v>
      </c>
      <c r="B676" t="s">
        <v>369</v>
      </c>
      <c r="C676" t="s">
        <v>370</v>
      </c>
      <c r="D676">
        <v>100105</v>
      </c>
      <c r="E676" t="s">
        <v>20</v>
      </c>
      <c r="F676">
        <v>100105006</v>
      </c>
      <c r="G676" t="s">
        <v>276</v>
      </c>
      <c r="H676" t="s">
        <v>282</v>
      </c>
      <c r="I676">
        <v>6</v>
      </c>
      <c r="J676" t="s">
        <v>20</v>
      </c>
      <c r="K6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7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7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76" s="2">
        <f>IF(ISERROR(Exportaciones_fruta_dolares[[#This Row],[2019]]/Exportaciones_fruta_tonelada[[#This Row],[2019]]),"-",Exportaciones_fruta_dolares[[#This Row],[2019]]/Exportaciones_fruta_tonelada[[#This Row],[2019]])</f>
        <v>2098.8332975449148</v>
      </c>
      <c r="S67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77" spans="1:19" x14ac:dyDescent="0.35">
      <c r="A677">
        <v>53</v>
      </c>
      <c r="B677" t="s">
        <v>369</v>
      </c>
      <c r="C677" t="s">
        <v>370</v>
      </c>
      <c r="D677">
        <v>100106</v>
      </c>
      <c r="E677" t="s">
        <v>477</v>
      </c>
      <c r="F677">
        <v>100106001</v>
      </c>
      <c r="G677" t="s">
        <v>60</v>
      </c>
      <c r="H677" t="s">
        <v>131</v>
      </c>
      <c r="I677">
        <v>1</v>
      </c>
      <c r="J677" t="s">
        <v>96</v>
      </c>
      <c r="K6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7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7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7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77" s="2">
        <f>IF(ISERROR(Exportaciones_fruta_dolares[[#This Row],[2020]]/Exportaciones_fruta_tonelada[[#This Row],[2020]]),"-",Exportaciones_fruta_dolares[[#This Row],[2020]]/Exportaciones_fruta_tonelada[[#This Row],[2020]])</f>
        <v>1260.448717948718</v>
      </c>
    </row>
    <row r="678" spans="1:19" x14ac:dyDescent="0.35">
      <c r="A678">
        <v>53</v>
      </c>
      <c r="B678" t="s">
        <v>369</v>
      </c>
      <c r="C678" t="s">
        <v>370</v>
      </c>
      <c r="D678">
        <v>100106</v>
      </c>
      <c r="E678" t="s">
        <v>477</v>
      </c>
      <c r="F678">
        <v>100106001</v>
      </c>
      <c r="G678" t="s">
        <v>60</v>
      </c>
      <c r="H678" t="s">
        <v>132</v>
      </c>
      <c r="I678">
        <v>3</v>
      </c>
      <c r="J678" t="s">
        <v>38</v>
      </c>
      <c r="K6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78" s="2">
        <f>IF(ISERROR(Exportaciones_fruta_dolares[[#This Row],[2019]]/Exportaciones_fruta_tonelada[[#This Row],[2019]]),"-",Exportaciones_fruta_dolares[[#This Row],[2019]]/Exportaciones_fruta_tonelada[[#This Row],[2019]])</f>
        <v>1605.2964912280702</v>
      </c>
      <c r="S678" s="2">
        <f>IF(ISERROR(Exportaciones_fruta_dolares[[#This Row],[2020]]/Exportaciones_fruta_tonelada[[#This Row],[2020]]),"-",Exportaciones_fruta_dolares[[#This Row],[2020]]/Exportaciones_fruta_tonelada[[#This Row],[2020]])</f>
        <v>1505.0301418439719</v>
      </c>
    </row>
    <row r="679" spans="1:19" x14ac:dyDescent="0.35">
      <c r="A679">
        <v>53</v>
      </c>
      <c r="B679" t="s">
        <v>369</v>
      </c>
      <c r="C679" t="s">
        <v>370</v>
      </c>
      <c r="D679">
        <v>100106</v>
      </c>
      <c r="E679" t="s">
        <v>477</v>
      </c>
      <c r="F679">
        <v>100106001</v>
      </c>
      <c r="G679" t="s">
        <v>60</v>
      </c>
      <c r="H679" t="s">
        <v>349</v>
      </c>
      <c r="I679">
        <v>3</v>
      </c>
      <c r="J679" t="s">
        <v>38</v>
      </c>
      <c r="K679" s="2">
        <f>IF(ISERROR(Exportaciones_fruta_dolares[[#This Row],[2013]]/Exportaciones_fruta_tonelada[[#This Row],[2013]]),"-",Exportaciones_fruta_dolares[[#This Row],[2013]]/Exportaciones_fruta_tonelada[[#This Row],[2013]])</f>
        <v>73352.631578947374</v>
      </c>
      <c r="L6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7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7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7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7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7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80" spans="1:19" x14ac:dyDescent="0.35">
      <c r="A680">
        <v>53</v>
      </c>
      <c r="B680" t="s">
        <v>369</v>
      </c>
      <c r="C680" t="s">
        <v>370</v>
      </c>
      <c r="D680">
        <v>100106</v>
      </c>
      <c r="E680" t="s">
        <v>477</v>
      </c>
      <c r="F680">
        <v>100106001</v>
      </c>
      <c r="G680" t="s">
        <v>60</v>
      </c>
      <c r="H680" t="s">
        <v>61</v>
      </c>
      <c r="I680">
        <v>3</v>
      </c>
      <c r="J680" t="s">
        <v>38</v>
      </c>
      <c r="K6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80" s="2">
        <f>IF(ISERROR(Exportaciones_fruta_dolares[[#This Row],[2017]]/Exportaciones_fruta_tonelada[[#This Row],[2017]]),"-",Exportaciones_fruta_dolares[[#This Row],[2017]]/Exportaciones_fruta_tonelada[[#This Row],[2017]])</f>
        <v>842.00984957020057</v>
      </c>
      <c r="Q680" s="2">
        <f>IF(ISERROR(Exportaciones_fruta_dolares[[#This Row],[2018]]/Exportaciones_fruta_tonelada[[#This Row],[2018]]),"-",Exportaciones_fruta_dolares[[#This Row],[2018]]/Exportaciones_fruta_tonelada[[#This Row],[2018]])</f>
        <v>954.73189259117976</v>
      </c>
      <c r="R680" s="2">
        <f>IF(ISERROR(Exportaciones_fruta_dolares[[#This Row],[2019]]/Exportaciones_fruta_tonelada[[#This Row],[2019]]),"-",Exportaciones_fruta_dolares[[#This Row],[2019]]/Exportaciones_fruta_tonelada[[#This Row],[2019]])</f>
        <v>1794.064423076923</v>
      </c>
      <c r="S680" s="2">
        <f>IF(ISERROR(Exportaciones_fruta_dolares[[#This Row],[2020]]/Exportaciones_fruta_tonelada[[#This Row],[2020]]),"-",Exportaciones_fruta_dolares[[#This Row],[2020]]/Exportaciones_fruta_tonelada[[#This Row],[2020]])</f>
        <v>1470.0496092721048</v>
      </c>
    </row>
    <row r="681" spans="1:19" x14ac:dyDescent="0.35">
      <c r="A681">
        <v>59</v>
      </c>
      <c r="B681" t="s">
        <v>90</v>
      </c>
      <c r="C681" t="s">
        <v>91</v>
      </c>
      <c r="D681">
        <v>100101</v>
      </c>
      <c r="E681" t="s">
        <v>29</v>
      </c>
      <c r="F681">
        <v>100101001</v>
      </c>
      <c r="G681" t="s">
        <v>36</v>
      </c>
      <c r="H681" t="s">
        <v>308</v>
      </c>
      <c r="I681">
        <v>4</v>
      </c>
      <c r="J681" t="s">
        <v>71</v>
      </c>
      <c r="K6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81" s="2">
        <f>IF(ISERROR(Exportaciones_fruta_dolares[[#This Row],[2016]]/Exportaciones_fruta_tonelada[[#This Row],[2016]]),"-",Exportaciones_fruta_dolares[[#This Row],[2016]]/Exportaciones_fruta_tonelada[[#This Row],[2016]])</f>
        <v>6639.166666666667</v>
      </c>
      <c r="P6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82" spans="1:19" x14ac:dyDescent="0.35">
      <c r="A682">
        <v>59</v>
      </c>
      <c r="B682" t="s">
        <v>90</v>
      </c>
      <c r="C682" t="s">
        <v>91</v>
      </c>
      <c r="D682">
        <v>100101</v>
      </c>
      <c r="E682" t="s">
        <v>29</v>
      </c>
      <c r="F682">
        <v>100101001</v>
      </c>
      <c r="G682" t="s">
        <v>36</v>
      </c>
      <c r="H682" t="s">
        <v>56</v>
      </c>
      <c r="I682">
        <v>2</v>
      </c>
      <c r="J682" t="s">
        <v>32</v>
      </c>
      <c r="K6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82" s="2">
        <f>IF(ISERROR(Exportaciones_fruta_dolares[[#This Row],[2015]]/Exportaciones_fruta_tonelada[[#This Row],[2015]]),"-",Exportaciones_fruta_dolares[[#This Row],[2015]]/Exportaciones_fruta_tonelada[[#This Row],[2015]])</f>
        <v>2204.1149267399269</v>
      </c>
      <c r="O6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83" spans="1:19" x14ac:dyDescent="0.35">
      <c r="A683">
        <v>59</v>
      </c>
      <c r="B683" t="s">
        <v>90</v>
      </c>
      <c r="C683" t="s">
        <v>91</v>
      </c>
      <c r="D683">
        <v>100101</v>
      </c>
      <c r="E683" t="s">
        <v>29</v>
      </c>
      <c r="F683">
        <v>100101004</v>
      </c>
      <c r="G683" t="s">
        <v>30</v>
      </c>
      <c r="H683" t="s">
        <v>217</v>
      </c>
      <c r="I683">
        <v>7</v>
      </c>
      <c r="J683" t="s">
        <v>164</v>
      </c>
      <c r="K6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83" s="2">
        <f>IF(ISERROR(Exportaciones_fruta_dolares[[#This Row],[2018]]/Exportaciones_fruta_tonelada[[#This Row],[2018]]),"-",Exportaciones_fruta_dolares[[#This Row],[2018]]/Exportaciones_fruta_tonelada[[#This Row],[2018]])</f>
        <v>11884.285714285712</v>
      </c>
      <c r="R683" s="2">
        <f>IF(ISERROR(Exportaciones_fruta_dolares[[#This Row],[2019]]/Exportaciones_fruta_tonelada[[#This Row],[2019]]),"-",Exportaciones_fruta_dolares[[#This Row],[2019]]/Exportaciones_fruta_tonelada[[#This Row],[2019]])</f>
        <v>6159.0649999999996</v>
      </c>
      <c r="S683" s="2">
        <f>IF(ISERROR(Exportaciones_fruta_dolares[[#This Row],[2020]]/Exportaciones_fruta_tonelada[[#This Row],[2020]]),"-",Exportaciones_fruta_dolares[[#This Row],[2020]]/Exportaciones_fruta_tonelada[[#This Row],[2020]])</f>
        <v>6160.41</v>
      </c>
    </row>
    <row r="684" spans="1:19" x14ac:dyDescent="0.35">
      <c r="A684">
        <v>59</v>
      </c>
      <c r="B684" t="s">
        <v>90</v>
      </c>
      <c r="C684" t="s">
        <v>91</v>
      </c>
      <c r="D684">
        <v>100101</v>
      </c>
      <c r="E684" t="s">
        <v>29</v>
      </c>
      <c r="F684">
        <v>100101004</v>
      </c>
      <c r="G684" t="s">
        <v>30</v>
      </c>
      <c r="H684" t="s">
        <v>345</v>
      </c>
      <c r="I684">
        <v>4</v>
      </c>
      <c r="J684" t="s">
        <v>71</v>
      </c>
      <c r="K68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8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8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8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8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84" s="2">
        <f>IF(ISERROR(Exportaciones_fruta_dolares[[#This Row],[2017]]/Exportaciones_fruta_tonelada[[#This Row],[2017]]),"-",Exportaciones_fruta_dolares[[#This Row],[2017]]/Exportaciones_fruta_tonelada[[#This Row],[2017]])</f>
        <v>72396.796116504862</v>
      </c>
      <c r="Q684" s="2">
        <f>IF(ISERROR(Exportaciones_fruta_dolares[[#This Row],[2018]]/Exportaciones_fruta_tonelada[[#This Row],[2018]]),"-",Exportaciones_fruta_dolares[[#This Row],[2018]]/Exportaciones_fruta_tonelada[[#This Row],[2018]])</f>
        <v>55992.676767676763</v>
      </c>
      <c r="R684" s="2">
        <f>IF(ISERROR(Exportaciones_fruta_dolares[[#This Row],[2019]]/Exportaciones_fruta_tonelada[[#This Row],[2019]]),"-",Exportaciones_fruta_dolares[[#This Row],[2019]]/Exportaciones_fruta_tonelada[[#This Row],[2019]])</f>
        <v>65774.83108108108</v>
      </c>
      <c r="S684" s="2">
        <f>IF(ISERROR(Exportaciones_fruta_dolares[[#This Row],[2020]]/Exportaciones_fruta_tonelada[[#This Row],[2020]]),"-",Exportaciones_fruta_dolares[[#This Row],[2020]]/Exportaciones_fruta_tonelada[[#This Row],[2020]])</f>
        <v>106907.83898305085</v>
      </c>
    </row>
    <row r="685" spans="1:19" x14ac:dyDescent="0.35">
      <c r="A685">
        <v>59</v>
      </c>
      <c r="B685" t="s">
        <v>90</v>
      </c>
      <c r="C685" t="s">
        <v>91</v>
      </c>
      <c r="D685">
        <v>100101</v>
      </c>
      <c r="E685" t="s">
        <v>29</v>
      </c>
      <c r="F685">
        <v>100101008</v>
      </c>
      <c r="G685" t="s">
        <v>101</v>
      </c>
      <c r="H685" t="s">
        <v>309</v>
      </c>
      <c r="I685">
        <v>3</v>
      </c>
      <c r="J685" t="s">
        <v>38</v>
      </c>
      <c r="K6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85" s="2">
        <f>IF(ISERROR(Exportaciones_fruta_dolares[[#This Row],[2019]]/Exportaciones_fruta_tonelada[[#This Row],[2019]]),"-",Exportaciones_fruta_dolares[[#This Row],[2019]]/Exportaciones_fruta_tonelada[[#This Row],[2019]])</f>
        <v>894.54341514911584</v>
      </c>
      <c r="S685" s="2">
        <f>IF(ISERROR(Exportaciones_fruta_dolares[[#This Row],[2020]]/Exportaciones_fruta_tonelada[[#This Row],[2020]]),"-",Exportaciones_fruta_dolares[[#This Row],[2020]]/Exportaciones_fruta_tonelada[[#This Row],[2020]])</f>
        <v>3234.8712212157593</v>
      </c>
    </row>
    <row r="686" spans="1:19" x14ac:dyDescent="0.35">
      <c r="A686">
        <v>59</v>
      </c>
      <c r="B686" t="s">
        <v>90</v>
      </c>
      <c r="C686" t="s">
        <v>91</v>
      </c>
      <c r="D686">
        <v>100101</v>
      </c>
      <c r="E686" t="s">
        <v>29</v>
      </c>
      <c r="F686">
        <v>100101011</v>
      </c>
      <c r="G686" t="s">
        <v>122</v>
      </c>
      <c r="H686" t="s">
        <v>264</v>
      </c>
      <c r="I686">
        <v>1</v>
      </c>
      <c r="J686" t="s">
        <v>96</v>
      </c>
      <c r="K6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86" s="2">
        <f>IF(ISERROR(Exportaciones_fruta_dolares[[#This Row],[2012]]/Exportaciones_fruta_tonelada[[#This Row],[2012]]),"-",Exportaciones_fruta_dolares[[#This Row],[2012]]/Exportaciones_fruta_tonelada[[#This Row],[2012]])</f>
        <v>56360</v>
      </c>
      <c r="M6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8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8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8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87" spans="1:19" x14ac:dyDescent="0.35">
      <c r="A687">
        <v>59</v>
      </c>
      <c r="B687" t="s">
        <v>90</v>
      </c>
      <c r="C687" t="s">
        <v>91</v>
      </c>
      <c r="D687">
        <v>100101</v>
      </c>
      <c r="E687" t="s">
        <v>29</v>
      </c>
      <c r="F687">
        <v>100101011</v>
      </c>
      <c r="G687" t="s">
        <v>122</v>
      </c>
      <c r="H687" t="s">
        <v>444</v>
      </c>
      <c r="I687">
        <v>1</v>
      </c>
      <c r="J687" t="s">
        <v>96</v>
      </c>
      <c r="K6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8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87" s="2">
        <f>IF(ISERROR(Exportaciones_fruta_dolares[[#This Row],[2019]]/Exportaciones_fruta_tonelada[[#This Row],[2019]]),"-",Exportaciones_fruta_dolares[[#This Row],[2019]]/Exportaciones_fruta_tonelada[[#This Row],[2019]])</f>
        <v>14450.515695067264</v>
      </c>
      <c r="S68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88" spans="1:19" x14ac:dyDescent="0.35">
      <c r="A688">
        <v>59</v>
      </c>
      <c r="B688" t="s">
        <v>90</v>
      </c>
      <c r="C688" t="s">
        <v>91</v>
      </c>
      <c r="D688">
        <v>100101</v>
      </c>
      <c r="E688" t="s">
        <v>29</v>
      </c>
      <c r="F688">
        <v>100101011</v>
      </c>
      <c r="G688" t="s">
        <v>122</v>
      </c>
      <c r="H688" t="s">
        <v>123</v>
      </c>
      <c r="I688">
        <v>1</v>
      </c>
      <c r="J688" t="s">
        <v>96</v>
      </c>
      <c r="K6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88" s="2">
        <f>IF(ISERROR(Exportaciones_fruta_dolares[[#This Row],[2012]]/Exportaciones_fruta_tonelada[[#This Row],[2012]]),"-",Exportaciones_fruta_dolares[[#This Row],[2012]]/Exportaciones_fruta_tonelada[[#This Row],[2012]])</f>
        <v>70628.000000000015</v>
      </c>
      <c r="M6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88" s="2">
        <f>IF(ISERROR(Exportaciones_fruta_dolares[[#This Row],[2017]]/Exportaciones_fruta_tonelada[[#This Row],[2017]]),"-",Exportaciones_fruta_dolares[[#This Row],[2017]]/Exportaciones_fruta_tonelada[[#This Row],[2017]])</f>
        <v>86341.666666666672</v>
      </c>
      <c r="Q6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88" s="2">
        <f>IF(ISERROR(Exportaciones_fruta_dolares[[#This Row],[2019]]/Exportaciones_fruta_tonelada[[#This Row],[2019]]),"-",Exportaciones_fruta_dolares[[#This Row],[2019]]/Exportaciones_fruta_tonelada[[#This Row],[2019]])</f>
        <v>623800</v>
      </c>
      <c r="S68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89" spans="1:19" x14ac:dyDescent="0.35">
      <c r="A689">
        <v>59</v>
      </c>
      <c r="B689" t="s">
        <v>90</v>
      </c>
      <c r="C689" t="s">
        <v>91</v>
      </c>
      <c r="D689">
        <v>100101</v>
      </c>
      <c r="E689" t="s">
        <v>29</v>
      </c>
      <c r="F689">
        <v>100112025</v>
      </c>
      <c r="G689" t="s">
        <v>173</v>
      </c>
      <c r="H689" t="s">
        <v>310</v>
      </c>
      <c r="I689">
        <v>5</v>
      </c>
      <c r="J689" t="s">
        <v>26</v>
      </c>
      <c r="K6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89" s="2">
        <f>IF(ISERROR(Exportaciones_fruta_dolares[[#This Row],[2018]]/Exportaciones_fruta_tonelada[[#This Row],[2018]]),"-",Exportaciones_fruta_dolares[[#This Row],[2018]]/Exportaciones_fruta_tonelada[[#This Row],[2018]])</f>
        <v>255150</v>
      </c>
      <c r="R68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8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90" spans="1:19" x14ac:dyDescent="0.35">
      <c r="A690">
        <v>59</v>
      </c>
      <c r="B690" t="s">
        <v>90</v>
      </c>
      <c r="C690" t="s">
        <v>91</v>
      </c>
      <c r="D690">
        <v>100101</v>
      </c>
      <c r="E690" t="s">
        <v>29</v>
      </c>
      <c r="F690">
        <v>100112025</v>
      </c>
      <c r="G690" t="s">
        <v>173</v>
      </c>
      <c r="H690" t="s">
        <v>248</v>
      </c>
      <c r="I690">
        <v>3</v>
      </c>
      <c r="J690" t="s">
        <v>38</v>
      </c>
      <c r="K69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90" s="2">
        <f>IF(ISERROR(Exportaciones_fruta_dolares[[#This Row],[2015]]/Exportaciones_fruta_tonelada[[#This Row],[2015]]),"-",Exportaciones_fruta_dolares[[#This Row],[2015]]/Exportaciones_fruta_tonelada[[#This Row],[2015]])</f>
        <v>1564.7178988326848</v>
      </c>
      <c r="O690" s="2">
        <f>IF(ISERROR(Exportaciones_fruta_dolares[[#This Row],[2016]]/Exportaciones_fruta_tonelada[[#This Row],[2016]]),"-",Exportaciones_fruta_dolares[[#This Row],[2016]]/Exportaciones_fruta_tonelada[[#This Row],[2016]])</f>
        <v>6381.4775413711577</v>
      </c>
      <c r="P69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90" s="2">
        <f>IF(ISERROR(Exportaciones_fruta_dolares[[#This Row],[2018]]/Exportaciones_fruta_tonelada[[#This Row],[2018]]),"-",Exportaciones_fruta_dolares[[#This Row],[2018]]/Exportaciones_fruta_tonelada[[#This Row],[2018]])</f>
        <v>1236.3177867210613</v>
      </c>
      <c r="R69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90" s="2">
        <f>IF(ISERROR(Exportaciones_fruta_dolares[[#This Row],[2020]]/Exportaciones_fruta_tonelada[[#This Row],[2020]]),"-",Exportaciones_fruta_dolares[[#This Row],[2020]]/Exportaciones_fruta_tonelada[[#This Row],[2020]])</f>
        <v>1358.1900286364637</v>
      </c>
    </row>
    <row r="691" spans="1:19" x14ac:dyDescent="0.35">
      <c r="A691">
        <v>59</v>
      </c>
      <c r="B691" t="s">
        <v>90</v>
      </c>
      <c r="C691" t="s">
        <v>91</v>
      </c>
      <c r="D691">
        <v>100101</v>
      </c>
      <c r="E691" t="s">
        <v>29</v>
      </c>
      <c r="F691">
        <v>100112025</v>
      </c>
      <c r="G691" t="s">
        <v>173</v>
      </c>
      <c r="H691" t="s">
        <v>321</v>
      </c>
      <c r="I691">
        <v>2</v>
      </c>
      <c r="J691" t="s">
        <v>32</v>
      </c>
      <c r="K69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9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9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9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9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9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91" s="2">
        <f>IF(ISERROR(Exportaciones_fruta_dolares[[#This Row],[2018]]/Exportaciones_fruta_tonelada[[#This Row],[2018]]),"-",Exportaciones_fruta_dolares[[#This Row],[2018]]/Exportaciones_fruta_tonelada[[#This Row],[2018]])</f>
        <v>60310.382513661207</v>
      </c>
      <c r="R69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9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92" spans="1:19" x14ac:dyDescent="0.35">
      <c r="A692">
        <v>59</v>
      </c>
      <c r="B692" t="s">
        <v>90</v>
      </c>
      <c r="C692" t="s">
        <v>91</v>
      </c>
      <c r="D692">
        <v>100101</v>
      </c>
      <c r="E692" t="s">
        <v>29</v>
      </c>
      <c r="F692">
        <v>100112025</v>
      </c>
      <c r="G692" t="s">
        <v>173</v>
      </c>
      <c r="H692" t="s">
        <v>311</v>
      </c>
      <c r="I692">
        <v>4</v>
      </c>
      <c r="J692" t="s">
        <v>71</v>
      </c>
      <c r="K6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9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92" s="2">
        <f>IF(ISERROR(Exportaciones_fruta_dolares[[#This Row],[2018]]/Exportaciones_fruta_tonelada[[#This Row],[2018]]),"-",Exportaciones_fruta_dolares[[#This Row],[2018]]/Exportaciones_fruta_tonelada[[#This Row],[2018]])</f>
        <v>59626.190476190473</v>
      </c>
      <c r="R69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92" s="2">
        <f>IF(ISERROR(Exportaciones_fruta_dolares[[#This Row],[2020]]/Exportaciones_fruta_tonelada[[#This Row],[2020]]),"-",Exportaciones_fruta_dolares[[#This Row],[2020]]/Exportaciones_fruta_tonelada[[#This Row],[2020]])</f>
        <v>69723.809523809527</v>
      </c>
    </row>
    <row r="693" spans="1:19" x14ac:dyDescent="0.35">
      <c r="A693">
        <v>59</v>
      </c>
      <c r="B693" t="s">
        <v>90</v>
      </c>
      <c r="C693" t="s">
        <v>91</v>
      </c>
      <c r="D693">
        <v>100101</v>
      </c>
      <c r="E693" t="s">
        <v>29</v>
      </c>
      <c r="F693">
        <v>100112025</v>
      </c>
      <c r="G693" t="s">
        <v>173</v>
      </c>
      <c r="H693" t="s">
        <v>174</v>
      </c>
      <c r="I693">
        <v>2</v>
      </c>
      <c r="J693" t="s">
        <v>32</v>
      </c>
      <c r="K6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9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9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9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93" s="2">
        <f>IF(ISERROR(Exportaciones_fruta_dolares[[#This Row],[2018]]/Exportaciones_fruta_tonelada[[#This Row],[2018]]),"-",Exportaciones_fruta_dolares[[#This Row],[2018]]/Exportaciones_fruta_tonelada[[#This Row],[2018]])</f>
        <v>32373.333333333336</v>
      </c>
      <c r="R69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93" s="2">
        <f>IF(ISERROR(Exportaciones_fruta_dolares[[#This Row],[2020]]/Exportaciones_fruta_tonelada[[#This Row],[2020]]),"-",Exportaciones_fruta_dolares[[#This Row],[2020]]/Exportaciones_fruta_tonelada[[#This Row],[2020]])</f>
        <v>3588.3656045751636</v>
      </c>
    </row>
    <row r="694" spans="1:19" x14ac:dyDescent="0.35">
      <c r="A694">
        <v>59</v>
      </c>
      <c r="B694" t="s">
        <v>90</v>
      </c>
      <c r="C694" t="s">
        <v>91</v>
      </c>
      <c r="D694">
        <v>100102</v>
      </c>
      <c r="E694" t="s">
        <v>92</v>
      </c>
      <c r="F694">
        <v>100102003</v>
      </c>
      <c r="G694" t="s">
        <v>93</v>
      </c>
      <c r="H694" t="s">
        <v>400</v>
      </c>
      <c r="I694">
        <v>1</v>
      </c>
      <c r="J694" t="s">
        <v>96</v>
      </c>
      <c r="K694" s="2">
        <f>IF(ISERROR(Exportaciones_fruta_dolares[[#This Row],[2013]]/Exportaciones_fruta_tonelada[[#This Row],[2013]]),"-",Exportaciones_fruta_dolares[[#This Row],[2013]]/Exportaciones_fruta_tonelada[[#This Row],[2013]])</f>
        <v>28884.337349397589</v>
      </c>
      <c r="L694" s="2">
        <f>IF(ISERROR(Exportaciones_fruta_dolares[[#This Row],[2012]]/Exportaciones_fruta_tonelada[[#This Row],[2012]]),"-",Exportaciones_fruta_dolares[[#This Row],[2012]]/Exportaciones_fruta_tonelada[[#This Row],[2012]])</f>
        <v>13019.521562602875</v>
      </c>
      <c r="M694" s="2">
        <f>IF(ISERROR(Exportaciones_fruta_dolares[[#This Row],[2014]]/Exportaciones_fruta_tonelada[[#This Row],[2014]]),"-",Exportaciones_fruta_dolares[[#This Row],[2014]]/Exportaciones_fruta_tonelada[[#This Row],[2014]])</f>
        <v>24385.107142857141</v>
      </c>
      <c r="N694" s="2">
        <f>IF(ISERROR(Exportaciones_fruta_dolares[[#This Row],[2015]]/Exportaciones_fruta_tonelada[[#This Row],[2015]]),"-",Exportaciones_fruta_dolares[[#This Row],[2015]]/Exportaciones_fruta_tonelada[[#This Row],[2015]])</f>
        <v>71836.823104693147</v>
      </c>
      <c r="O694" s="2">
        <f>IF(ISERROR(Exportaciones_fruta_dolares[[#This Row],[2016]]/Exportaciones_fruta_tonelada[[#This Row],[2016]]),"-",Exportaciones_fruta_dolares[[#This Row],[2016]]/Exportaciones_fruta_tonelada[[#This Row],[2016]])</f>
        <v>80395.384615384624</v>
      </c>
      <c r="P694" s="2">
        <f>IF(ISERROR(Exportaciones_fruta_dolares[[#This Row],[2017]]/Exportaciones_fruta_tonelada[[#This Row],[2017]]),"-",Exportaciones_fruta_dolares[[#This Row],[2017]]/Exportaciones_fruta_tonelada[[#This Row],[2017]])</f>
        <v>39329.929824561412</v>
      </c>
      <c r="Q694" s="2">
        <f>IF(ISERROR(Exportaciones_fruta_dolares[[#This Row],[2018]]/Exportaciones_fruta_tonelada[[#This Row],[2018]]),"-",Exportaciones_fruta_dolares[[#This Row],[2018]]/Exportaciones_fruta_tonelada[[#This Row],[2018]])</f>
        <v>35480.959520239878</v>
      </c>
      <c r="R694" s="2">
        <f>IF(ISERROR(Exportaciones_fruta_dolares[[#This Row],[2019]]/Exportaciones_fruta_tonelada[[#This Row],[2019]]),"-",Exportaciones_fruta_dolares[[#This Row],[2019]]/Exportaciones_fruta_tonelada[[#This Row],[2019]])</f>
        <v>21877.454370797313</v>
      </c>
      <c r="S694" s="2">
        <f>IF(ISERROR(Exportaciones_fruta_dolares[[#This Row],[2020]]/Exportaciones_fruta_tonelada[[#This Row],[2020]]),"-",Exportaciones_fruta_dolares[[#This Row],[2020]]/Exportaciones_fruta_tonelada[[#This Row],[2020]])</f>
        <v>82838.260869565216</v>
      </c>
    </row>
    <row r="695" spans="1:19" x14ac:dyDescent="0.35">
      <c r="A695">
        <v>59</v>
      </c>
      <c r="B695" t="s">
        <v>90</v>
      </c>
      <c r="C695" t="s">
        <v>91</v>
      </c>
      <c r="D695">
        <v>100102</v>
      </c>
      <c r="E695" t="s">
        <v>92</v>
      </c>
      <c r="F695">
        <v>100102003</v>
      </c>
      <c r="G695" t="s">
        <v>93</v>
      </c>
      <c r="H695" t="s">
        <v>289</v>
      </c>
      <c r="I695">
        <v>5</v>
      </c>
      <c r="J695" t="s">
        <v>26</v>
      </c>
      <c r="K6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9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95" s="2">
        <f>IF(ISERROR(Exportaciones_fruta_dolares[[#This Row],[2016]]/Exportaciones_fruta_tonelada[[#This Row],[2016]]),"-",Exportaciones_fruta_dolares[[#This Row],[2016]]/Exportaciones_fruta_tonelada[[#This Row],[2016]])</f>
        <v>132992.22222222222</v>
      </c>
      <c r="P6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6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96" spans="1:19" x14ac:dyDescent="0.35">
      <c r="A696">
        <v>59</v>
      </c>
      <c r="B696" t="s">
        <v>90</v>
      </c>
      <c r="C696" t="s">
        <v>91</v>
      </c>
      <c r="D696">
        <v>100102</v>
      </c>
      <c r="E696" t="s">
        <v>92</v>
      </c>
      <c r="F696">
        <v>100102004</v>
      </c>
      <c r="G696" t="s">
        <v>175</v>
      </c>
      <c r="H696" t="s">
        <v>218</v>
      </c>
      <c r="I696">
        <v>5</v>
      </c>
      <c r="J696" t="s">
        <v>26</v>
      </c>
      <c r="K6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6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696" s="2">
        <f>IF(ISERROR(Exportaciones_fruta_dolares[[#This Row],[2019]]/Exportaciones_fruta_tonelada[[#This Row],[2019]]),"-",Exportaciones_fruta_dolares[[#This Row],[2019]]/Exportaciones_fruta_tonelada[[#This Row],[2019]])</f>
        <v>22132.520325203252</v>
      </c>
      <c r="S6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697" spans="1:19" x14ac:dyDescent="0.35">
      <c r="A697">
        <v>59</v>
      </c>
      <c r="B697" t="s">
        <v>90</v>
      </c>
      <c r="C697" t="s">
        <v>91</v>
      </c>
      <c r="D697">
        <v>100102</v>
      </c>
      <c r="E697" t="s">
        <v>92</v>
      </c>
      <c r="F697">
        <v>100102005</v>
      </c>
      <c r="G697" t="s">
        <v>177</v>
      </c>
      <c r="H697" t="s">
        <v>401</v>
      </c>
      <c r="I697">
        <v>1</v>
      </c>
      <c r="J697" t="s">
        <v>96</v>
      </c>
      <c r="K697" s="2">
        <f>IF(ISERROR(Exportaciones_fruta_dolares[[#This Row],[2013]]/Exportaciones_fruta_tonelada[[#This Row],[2013]]),"-",Exportaciones_fruta_dolares[[#This Row],[2013]]/Exportaciones_fruta_tonelada[[#This Row],[2013]])</f>
        <v>9054.3601194791645</v>
      </c>
      <c r="L697" s="2">
        <f>IF(ISERROR(Exportaciones_fruta_dolares[[#This Row],[2012]]/Exportaciones_fruta_tonelada[[#This Row],[2012]]),"-",Exportaciones_fruta_dolares[[#This Row],[2012]]/Exportaciones_fruta_tonelada[[#This Row],[2012]])</f>
        <v>6299.0561569688762</v>
      </c>
      <c r="M697" s="2">
        <f>IF(ISERROR(Exportaciones_fruta_dolares[[#This Row],[2014]]/Exportaciones_fruta_tonelada[[#This Row],[2014]]),"-",Exportaciones_fruta_dolares[[#This Row],[2014]]/Exportaciones_fruta_tonelada[[#This Row],[2014]])</f>
        <v>7689.420289855072</v>
      </c>
      <c r="N697" s="2">
        <f>IF(ISERROR(Exportaciones_fruta_dolares[[#This Row],[2015]]/Exportaciones_fruta_tonelada[[#This Row],[2015]]),"-",Exportaciones_fruta_dolares[[#This Row],[2015]]/Exportaciones_fruta_tonelada[[#This Row],[2015]])</f>
        <v>12547.323835194456</v>
      </c>
      <c r="O697" s="2">
        <f>IF(ISERROR(Exportaciones_fruta_dolares[[#This Row],[2016]]/Exportaciones_fruta_tonelada[[#This Row],[2016]]),"-",Exportaciones_fruta_dolares[[#This Row],[2016]]/Exportaciones_fruta_tonelada[[#This Row],[2016]])</f>
        <v>14277.112526539278</v>
      </c>
      <c r="P697" s="2">
        <f>IF(ISERROR(Exportaciones_fruta_dolares[[#This Row],[2017]]/Exportaciones_fruta_tonelada[[#This Row],[2017]]),"-",Exportaciones_fruta_dolares[[#This Row],[2017]]/Exportaciones_fruta_tonelada[[#This Row],[2017]])</f>
        <v>12136.302834410741</v>
      </c>
      <c r="Q697" s="2">
        <f>IF(ISERROR(Exportaciones_fruta_dolares[[#This Row],[2018]]/Exportaciones_fruta_tonelada[[#This Row],[2018]]),"-",Exportaciones_fruta_dolares[[#This Row],[2018]]/Exportaciones_fruta_tonelada[[#This Row],[2018]])</f>
        <v>14134.864963503647</v>
      </c>
      <c r="R697" s="2">
        <f>IF(ISERROR(Exportaciones_fruta_dolares[[#This Row],[2019]]/Exportaciones_fruta_tonelada[[#This Row],[2019]]),"-",Exportaciones_fruta_dolares[[#This Row],[2019]]/Exportaciones_fruta_tonelada[[#This Row],[2019]])</f>
        <v>11792.767052767053</v>
      </c>
      <c r="S697" s="2">
        <f>IF(ISERROR(Exportaciones_fruta_dolares[[#This Row],[2020]]/Exportaciones_fruta_tonelada[[#This Row],[2020]]),"-",Exportaciones_fruta_dolares[[#This Row],[2020]]/Exportaciones_fruta_tonelada[[#This Row],[2020]])</f>
        <v>6555.6561834949152</v>
      </c>
    </row>
    <row r="698" spans="1:19" x14ac:dyDescent="0.35">
      <c r="A698">
        <v>59</v>
      </c>
      <c r="B698" t="s">
        <v>90</v>
      </c>
      <c r="C698" t="s">
        <v>91</v>
      </c>
      <c r="D698">
        <v>100102</v>
      </c>
      <c r="E698" t="s">
        <v>92</v>
      </c>
      <c r="F698">
        <v>100102005</v>
      </c>
      <c r="G698" t="s">
        <v>177</v>
      </c>
      <c r="H698" t="s">
        <v>375</v>
      </c>
      <c r="I698">
        <v>7</v>
      </c>
      <c r="J698" t="s">
        <v>164</v>
      </c>
      <c r="K69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6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698" s="2">
        <f>IF(ISERROR(Exportaciones_fruta_dolares[[#This Row],[2015]]/Exportaciones_fruta_tonelada[[#This Row],[2015]]),"-",Exportaciones_fruta_dolares[[#This Row],[2015]]/Exportaciones_fruta_tonelada[[#This Row],[2015]])</f>
        <v>2804.3806990881462</v>
      </c>
      <c r="O698" s="2">
        <f>IF(ISERROR(Exportaciones_fruta_dolares[[#This Row],[2016]]/Exportaciones_fruta_tonelada[[#This Row],[2016]]),"-",Exportaciones_fruta_dolares[[#This Row],[2016]]/Exportaciones_fruta_tonelada[[#This Row],[2016]])</f>
        <v>2924.3837351745642</v>
      </c>
      <c r="P698" s="2">
        <f>IF(ISERROR(Exportaciones_fruta_dolares[[#This Row],[2017]]/Exportaciones_fruta_tonelada[[#This Row],[2017]]),"-",Exportaciones_fruta_dolares[[#This Row],[2017]]/Exportaciones_fruta_tonelada[[#This Row],[2017]])</f>
        <v>2206.325590977503</v>
      </c>
      <c r="Q698" s="2">
        <f>IF(ISERROR(Exportaciones_fruta_dolares[[#This Row],[2018]]/Exportaciones_fruta_tonelada[[#This Row],[2018]]),"-",Exportaciones_fruta_dolares[[#This Row],[2018]]/Exportaciones_fruta_tonelada[[#This Row],[2018]])</f>
        <v>1824.1085627156283</v>
      </c>
      <c r="R698" s="2">
        <f>IF(ISERROR(Exportaciones_fruta_dolares[[#This Row],[2019]]/Exportaciones_fruta_tonelada[[#This Row],[2019]]),"-",Exportaciones_fruta_dolares[[#This Row],[2019]]/Exportaciones_fruta_tonelada[[#This Row],[2019]])</f>
        <v>1606.047618631547</v>
      </c>
      <c r="S698" s="2">
        <f>IF(ISERROR(Exportaciones_fruta_dolares[[#This Row],[2020]]/Exportaciones_fruta_tonelada[[#This Row],[2020]]),"-",Exportaciones_fruta_dolares[[#This Row],[2020]]/Exportaciones_fruta_tonelada[[#This Row],[2020]])</f>
        <v>1637.4385704548279</v>
      </c>
    </row>
    <row r="699" spans="1:19" x14ac:dyDescent="0.35">
      <c r="A699">
        <v>59</v>
      </c>
      <c r="B699" t="s">
        <v>90</v>
      </c>
      <c r="C699" t="s">
        <v>91</v>
      </c>
      <c r="D699">
        <v>100102</v>
      </c>
      <c r="E699" t="s">
        <v>92</v>
      </c>
      <c r="F699">
        <v>100102005</v>
      </c>
      <c r="G699" t="s">
        <v>177</v>
      </c>
      <c r="H699" t="s">
        <v>397</v>
      </c>
      <c r="I699">
        <v>7</v>
      </c>
      <c r="J699" t="s">
        <v>164</v>
      </c>
      <c r="K699" s="2">
        <f>IF(ISERROR(Exportaciones_fruta_dolares[[#This Row],[2013]]/Exportaciones_fruta_tonelada[[#This Row],[2013]]),"-",Exportaciones_fruta_dolares[[#This Row],[2013]]/Exportaciones_fruta_tonelada[[#This Row],[2013]])</f>
        <v>1567.2030493835705</v>
      </c>
      <c r="L6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699" s="2">
        <f>IF(ISERROR(Exportaciones_fruta_dolares[[#This Row],[2014]]/Exportaciones_fruta_tonelada[[#This Row],[2014]]),"-",Exportaciones_fruta_dolares[[#This Row],[2014]]/Exportaciones_fruta_tonelada[[#This Row],[2014]])</f>
        <v>1929.1248206599714</v>
      </c>
      <c r="N69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6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699" s="2">
        <f>IF(ISERROR(Exportaciones_fruta_dolares[[#This Row],[2017]]/Exportaciones_fruta_tonelada[[#This Row],[2017]]),"-",Exportaciones_fruta_dolares[[#This Row],[2017]]/Exportaciones_fruta_tonelada[[#This Row],[2017]])</f>
        <v>986.51006352839147</v>
      </c>
      <c r="Q699" s="2">
        <f>IF(ISERROR(Exportaciones_fruta_dolares[[#This Row],[2018]]/Exportaciones_fruta_tonelada[[#This Row],[2018]]),"-",Exportaciones_fruta_dolares[[#This Row],[2018]]/Exportaciones_fruta_tonelada[[#This Row],[2018]])</f>
        <v>1176.278898751161</v>
      </c>
      <c r="R699" s="2">
        <f>IF(ISERROR(Exportaciones_fruta_dolares[[#This Row],[2019]]/Exportaciones_fruta_tonelada[[#This Row],[2019]]),"-",Exportaciones_fruta_dolares[[#This Row],[2019]]/Exportaciones_fruta_tonelada[[#This Row],[2019]])</f>
        <v>1144.3204437918096</v>
      </c>
      <c r="S699" s="2">
        <f>IF(ISERROR(Exportaciones_fruta_dolares[[#This Row],[2020]]/Exportaciones_fruta_tonelada[[#This Row],[2020]]),"-",Exportaciones_fruta_dolares[[#This Row],[2020]]/Exportaciones_fruta_tonelada[[#This Row],[2020]])</f>
        <v>1117.7583102385122</v>
      </c>
    </row>
    <row r="700" spans="1:19" x14ac:dyDescent="0.35">
      <c r="A700">
        <v>59</v>
      </c>
      <c r="B700" t="s">
        <v>90</v>
      </c>
      <c r="C700" t="s">
        <v>91</v>
      </c>
      <c r="D700">
        <v>100102</v>
      </c>
      <c r="E700" t="s">
        <v>92</v>
      </c>
      <c r="F700">
        <v>100102005</v>
      </c>
      <c r="G700" t="s">
        <v>177</v>
      </c>
      <c r="H700" t="s">
        <v>379</v>
      </c>
      <c r="I700">
        <v>7</v>
      </c>
      <c r="J700" t="s">
        <v>164</v>
      </c>
      <c r="K700" s="2">
        <f>IF(ISERROR(Exportaciones_fruta_dolares[[#This Row],[2013]]/Exportaciones_fruta_tonelada[[#This Row],[2013]]),"-",Exportaciones_fruta_dolares[[#This Row],[2013]]/Exportaciones_fruta_tonelada[[#This Row],[2013]])</f>
        <v>2908.8322468934612</v>
      </c>
      <c r="L7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00" s="2">
        <f>IF(ISERROR(Exportaciones_fruta_dolares[[#This Row],[2014]]/Exportaciones_fruta_tonelada[[#This Row],[2014]]),"-",Exportaciones_fruta_dolares[[#This Row],[2014]]/Exportaciones_fruta_tonelada[[#This Row],[2014]])</f>
        <v>2420.6710638085242</v>
      </c>
      <c r="N700" s="2">
        <f>IF(ISERROR(Exportaciones_fruta_dolares[[#This Row],[2015]]/Exportaciones_fruta_tonelada[[#This Row],[2015]]),"-",Exportaciones_fruta_dolares[[#This Row],[2015]]/Exportaciones_fruta_tonelada[[#This Row],[2015]])</f>
        <v>2081.7264810993106</v>
      </c>
      <c r="O700" s="2">
        <f>IF(ISERROR(Exportaciones_fruta_dolares[[#This Row],[2016]]/Exportaciones_fruta_tonelada[[#This Row],[2016]]),"-",Exportaciones_fruta_dolares[[#This Row],[2016]]/Exportaciones_fruta_tonelada[[#This Row],[2016]])</f>
        <v>10411.453744493392</v>
      </c>
      <c r="P700" s="2">
        <f>IF(ISERROR(Exportaciones_fruta_dolares[[#This Row],[2017]]/Exportaciones_fruta_tonelada[[#This Row],[2017]]),"-",Exportaciones_fruta_dolares[[#This Row],[2017]]/Exportaciones_fruta_tonelada[[#This Row],[2017]])</f>
        <v>6065.3146853146864</v>
      </c>
      <c r="Q700" s="2">
        <f>IF(ISERROR(Exportaciones_fruta_dolares[[#This Row],[2018]]/Exportaciones_fruta_tonelada[[#This Row],[2018]]),"-",Exportaciones_fruta_dolares[[#This Row],[2018]]/Exportaciones_fruta_tonelada[[#This Row],[2018]])</f>
        <v>1168.904881397661</v>
      </c>
      <c r="R700" s="2">
        <f>IF(ISERROR(Exportaciones_fruta_dolares[[#This Row],[2019]]/Exportaciones_fruta_tonelada[[#This Row],[2019]]),"-",Exportaciones_fruta_dolares[[#This Row],[2019]]/Exportaciones_fruta_tonelada[[#This Row],[2019]])</f>
        <v>2190.1181828446688</v>
      </c>
      <c r="S700" s="2">
        <f>IF(ISERROR(Exportaciones_fruta_dolares[[#This Row],[2020]]/Exportaciones_fruta_tonelada[[#This Row],[2020]]),"-",Exportaciones_fruta_dolares[[#This Row],[2020]]/Exportaciones_fruta_tonelada[[#This Row],[2020]])</f>
        <v>1655.6279487390771</v>
      </c>
    </row>
    <row r="701" spans="1:19" x14ac:dyDescent="0.35">
      <c r="A701">
        <v>59</v>
      </c>
      <c r="B701" t="s">
        <v>90</v>
      </c>
      <c r="C701" t="s">
        <v>91</v>
      </c>
      <c r="D701">
        <v>100102</v>
      </c>
      <c r="E701" t="s">
        <v>92</v>
      </c>
      <c r="F701">
        <v>100102005</v>
      </c>
      <c r="G701" t="s">
        <v>177</v>
      </c>
      <c r="H701" t="s">
        <v>178</v>
      </c>
      <c r="I701">
        <v>5</v>
      </c>
      <c r="J701" t="s">
        <v>26</v>
      </c>
      <c r="K7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01" s="2">
        <f>IF(ISERROR(Exportaciones_fruta_dolares[[#This Row],[2012]]/Exportaciones_fruta_tonelada[[#This Row],[2012]]),"-",Exportaciones_fruta_dolares[[#This Row],[2012]]/Exportaciones_fruta_tonelada[[#This Row],[2012]])</f>
        <v>62952.380952380954</v>
      </c>
      <c r="M70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0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02" spans="1:19" x14ac:dyDescent="0.35">
      <c r="A702">
        <v>59</v>
      </c>
      <c r="B702" t="s">
        <v>90</v>
      </c>
      <c r="C702" t="s">
        <v>91</v>
      </c>
      <c r="D702">
        <v>100102</v>
      </c>
      <c r="E702" t="s">
        <v>92</v>
      </c>
      <c r="F702">
        <v>100102008</v>
      </c>
      <c r="G702" t="s">
        <v>352</v>
      </c>
      <c r="H702" t="s">
        <v>413</v>
      </c>
      <c r="I702">
        <v>3</v>
      </c>
      <c r="J702" t="s">
        <v>38</v>
      </c>
      <c r="K7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0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02" s="2">
        <f>IF(ISERROR(Exportaciones_fruta_dolares[[#This Row],[2016]]/Exportaciones_fruta_tonelada[[#This Row],[2016]]),"-",Exportaciones_fruta_dolares[[#This Row],[2016]]/Exportaciones_fruta_tonelada[[#This Row],[2016]])</f>
        <v>3811.7398709677423</v>
      </c>
      <c r="P70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0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02" s="2">
        <f>IF(ISERROR(Exportaciones_fruta_dolares[[#This Row],[2019]]/Exportaciones_fruta_tonelada[[#This Row],[2019]]),"-",Exportaciones_fruta_dolares[[#This Row],[2019]]/Exportaciones_fruta_tonelada[[#This Row],[2019]])</f>
        <v>788.21100917431181</v>
      </c>
      <c r="S702" s="2">
        <f>IF(ISERROR(Exportaciones_fruta_dolares[[#This Row],[2020]]/Exportaciones_fruta_tonelada[[#This Row],[2020]]),"-",Exportaciones_fruta_dolares[[#This Row],[2020]]/Exportaciones_fruta_tonelada[[#This Row],[2020]])</f>
        <v>10053.392857142857</v>
      </c>
    </row>
    <row r="703" spans="1:19" x14ac:dyDescent="0.35">
      <c r="A703">
        <v>59</v>
      </c>
      <c r="B703" t="s">
        <v>90</v>
      </c>
      <c r="C703" t="s">
        <v>91</v>
      </c>
      <c r="D703">
        <v>100102</v>
      </c>
      <c r="E703" t="s">
        <v>92</v>
      </c>
      <c r="F703">
        <v>100102008</v>
      </c>
      <c r="G703" t="s">
        <v>352</v>
      </c>
      <c r="H703" t="s">
        <v>391</v>
      </c>
      <c r="I703">
        <v>3</v>
      </c>
      <c r="J703" t="s">
        <v>38</v>
      </c>
      <c r="K703" s="2">
        <f>IF(ISERROR(Exportaciones_fruta_dolares[[#This Row],[2013]]/Exportaciones_fruta_tonelada[[#This Row],[2013]]),"-",Exportaciones_fruta_dolares[[#This Row],[2013]]/Exportaciones_fruta_tonelada[[#This Row],[2013]])</f>
        <v>2209.4289120576</v>
      </c>
      <c r="L703" s="2">
        <f>IF(ISERROR(Exportaciones_fruta_dolares[[#This Row],[2012]]/Exportaciones_fruta_tonelada[[#This Row],[2012]]),"-",Exportaciones_fruta_dolares[[#This Row],[2012]]/Exportaciones_fruta_tonelada[[#This Row],[2012]])</f>
        <v>2169.7504149078663</v>
      </c>
      <c r="M703" s="2">
        <f>IF(ISERROR(Exportaciones_fruta_dolares[[#This Row],[2014]]/Exportaciones_fruta_tonelada[[#This Row],[2014]]),"-",Exportaciones_fruta_dolares[[#This Row],[2014]]/Exportaciones_fruta_tonelada[[#This Row],[2014]])</f>
        <v>2469.0602048049227</v>
      </c>
      <c r="N703" s="2">
        <f>IF(ISERROR(Exportaciones_fruta_dolares[[#This Row],[2015]]/Exportaciones_fruta_tonelada[[#This Row],[2015]]),"-",Exportaciones_fruta_dolares[[#This Row],[2015]]/Exportaciones_fruta_tonelada[[#This Row],[2015]])</f>
        <v>2049.3232443806019</v>
      </c>
      <c r="O703" s="2">
        <f>IF(ISERROR(Exportaciones_fruta_dolares[[#This Row],[2016]]/Exportaciones_fruta_tonelada[[#This Row],[2016]]),"-",Exportaciones_fruta_dolares[[#This Row],[2016]]/Exportaciones_fruta_tonelada[[#This Row],[2016]])</f>
        <v>1722.0999741747305</v>
      </c>
      <c r="P703" s="2">
        <f>IF(ISERROR(Exportaciones_fruta_dolares[[#This Row],[2017]]/Exportaciones_fruta_tonelada[[#This Row],[2017]]),"-",Exportaciones_fruta_dolares[[#This Row],[2017]]/Exportaciones_fruta_tonelada[[#This Row],[2017]])</f>
        <v>2266.8647281921617</v>
      </c>
      <c r="Q703" s="2">
        <f>IF(ISERROR(Exportaciones_fruta_dolares[[#This Row],[2018]]/Exportaciones_fruta_tonelada[[#This Row],[2018]]),"-",Exportaciones_fruta_dolares[[#This Row],[2018]]/Exportaciones_fruta_tonelada[[#This Row],[2018]])</f>
        <v>2211.6968934470883</v>
      </c>
      <c r="R703" s="2">
        <f>IF(ISERROR(Exportaciones_fruta_dolares[[#This Row],[2019]]/Exportaciones_fruta_tonelada[[#This Row],[2019]]),"-",Exportaciones_fruta_dolares[[#This Row],[2019]]/Exportaciones_fruta_tonelada[[#This Row],[2019]])</f>
        <v>2436.183335743845</v>
      </c>
      <c r="S703" s="2">
        <f>IF(ISERROR(Exportaciones_fruta_dolares[[#This Row],[2020]]/Exportaciones_fruta_tonelada[[#This Row],[2020]]),"-",Exportaciones_fruta_dolares[[#This Row],[2020]]/Exportaciones_fruta_tonelada[[#This Row],[2020]])</f>
        <v>2563.1850840006819</v>
      </c>
    </row>
    <row r="704" spans="1:19" x14ac:dyDescent="0.35">
      <c r="A704">
        <v>59</v>
      </c>
      <c r="B704" t="s">
        <v>90</v>
      </c>
      <c r="C704" t="s">
        <v>91</v>
      </c>
      <c r="D704">
        <v>100102</v>
      </c>
      <c r="E704" t="s">
        <v>92</v>
      </c>
      <c r="F704">
        <v>100102008</v>
      </c>
      <c r="G704" t="s">
        <v>352</v>
      </c>
      <c r="H704" t="s">
        <v>353</v>
      </c>
      <c r="I704">
        <v>7</v>
      </c>
      <c r="J704" t="s">
        <v>164</v>
      </c>
      <c r="K7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0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0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0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04" s="2">
        <f>IF(ISERROR(Exportaciones_fruta_dolares[[#This Row],[2018]]/Exportaciones_fruta_tonelada[[#This Row],[2018]]),"-",Exportaciones_fruta_dolares[[#This Row],[2018]]/Exportaciones_fruta_tonelada[[#This Row],[2018]])</f>
        <v>1280.8588477366254</v>
      </c>
      <c r="R704" s="2">
        <f>IF(ISERROR(Exportaciones_fruta_dolares[[#This Row],[2019]]/Exportaciones_fruta_tonelada[[#This Row],[2019]]),"-",Exportaciones_fruta_dolares[[#This Row],[2019]]/Exportaciones_fruta_tonelada[[#This Row],[2019]])</f>
        <v>1153.0905248110273</v>
      </c>
      <c r="S7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05" spans="1:19" x14ac:dyDescent="0.35">
      <c r="A705">
        <v>59</v>
      </c>
      <c r="B705" t="s">
        <v>90</v>
      </c>
      <c r="C705" t="s">
        <v>91</v>
      </c>
      <c r="D705">
        <v>100102</v>
      </c>
      <c r="E705" t="s">
        <v>92</v>
      </c>
      <c r="F705">
        <v>100102008</v>
      </c>
      <c r="G705" t="s">
        <v>352</v>
      </c>
      <c r="H705" t="s">
        <v>402</v>
      </c>
      <c r="I705">
        <v>1</v>
      </c>
      <c r="J705" t="s">
        <v>96</v>
      </c>
      <c r="K705" s="2">
        <f>IF(ISERROR(Exportaciones_fruta_dolares[[#This Row],[2013]]/Exportaciones_fruta_tonelada[[#This Row],[2013]]),"-",Exportaciones_fruta_dolares[[#This Row],[2013]]/Exportaciones_fruta_tonelada[[#This Row],[2013]])</f>
        <v>11679.431221020093</v>
      </c>
      <c r="L705" s="2">
        <f>IF(ISERROR(Exportaciones_fruta_dolares[[#This Row],[2012]]/Exportaciones_fruta_tonelada[[#This Row],[2012]]),"-",Exportaciones_fruta_dolares[[#This Row],[2012]]/Exportaciones_fruta_tonelada[[#This Row],[2012]])</f>
        <v>23949.176954732509</v>
      </c>
      <c r="M705" s="2">
        <f>IF(ISERROR(Exportaciones_fruta_dolares[[#This Row],[2014]]/Exportaciones_fruta_tonelada[[#This Row],[2014]]),"-",Exportaciones_fruta_dolares[[#This Row],[2014]]/Exportaciones_fruta_tonelada[[#This Row],[2014]])</f>
        <v>7631.5107871889422</v>
      </c>
      <c r="N705" s="2">
        <f>IF(ISERROR(Exportaciones_fruta_dolares[[#This Row],[2015]]/Exportaciones_fruta_tonelada[[#This Row],[2015]]),"-",Exportaciones_fruta_dolares[[#This Row],[2015]]/Exportaciones_fruta_tonelada[[#This Row],[2015]])</f>
        <v>88791.401734104045</v>
      </c>
      <c r="O705" s="2">
        <f>IF(ISERROR(Exportaciones_fruta_dolares[[#This Row],[2016]]/Exportaciones_fruta_tonelada[[#This Row],[2016]]),"-",Exportaciones_fruta_dolares[[#This Row],[2016]]/Exportaciones_fruta_tonelada[[#This Row],[2016]])</f>
        <v>38927.547169811318</v>
      </c>
      <c r="P705" s="2">
        <f>IF(ISERROR(Exportaciones_fruta_dolares[[#This Row],[2017]]/Exportaciones_fruta_tonelada[[#This Row],[2017]]),"-",Exportaciones_fruta_dolares[[#This Row],[2017]]/Exportaciones_fruta_tonelada[[#This Row],[2017]])</f>
        <v>44808.870967741939</v>
      </c>
      <c r="Q705" s="2">
        <f>IF(ISERROR(Exportaciones_fruta_dolares[[#This Row],[2018]]/Exportaciones_fruta_tonelada[[#This Row],[2018]]),"-",Exportaciones_fruta_dolares[[#This Row],[2018]]/Exportaciones_fruta_tonelada[[#This Row],[2018]])</f>
        <v>24913.170272812793</v>
      </c>
      <c r="R705" s="2">
        <f>IF(ISERROR(Exportaciones_fruta_dolares[[#This Row],[2019]]/Exportaciones_fruta_tonelada[[#This Row],[2019]]),"-",Exportaciones_fruta_dolares[[#This Row],[2019]]/Exportaciones_fruta_tonelada[[#This Row],[2019]])</f>
        <v>95237.32522796352</v>
      </c>
      <c r="S705" s="2">
        <f>IF(ISERROR(Exportaciones_fruta_dolares[[#This Row],[2020]]/Exportaciones_fruta_tonelada[[#This Row],[2020]]),"-",Exportaciones_fruta_dolares[[#This Row],[2020]]/Exportaciones_fruta_tonelada[[#This Row],[2020]])</f>
        <v>13543.235294117649</v>
      </c>
    </row>
    <row r="706" spans="1:19" x14ac:dyDescent="0.35">
      <c r="A706">
        <v>59</v>
      </c>
      <c r="B706" t="s">
        <v>90</v>
      </c>
      <c r="C706" t="s">
        <v>91</v>
      </c>
      <c r="D706">
        <v>100102</v>
      </c>
      <c r="E706" t="s">
        <v>92</v>
      </c>
      <c r="F706">
        <v>100102008</v>
      </c>
      <c r="G706" t="s">
        <v>352</v>
      </c>
      <c r="H706" t="s">
        <v>360</v>
      </c>
      <c r="I706">
        <v>5</v>
      </c>
      <c r="J706" t="s">
        <v>26</v>
      </c>
      <c r="K7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0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06" s="2">
        <f>IF(ISERROR(Exportaciones_fruta_dolares[[#This Row],[2015]]/Exportaciones_fruta_tonelada[[#This Row],[2015]]),"-",Exportaciones_fruta_dolares[[#This Row],[2015]]/Exportaciones_fruta_tonelada[[#This Row],[2015]])</f>
        <v>625596.66666666663</v>
      </c>
      <c r="O706" s="2">
        <f>IF(ISERROR(Exportaciones_fruta_dolares[[#This Row],[2016]]/Exportaciones_fruta_tonelada[[#This Row],[2016]]),"-",Exportaciones_fruta_dolares[[#This Row],[2016]]/Exportaciones_fruta_tonelada[[#This Row],[2016]])</f>
        <v>517791</v>
      </c>
      <c r="P7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0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0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0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07" spans="1:19" x14ac:dyDescent="0.35">
      <c r="A707">
        <v>59</v>
      </c>
      <c r="B707" t="s">
        <v>90</v>
      </c>
      <c r="C707" t="s">
        <v>91</v>
      </c>
      <c r="D707">
        <v>100102</v>
      </c>
      <c r="E707" t="s">
        <v>92</v>
      </c>
      <c r="F707">
        <v>100102008</v>
      </c>
      <c r="G707" t="s">
        <v>352</v>
      </c>
      <c r="H707" t="s">
        <v>354</v>
      </c>
      <c r="I707">
        <v>7</v>
      </c>
      <c r="J707" t="s">
        <v>164</v>
      </c>
      <c r="K7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07" s="2">
        <f>IF(ISERROR(Exportaciones_fruta_dolares[[#This Row],[2016]]/Exportaciones_fruta_tonelada[[#This Row],[2016]]),"-",Exportaciones_fruta_dolares[[#This Row],[2016]]/Exportaciones_fruta_tonelada[[#This Row],[2016]])</f>
        <v>24109.523809523813</v>
      </c>
      <c r="P707" s="2">
        <f>IF(ISERROR(Exportaciones_fruta_dolares[[#This Row],[2017]]/Exportaciones_fruta_tonelada[[#This Row],[2017]]),"-",Exportaciones_fruta_dolares[[#This Row],[2017]]/Exportaciones_fruta_tonelada[[#This Row],[2017]])</f>
        <v>2967.6260278870218</v>
      </c>
      <c r="Q707" s="2">
        <f>IF(ISERROR(Exportaciones_fruta_dolares[[#This Row],[2018]]/Exportaciones_fruta_tonelada[[#This Row],[2018]]),"-",Exportaciones_fruta_dolares[[#This Row],[2018]]/Exportaciones_fruta_tonelada[[#This Row],[2018]])</f>
        <v>53635.48387096775</v>
      </c>
      <c r="R707" s="2">
        <f>IF(ISERROR(Exportaciones_fruta_dolares[[#This Row],[2019]]/Exportaciones_fruta_tonelada[[#This Row],[2019]]),"-",Exportaciones_fruta_dolares[[#This Row],[2019]]/Exportaciones_fruta_tonelada[[#This Row],[2019]])</f>
        <v>25628.184948352187</v>
      </c>
      <c r="S707" s="2">
        <f>IF(ISERROR(Exportaciones_fruta_dolares[[#This Row],[2020]]/Exportaciones_fruta_tonelada[[#This Row],[2020]]),"-",Exportaciones_fruta_dolares[[#This Row],[2020]]/Exportaciones_fruta_tonelada[[#This Row],[2020]])</f>
        <v>18056.884057971016</v>
      </c>
    </row>
    <row r="708" spans="1:19" x14ac:dyDescent="0.35">
      <c r="A708">
        <v>59</v>
      </c>
      <c r="B708" t="s">
        <v>90</v>
      </c>
      <c r="C708" t="s">
        <v>91</v>
      </c>
      <c r="D708">
        <v>100103</v>
      </c>
      <c r="E708" t="s">
        <v>39</v>
      </c>
      <c r="F708">
        <v>100103001</v>
      </c>
      <c r="G708" t="s">
        <v>40</v>
      </c>
      <c r="H708" t="s">
        <v>376</v>
      </c>
      <c r="I708">
        <v>3</v>
      </c>
      <c r="J708" t="s">
        <v>38</v>
      </c>
      <c r="K7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0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08" s="2">
        <f>IF(ISERROR(Exportaciones_fruta_dolares[[#This Row],[2016]]/Exportaciones_fruta_tonelada[[#This Row],[2016]]),"-",Exportaciones_fruta_dolares[[#This Row],[2016]]/Exportaciones_fruta_tonelada[[#This Row],[2016]])</f>
        <v>1517.6410714285716</v>
      </c>
      <c r="P708" s="2">
        <f>IF(ISERROR(Exportaciones_fruta_dolares[[#This Row],[2017]]/Exportaciones_fruta_tonelada[[#This Row],[2017]]),"-",Exportaciones_fruta_dolares[[#This Row],[2017]]/Exportaciones_fruta_tonelada[[#This Row],[2017]])</f>
        <v>1524.4592592592592</v>
      </c>
      <c r="Q70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0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0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09" spans="1:19" x14ac:dyDescent="0.35">
      <c r="A709">
        <v>59</v>
      </c>
      <c r="B709" t="s">
        <v>90</v>
      </c>
      <c r="C709" t="s">
        <v>91</v>
      </c>
      <c r="D709">
        <v>100103</v>
      </c>
      <c r="E709" t="s">
        <v>39</v>
      </c>
      <c r="F709">
        <v>100103001</v>
      </c>
      <c r="G709" t="s">
        <v>40</v>
      </c>
      <c r="H709" t="s">
        <v>312</v>
      </c>
      <c r="I709">
        <v>3</v>
      </c>
      <c r="J709" t="s">
        <v>38</v>
      </c>
      <c r="K7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0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09" s="2">
        <f>IF(ISERROR(Exportaciones_fruta_dolares[[#This Row],[2018]]/Exportaciones_fruta_tonelada[[#This Row],[2018]]),"-",Exportaciones_fruta_dolares[[#This Row],[2018]]/Exportaciones_fruta_tonelada[[#This Row],[2018]])</f>
        <v>5857.9339227547698</v>
      </c>
      <c r="R7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10" spans="1:19" x14ac:dyDescent="0.35">
      <c r="A710">
        <v>59</v>
      </c>
      <c r="B710" t="s">
        <v>90</v>
      </c>
      <c r="C710" t="s">
        <v>91</v>
      </c>
      <c r="D710">
        <v>100103</v>
      </c>
      <c r="E710" t="s">
        <v>39</v>
      </c>
      <c r="F710">
        <v>100103001</v>
      </c>
      <c r="G710" t="s">
        <v>40</v>
      </c>
      <c r="H710" t="s">
        <v>341</v>
      </c>
      <c r="I710">
        <v>3</v>
      </c>
      <c r="J710" t="s">
        <v>38</v>
      </c>
      <c r="K7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10" s="2">
        <f>IF(ISERROR(Exportaciones_fruta_dolares[[#This Row],[2016]]/Exportaciones_fruta_tonelada[[#This Row],[2016]]),"-",Exportaciones_fruta_dolares[[#This Row],[2016]]/Exportaciones_fruta_tonelada[[#This Row],[2016]])</f>
        <v>86880</v>
      </c>
      <c r="P710" s="2">
        <f>IF(ISERROR(Exportaciones_fruta_dolares[[#This Row],[2017]]/Exportaciones_fruta_tonelada[[#This Row],[2017]]),"-",Exportaciones_fruta_dolares[[#This Row],[2017]]/Exportaciones_fruta_tonelada[[#This Row],[2017]])</f>
        <v>1575.3583333333331</v>
      </c>
      <c r="Q7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1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11" spans="1:19" x14ac:dyDescent="0.35">
      <c r="A711">
        <v>59</v>
      </c>
      <c r="B711" t="s">
        <v>90</v>
      </c>
      <c r="C711" t="s">
        <v>91</v>
      </c>
      <c r="D711">
        <v>100103</v>
      </c>
      <c r="E711" t="s">
        <v>39</v>
      </c>
      <c r="F711">
        <v>100103002</v>
      </c>
      <c r="G711" t="s">
        <v>42</v>
      </c>
      <c r="H711" t="s">
        <v>114</v>
      </c>
      <c r="I711">
        <v>4</v>
      </c>
      <c r="J711" t="s">
        <v>71</v>
      </c>
      <c r="K7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11" s="2">
        <f>IF(ISERROR(Exportaciones_fruta_dolares[[#This Row],[2017]]/Exportaciones_fruta_tonelada[[#This Row],[2017]]),"-",Exportaciones_fruta_dolares[[#This Row],[2017]]/Exportaciones_fruta_tonelada[[#This Row],[2017]])</f>
        <v>22998.666666666668</v>
      </c>
      <c r="Q7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1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1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12" spans="1:19" x14ac:dyDescent="0.35">
      <c r="A712">
        <v>59</v>
      </c>
      <c r="B712" t="s">
        <v>90</v>
      </c>
      <c r="C712" t="s">
        <v>91</v>
      </c>
      <c r="D712">
        <v>100103</v>
      </c>
      <c r="E712" t="s">
        <v>39</v>
      </c>
      <c r="F712">
        <v>100103003</v>
      </c>
      <c r="G712" t="s">
        <v>226</v>
      </c>
      <c r="H712" t="s">
        <v>406</v>
      </c>
      <c r="I712">
        <v>3</v>
      </c>
      <c r="J712" t="s">
        <v>38</v>
      </c>
      <c r="K712" s="2">
        <f>IF(ISERROR(Exportaciones_fruta_dolares[[#This Row],[2013]]/Exportaciones_fruta_tonelada[[#This Row],[2013]]),"-",Exportaciones_fruta_dolares[[#This Row],[2013]]/Exportaciones_fruta_tonelada[[#This Row],[2013]])</f>
        <v>1789.9613463395249</v>
      </c>
      <c r="L712" s="2">
        <f>IF(ISERROR(Exportaciones_fruta_dolares[[#This Row],[2012]]/Exportaciones_fruta_tonelada[[#This Row],[2012]]),"-",Exportaciones_fruta_dolares[[#This Row],[2012]]/Exportaciones_fruta_tonelada[[#This Row],[2012]])</f>
        <v>1806.6542566654032</v>
      </c>
      <c r="M712" s="2">
        <f>IF(ISERROR(Exportaciones_fruta_dolares[[#This Row],[2014]]/Exportaciones_fruta_tonelada[[#This Row],[2014]]),"-",Exportaciones_fruta_dolares[[#This Row],[2014]]/Exportaciones_fruta_tonelada[[#This Row],[2014]])</f>
        <v>1881.0825378008331</v>
      </c>
      <c r="N712" s="2">
        <f>IF(ISERROR(Exportaciones_fruta_dolares[[#This Row],[2015]]/Exportaciones_fruta_tonelada[[#This Row],[2015]]),"-",Exportaciones_fruta_dolares[[#This Row],[2015]]/Exportaciones_fruta_tonelada[[#This Row],[2015]])</f>
        <v>1420.1107992515372</v>
      </c>
      <c r="O712" s="2">
        <f>IF(ISERROR(Exportaciones_fruta_dolares[[#This Row],[2016]]/Exportaciones_fruta_tonelada[[#This Row],[2016]]),"-",Exportaciones_fruta_dolares[[#This Row],[2016]]/Exportaciones_fruta_tonelada[[#This Row],[2016]])</f>
        <v>1541.7032296336859</v>
      </c>
      <c r="P712" s="2">
        <f>IF(ISERROR(Exportaciones_fruta_dolares[[#This Row],[2017]]/Exportaciones_fruta_tonelada[[#This Row],[2017]]),"-",Exportaciones_fruta_dolares[[#This Row],[2017]]/Exportaciones_fruta_tonelada[[#This Row],[2017]])</f>
        <v>2028.0646276595742</v>
      </c>
      <c r="Q712" s="2">
        <f>IF(ISERROR(Exportaciones_fruta_dolares[[#This Row],[2018]]/Exportaciones_fruta_tonelada[[#This Row],[2018]]),"-",Exportaciones_fruta_dolares[[#This Row],[2018]]/Exportaciones_fruta_tonelada[[#This Row],[2018]])</f>
        <v>1294.5190609469157</v>
      </c>
      <c r="R712" s="2">
        <f>IF(ISERROR(Exportaciones_fruta_dolares[[#This Row],[2019]]/Exportaciones_fruta_tonelada[[#This Row],[2019]]),"-",Exportaciones_fruta_dolares[[#This Row],[2019]]/Exportaciones_fruta_tonelada[[#This Row],[2019]])</f>
        <v>1212.935803272592</v>
      </c>
      <c r="S712" s="2">
        <f>IF(ISERROR(Exportaciones_fruta_dolares[[#This Row],[2020]]/Exportaciones_fruta_tonelada[[#This Row],[2020]]),"-",Exportaciones_fruta_dolares[[#This Row],[2020]]/Exportaciones_fruta_tonelada[[#This Row],[2020]])</f>
        <v>1451.8953898730376</v>
      </c>
    </row>
    <row r="713" spans="1:19" x14ac:dyDescent="0.35">
      <c r="A713">
        <v>59</v>
      </c>
      <c r="B713" t="s">
        <v>90</v>
      </c>
      <c r="C713" t="s">
        <v>91</v>
      </c>
      <c r="D713">
        <v>100103</v>
      </c>
      <c r="E713" t="s">
        <v>39</v>
      </c>
      <c r="F713">
        <v>100103003</v>
      </c>
      <c r="G713" t="s">
        <v>226</v>
      </c>
      <c r="H713" t="s">
        <v>323</v>
      </c>
      <c r="I713">
        <v>3</v>
      </c>
      <c r="J713" t="s">
        <v>38</v>
      </c>
      <c r="K7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1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13" s="2">
        <f>IF(ISERROR(Exportaciones_fruta_dolares[[#This Row],[2016]]/Exportaciones_fruta_tonelada[[#This Row],[2016]]),"-",Exportaciones_fruta_dolares[[#This Row],[2016]]/Exportaciones_fruta_tonelada[[#This Row],[2016]])</f>
        <v>38039.130434782608</v>
      </c>
      <c r="P713" s="2">
        <f>IF(ISERROR(Exportaciones_fruta_dolares[[#This Row],[2017]]/Exportaciones_fruta_tonelada[[#This Row],[2017]]),"-",Exportaciones_fruta_dolares[[#This Row],[2017]]/Exportaciones_fruta_tonelada[[#This Row],[2017]])</f>
        <v>978.39121065460847</v>
      </c>
      <c r="Q713" s="2">
        <f>IF(ISERROR(Exportaciones_fruta_dolares[[#This Row],[2018]]/Exportaciones_fruta_tonelada[[#This Row],[2018]]),"-",Exportaciones_fruta_dolares[[#This Row],[2018]]/Exportaciones_fruta_tonelada[[#This Row],[2018]])</f>
        <v>1561.748492330109</v>
      </c>
      <c r="R7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13" s="2">
        <f>IF(ISERROR(Exportaciones_fruta_dolares[[#This Row],[2020]]/Exportaciones_fruta_tonelada[[#This Row],[2020]]),"-",Exportaciones_fruta_dolares[[#This Row],[2020]]/Exportaciones_fruta_tonelada[[#This Row],[2020]])</f>
        <v>629.69290124341455</v>
      </c>
    </row>
    <row r="714" spans="1:19" x14ac:dyDescent="0.35">
      <c r="A714">
        <v>59</v>
      </c>
      <c r="B714" t="s">
        <v>90</v>
      </c>
      <c r="C714" t="s">
        <v>91</v>
      </c>
      <c r="D714">
        <v>100103</v>
      </c>
      <c r="E714" t="s">
        <v>39</v>
      </c>
      <c r="F714">
        <v>100103003</v>
      </c>
      <c r="G714" t="s">
        <v>226</v>
      </c>
      <c r="H714" t="s">
        <v>315</v>
      </c>
      <c r="I714">
        <v>3</v>
      </c>
      <c r="J714" t="s">
        <v>38</v>
      </c>
      <c r="K714" s="2">
        <f>IF(ISERROR(Exportaciones_fruta_dolares[[#This Row],[2013]]/Exportaciones_fruta_tonelada[[#This Row],[2013]]),"-",Exportaciones_fruta_dolares[[#This Row],[2013]]/Exportaciones_fruta_tonelada[[#This Row],[2013]])</f>
        <v>4782.9743589743584</v>
      </c>
      <c r="L714" s="2">
        <f>IF(ISERROR(Exportaciones_fruta_dolares[[#This Row],[2012]]/Exportaciones_fruta_tonelada[[#This Row],[2012]]),"-",Exportaciones_fruta_dolares[[#This Row],[2012]]/Exportaciones_fruta_tonelada[[#This Row],[2012]])</f>
        <v>4573.1623931623926</v>
      </c>
      <c r="M714" s="2">
        <f>IF(ISERROR(Exportaciones_fruta_dolares[[#This Row],[2014]]/Exportaciones_fruta_tonelada[[#This Row],[2014]]),"-",Exportaciones_fruta_dolares[[#This Row],[2014]]/Exportaciones_fruta_tonelada[[#This Row],[2014]])</f>
        <v>5009.3819973130321</v>
      </c>
      <c r="N7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14" s="2">
        <f>IF(ISERROR(Exportaciones_fruta_dolares[[#This Row],[2018]]/Exportaciones_fruta_tonelada[[#This Row],[2018]]),"-",Exportaciones_fruta_dolares[[#This Row],[2018]]/Exportaciones_fruta_tonelada[[#This Row],[2018]])</f>
        <v>3951.9980574441515</v>
      </c>
      <c r="R714" s="2">
        <f>IF(ISERROR(Exportaciones_fruta_dolares[[#This Row],[2019]]/Exportaciones_fruta_tonelada[[#This Row],[2019]]),"-",Exportaciones_fruta_dolares[[#This Row],[2019]]/Exportaciones_fruta_tonelada[[#This Row],[2019]])</f>
        <v>2559.450121890186</v>
      </c>
      <c r="S714" s="2">
        <f>IF(ISERROR(Exportaciones_fruta_dolares[[#This Row],[2020]]/Exportaciones_fruta_tonelada[[#This Row],[2020]]),"-",Exportaciones_fruta_dolares[[#This Row],[2020]]/Exportaciones_fruta_tonelada[[#This Row],[2020]])</f>
        <v>3496.5398126463697</v>
      </c>
    </row>
    <row r="715" spans="1:19" x14ac:dyDescent="0.35">
      <c r="A715">
        <v>59</v>
      </c>
      <c r="B715" t="s">
        <v>90</v>
      </c>
      <c r="C715" t="s">
        <v>91</v>
      </c>
      <c r="D715">
        <v>100103</v>
      </c>
      <c r="E715" t="s">
        <v>39</v>
      </c>
      <c r="F715">
        <v>100103003</v>
      </c>
      <c r="G715" t="s">
        <v>226</v>
      </c>
      <c r="H715" t="s">
        <v>316</v>
      </c>
      <c r="I715">
        <v>3</v>
      </c>
      <c r="J715" t="s">
        <v>38</v>
      </c>
      <c r="K7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15" s="2">
        <f>IF(ISERROR(Exportaciones_fruta_dolares[[#This Row],[2014]]/Exportaciones_fruta_tonelada[[#This Row],[2014]]),"-",Exportaciones_fruta_dolares[[#This Row],[2014]]/Exportaciones_fruta_tonelada[[#This Row],[2014]])</f>
        <v>1667.6420530932294</v>
      </c>
      <c r="N715" s="2">
        <f>IF(ISERROR(Exportaciones_fruta_dolares[[#This Row],[2015]]/Exportaciones_fruta_tonelada[[#This Row],[2015]]),"-",Exportaciones_fruta_dolares[[#This Row],[2015]]/Exportaciones_fruta_tonelada[[#This Row],[2015]])</f>
        <v>1432.4276478528479</v>
      </c>
      <c r="O715" s="2">
        <f>IF(ISERROR(Exportaciones_fruta_dolares[[#This Row],[2016]]/Exportaciones_fruta_tonelada[[#This Row],[2016]]),"-",Exportaciones_fruta_dolares[[#This Row],[2016]]/Exportaciones_fruta_tonelada[[#This Row],[2016]])</f>
        <v>1463.3077689805418</v>
      </c>
      <c r="P715" s="2">
        <f>IF(ISERROR(Exportaciones_fruta_dolares[[#This Row],[2017]]/Exportaciones_fruta_tonelada[[#This Row],[2017]]),"-",Exportaciones_fruta_dolares[[#This Row],[2017]]/Exportaciones_fruta_tonelada[[#This Row],[2017]])</f>
        <v>1365.9392309770958</v>
      </c>
      <c r="Q715" s="2">
        <f>IF(ISERROR(Exportaciones_fruta_dolares[[#This Row],[2018]]/Exportaciones_fruta_tonelada[[#This Row],[2018]]),"-",Exportaciones_fruta_dolares[[#This Row],[2018]]/Exportaciones_fruta_tonelada[[#This Row],[2018]])</f>
        <v>1722.795265813545</v>
      </c>
      <c r="R715" s="2">
        <f>IF(ISERROR(Exportaciones_fruta_dolares[[#This Row],[2019]]/Exportaciones_fruta_tonelada[[#This Row],[2019]]),"-",Exportaciones_fruta_dolares[[#This Row],[2019]]/Exportaciones_fruta_tonelada[[#This Row],[2019]])</f>
        <v>915.16006496955367</v>
      </c>
      <c r="S715" s="2">
        <f>IF(ISERROR(Exportaciones_fruta_dolares[[#This Row],[2020]]/Exportaciones_fruta_tonelada[[#This Row],[2020]]),"-",Exportaciones_fruta_dolares[[#This Row],[2020]]/Exportaciones_fruta_tonelada[[#This Row],[2020]])</f>
        <v>1078.4401317546515</v>
      </c>
    </row>
    <row r="716" spans="1:19" x14ac:dyDescent="0.35">
      <c r="A716">
        <v>59</v>
      </c>
      <c r="B716" t="s">
        <v>90</v>
      </c>
      <c r="C716" t="s">
        <v>91</v>
      </c>
      <c r="D716">
        <v>100103</v>
      </c>
      <c r="E716" t="s">
        <v>39</v>
      </c>
      <c r="F716">
        <v>100103004</v>
      </c>
      <c r="G716" t="s">
        <v>77</v>
      </c>
      <c r="H716" t="s">
        <v>78</v>
      </c>
      <c r="I716">
        <v>3</v>
      </c>
      <c r="J716" t="s">
        <v>38</v>
      </c>
      <c r="K716" s="2">
        <f>IF(ISERROR(Exportaciones_fruta_dolares[[#This Row],[2013]]/Exportaciones_fruta_tonelada[[#This Row],[2013]]),"-",Exportaciones_fruta_dolares[[#This Row],[2013]]/Exportaciones_fruta_tonelada[[#This Row],[2013]])</f>
        <v>1370.7337526205449</v>
      </c>
      <c r="L7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17" spans="1:19" x14ac:dyDescent="0.35">
      <c r="A717">
        <v>59</v>
      </c>
      <c r="B717" t="s">
        <v>90</v>
      </c>
      <c r="C717" t="s">
        <v>91</v>
      </c>
      <c r="D717">
        <v>100103</v>
      </c>
      <c r="E717" t="s">
        <v>39</v>
      </c>
      <c r="F717">
        <v>100103004</v>
      </c>
      <c r="G717" t="s">
        <v>77</v>
      </c>
      <c r="H717" t="s">
        <v>363</v>
      </c>
      <c r="I717">
        <v>7</v>
      </c>
      <c r="J717" t="s">
        <v>164</v>
      </c>
      <c r="K717" s="2">
        <f>IF(ISERROR(Exportaciones_fruta_dolares[[#This Row],[2013]]/Exportaciones_fruta_tonelada[[#This Row],[2013]]),"-",Exportaciones_fruta_dolares[[#This Row],[2013]]/Exportaciones_fruta_tonelada[[#This Row],[2013]])</f>
        <v>72885.71428571429</v>
      </c>
      <c r="L717" s="2">
        <f>IF(ISERROR(Exportaciones_fruta_dolares[[#This Row],[2012]]/Exportaciones_fruta_tonelada[[#This Row],[2012]]),"-",Exportaciones_fruta_dolares[[#This Row],[2012]]/Exportaciones_fruta_tonelada[[#This Row],[2012]])</f>
        <v>1974.6958823529412</v>
      </c>
      <c r="M717" s="2">
        <f>IF(ISERROR(Exportaciones_fruta_dolares[[#This Row],[2014]]/Exportaciones_fruta_tonelada[[#This Row],[2014]]),"-",Exportaciones_fruta_dolares[[#This Row],[2014]]/Exportaciones_fruta_tonelada[[#This Row],[2014]])</f>
        <v>2291.2796677364545</v>
      </c>
      <c r="N7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17" s="2">
        <f>IF(ISERROR(Exportaciones_fruta_dolares[[#This Row],[2016]]/Exportaciones_fruta_tonelada[[#This Row],[2016]]),"-",Exportaciones_fruta_dolares[[#This Row],[2016]]/Exportaciones_fruta_tonelada[[#This Row],[2016]])</f>
        <v>2419.6538111871382</v>
      </c>
      <c r="P717" s="2">
        <f>IF(ISERROR(Exportaciones_fruta_dolares[[#This Row],[2017]]/Exportaciones_fruta_tonelada[[#This Row],[2017]]),"-",Exportaciones_fruta_dolares[[#This Row],[2017]]/Exportaciones_fruta_tonelada[[#This Row],[2017]])</f>
        <v>3003.9202830188678</v>
      </c>
      <c r="Q717" s="2">
        <f>IF(ISERROR(Exportaciones_fruta_dolares[[#This Row],[2018]]/Exportaciones_fruta_tonelada[[#This Row],[2018]]),"-",Exportaciones_fruta_dolares[[#This Row],[2018]]/Exportaciones_fruta_tonelada[[#This Row],[2018]])</f>
        <v>1941.7436781609194</v>
      </c>
      <c r="R717" s="2">
        <f>IF(ISERROR(Exportaciones_fruta_dolares[[#This Row],[2019]]/Exportaciones_fruta_tonelada[[#This Row],[2019]]),"-",Exportaciones_fruta_dolares[[#This Row],[2019]]/Exportaciones_fruta_tonelada[[#This Row],[2019]])</f>
        <v>2356.8728984215463</v>
      </c>
      <c r="S717" s="2">
        <f>IF(ISERROR(Exportaciones_fruta_dolares[[#This Row],[2020]]/Exportaciones_fruta_tonelada[[#This Row],[2020]]),"-",Exportaciones_fruta_dolares[[#This Row],[2020]]/Exportaciones_fruta_tonelada[[#This Row],[2020]])</f>
        <v>1966.8877358490565</v>
      </c>
    </row>
    <row r="718" spans="1:19" x14ac:dyDescent="0.35">
      <c r="A718">
        <v>59</v>
      </c>
      <c r="B718" t="s">
        <v>90</v>
      </c>
      <c r="C718" t="s">
        <v>91</v>
      </c>
      <c r="D718">
        <v>100103</v>
      </c>
      <c r="E718" t="s">
        <v>39</v>
      </c>
      <c r="F718">
        <v>100103004</v>
      </c>
      <c r="G718" t="s">
        <v>77</v>
      </c>
      <c r="H718" t="s">
        <v>329</v>
      </c>
      <c r="I718">
        <v>3</v>
      </c>
      <c r="J718" t="s">
        <v>38</v>
      </c>
      <c r="K7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18" s="2">
        <f>IF(ISERROR(Exportaciones_fruta_dolares[[#This Row],[2015]]/Exportaciones_fruta_tonelada[[#This Row],[2015]]),"-",Exportaciones_fruta_dolares[[#This Row],[2015]]/Exportaciones_fruta_tonelada[[#This Row],[2015]])</f>
        <v>740.05604006864917</v>
      </c>
      <c r="O718" s="2">
        <f>IF(ISERROR(Exportaciones_fruta_dolares[[#This Row],[2016]]/Exportaciones_fruta_tonelada[[#This Row],[2016]]),"-",Exportaciones_fruta_dolares[[#This Row],[2016]]/Exportaciones_fruta_tonelada[[#This Row],[2016]])</f>
        <v>1199.1139917145529</v>
      </c>
      <c r="P718" s="2">
        <f>IF(ISERROR(Exportaciones_fruta_dolares[[#This Row],[2017]]/Exportaciones_fruta_tonelada[[#This Row],[2017]]),"-",Exportaciones_fruta_dolares[[#This Row],[2017]]/Exportaciones_fruta_tonelada[[#This Row],[2017]])</f>
        <v>1049.0951785395237</v>
      </c>
      <c r="Q718" s="2">
        <f>IF(ISERROR(Exportaciones_fruta_dolares[[#This Row],[2018]]/Exportaciones_fruta_tonelada[[#This Row],[2018]]),"-",Exportaciones_fruta_dolares[[#This Row],[2018]]/Exportaciones_fruta_tonelada[[#This Row],[2018]])</f>
        <v>1046.5682368112202</v>
      </c>
      <c r="R718" s="2">
        <f>IF(ISERROR(Exportaciones_fruta_dolares[[#This Row],[2019]]/Exportaciones_fruta_tonelada[[#This Row],[2019]]),"-",Exportaciones_fruta_dolares[[#This Row],[2019]]/Exportaciones_fruta_tonelada[[#This Row],[2019]])</f>
        <v>861.35415212840189</v>
      </c>
      <c r="S718" s="2">
        <f>IF(ISERROR(Exportaciones_fruta_dolares[[#This Row],[2020]]/Exportaciones_fruta_tonelada[[#This Row],[2020]]),"-",Exportaciones_fruta_dolares[[#This Row],[2020]]/Exportaciones_fruta_tonelada[[#This Row],[2020]])</f>
        <v>696.55299138544217</v>
      </c>
    </row>
    <row r="719" spans="1:19" x14ac:dyDescent="0.35">
      <c r="A719">
        <v>59</v>
      </c>
      <c r="B719" t="s">
        <v>90</v>
      </c>
      <c r="C719" t="s">
        <v>91</v>
      </c>
      <c r="D719">
        <v>100103</v>
      </c>
      <c r="E719" t="s">
        <v>39</v>
      </c>
      <c r="F719">
        <v>100103004</v>
      </c>
      <c r="G719" t="s">
        <v>77</v>
      </c>
      <c r="H719" t="s">
        <v>198</v>
      </c>
      <c r="I719">
        <v>3</v>
      </c>
      <c r="J719" t="s">
        <v>38</v>
      </c>
      <c r="K719" s="2">
        <f>IF(ISERROR(Exportaciones_fruta_dolares[[#This Row],[2013]]/Exportaciones_fruta_tonelada[[#This Row],[2013]]),"-",Exportaciones_fruta_dolares[[#This Row],[2013]]/Exportaciones_fruta_tonelada[[#This Row],[2013]])</f>
        <v>1491.4093242529173</v>
      </c>
      <c r="L719" s="2">
        <f>IF(ISERROR(Exportaciones_fruta_dolares[[#This Row],[2012]]/Exportaciones_fruta_tonelada[[#This Row],[2012]]),"-",Exportaciones_fruta_dolares[[#This Row],[2012]]/Exportaciones_fruta_tonelada[[#This Row],[2012]])</f>
        <v>1483.8476807000386</v>
      </c>
      <c r="M7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19" s="2">
        <f>IF(ISERROR(Exportaciones_fruta_dolares[[#This Row],[2015]]/Exportaciones_fruta_tonelada[[#This Row],[2015]]),"-",Exportaciones_fruta_dolares[[#This Row],[2015]]/Exportaciones_fruta_tonelada[[#This Row],[2015]])</f>
        <v>1151.1070849107628</v>
      </c>
      <c r="O7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1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19" s="2">
        <f>IF(ISERROR(Exportaciones_fruta_dolares[[#This Row],[2018]]/Exportaciones_fruta_tonelada[[#This Row],[2018]]),"-",Exportaciones_fruta_dolares[[#This Row],[2018]]/Exportaciones_fruta_tonelada[[#This Row],[2018]])</f>
        <v>25230.303030303028</v>
      </c>
      <c r="R7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20" spans="1:19" x14ac:dyDescent="0.35">
      <c r="A720">
        <v>59</v>
      </c>
      <c r="B720" t="s">
        <v>90</v>
      </c>
      <c r="C720" t="s">
        <v>91</v>
      </c>
      <c r="D720">
        <v>100103</v>
      </c>
      <c r="E720" t="s">
        <v>39</v>
      </c>
      <c r="F720">
        <v>100103004</v>
      </c>
      <c r="G720" t="s">
        <v>77</v>
      </c>
      <c r="H720" t="s">
        <v>347</v>
      </c>
      <c r="I720">
        <v>3</v>
      </c>
      <c r="J720" t="s">
        <v>38</v>
      </c>
      <c r="K7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2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2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20" s="2">
        <f>IF(ISERROR(Exportaciones_fruta_dolares[[#This Row],[2019]]/Exportaciones_fruta_tonelada[[#This Row],[2019]]),"-",Exportaciones_fruta_dolares[[#This Row],[2019]]/Exportaciones_fruta_tonelada[[#This Row],[2019]])</f>
        <v>889.81529255319151</v>
      </c>
      <c r="S720" s="2">
        <f>IF(ISERROR(Exportaciones_fruta_dolares[[#This Row],[2020]]/Exportaciones_fruta_tonelada[[#This Row],[2020]]),"-",Exportaciones_fruta_dolares[[#This Row],[2020]]/Exportaciones_fruta_tonelada[[#This Row],[2020]])</f>
        <v>878.16167553191485</v>
      </c>
    </row>
    <row r="721" spans="1:19" x14ac:dyDescent="0.35">
      <c r="A721">
        <v>59</v>
      </c>
      <c r="B721" t="s">
        <v>90</v>
      </c>
      <c r="C721" t="s">
        <v>91</v>
      </c>
      <c r="D721">
        <v>100103</v>
      </c>
      <c r="E721" t="s">
        <v>39</v>
      </c>
      <c r="F721">
        <v>100103004</v>
      </c>
      <c r="G721" t="s">
        <v>77</v>
      </c>
      <c r="H721" t="s">
        <v>124</v>
      </c>
      <c r="I721">
        <v>3</v>
      </c>
      <c r="J721" t="s">
        <v>38</v>
      </c>
      <c r="K721" s="2">
        <f>IF(ISERROR(Exportaciones_fruta_dolares[[#This Row],[2013]]/Exportaciones_fruta_tonelada[[#This Row],[2013]]),"-",Exportaciones_fruta_dolares[[#This Row],[2013]]/Exportaciones_fruta_tonelada[[#This Row],[2013]])</f>
        <v>4796.8269230769229</v>
      </c>
      <c r="L721" s="2">
        <f>IF(ISERROR(Exportaciones_fruta_dolares[[#This Row],[2012]]/Exportaciones_fruta_tonelada[[#This Row],[2012]]),"-",Exportaciones_fruta_dolares[[#This Row],[2012]]/Exportaciones_fruta_tonelada[[#This Row],[2012]])</f>
        <v>5905.804311774461</v>
      </c>
      <c r="M72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21" s="2">
        <f>IF(ISERROR(Exportaciones_fruta_dolares[[#This Row],[2016]]/Exportaciones_fruta_tonelada[[#This Row],[2016]]),"-",Exportaciones_fruta_dolares[[#This Row],[2016]]/Exportaciones_fruta_tonelada[[#This Row],[2016]])</f>
        <v>35059.259259259255</v>
      </c>
      <c r="P721" s="2">
        <f>IF(ISERROR(Exportaciones_fruta_dolares[[#This Row],[2017]]/Exportaciones_fruta_tonelada[[#This Row],[2017]]),"-",Exportaciones_fruta_dolares[[#This Row],[2017]]/Exportaciones_fruta_tonelada[[#This Row],[2017]])</f>
        <v>2605.587121212121</v>
      </c>
      <c r="Q721" s="2">
        <f>IF(ISERROR(Exportaciones_fruta_dolares[[#This Row],[2018]]/Exportaciones_fruta_tonelada[[#This Row],[2018]]),"-",Exportaciones_fruta_dolares[[#This Row],[2018]]/Exportaciones_fruta_tonelada[[#This Row],[2018]])</f>
        <v>2987.2729799407712</v>
      </c>
      <c r="R721" s="2">
        <f>IF(ISERROR(Exportaciones_fruta_dolares[[#This Row],[2019]]/Exportaciones_fruta_tonelada[[#This Row],[2019]]),"-",Exportaciones_fruta_dolares[[#This Row],[2019]]/Exportaciones_fruta_tonelada[[#This Row],[2019]])</f>
        <v>2293.6452577743275</v>
      </c>
      <c r="S721" s="2">
        <f>IF(ISERROR(Exportaciones_fruta_dolares[[#This Row],[2020]]/Exportaciones_fruta_tonelada[[#This Row],[2020]]),"-",Exportaciones_fruta_dolares[[#This Row],[2020]]/Exportaciones_fruta_tonelada[[#This Row],[2020]])</f>
        <v>2888.1360532756776</v>
      </c>
    </row>
    <row r="722" spans="1:19" x14ac:dyDescent="0.35">
      <c r="A722">
        <v>59</v>
      </c>
      <c r="B722" t="s">
        <v>90</v>
      </c>
      <c r="C722" t="s">
        <v>91</v>
      </c>
      <c r="D722">
        <v>100103</v>
      </c>
      <c r="E722" t="s">
        <v>39</v>
      </c>
      <c r="F722">
        <v>100103004</v>
      </c>
      <c r="G722" t="s">
        <v>77</v>
      </c>
      <c r="H722" t="s">
        <v>89</v>
      </c>
      <c r="I722">
        <v>3</v>
      </c>
      <c r="J722" t="s">
        <v>38</v>
      </c>
      <c r="K722" s="2">
        <f>IF(ISERROR(Exportaciones_fruta_dolares[[#This Row],[2013]]/Exportaciones_fruta_tonelada[[#This Row],[2013]]),"-",Exportaciones_fruta_dolares[[#This Row],[2013]]/Exportaciones_fruta_tonelada[[#This Row],[2013]])</f>
        <v>1184.5917629471403</v>
      </c>
      <c r="L722" s="2">
        <f>IF(ISERROR(Exportaciones_fruta_dolares[[#This Row],[2012]]/Exportaciones_fruta_tonelada[[#This Row],[2012]]),"-",Exportaciones_fruta_dolares[[#This Row],[2012]]/Exportaciones_fruta_tonelada[[#This Row],[2012]])</f>
        <v>1101.6778147449986</v>
      </c>
      <c r="M722" s="2">
        <f>IF(ISERROR(Exportaciones_fruta_dolares[[#This Row],[2014]]/Exportaciones_fruta_tonelada[[#This Row],[2014]]),"-",Exportaciones_fruta_dolares[[#This Row],[2014]]/Exportaciones_fruta_tonelada[[#This Row],[2014]])</f>
        <v>1390.4700127636165</v>
      </c>
      <c r="N722" s="2">
        <f>IF(ISERROR(Exportaciones_fruta_dolares[[#This Row],[2015]]/Exportaciones_fruta_tonelada[[#This Row],[2015]]),"-",Exportaciones_fruta_dolares[[#This Row],[2015]]/Exportaciones_fruta_tonelada[[#This Row],[2015]])</f>
        <v>1079.0555681891674</v>
      </c>
      <c r="O722" s="2">
        <f>IF(ISERROR(Exportaciones_fruta_dolares[[#This Row],[2016]]/Exportaciones_fruta_tonelada[[#This Row],[2016]]),"-",Exportaciones_fruta_dolares[[#This Row],[2016]]/Exportaciones_fruta_tonelada[[#This Row],[2016]])</f>
        <v>1081.0272387429957</v>
      </c>
      <c r="P722" s="2">
        <f>IF(ISERROR(Exportaciones_fruta_dolares[[#This Row],[2017]]/Exportaciones_fruta_tonelada[[#This Row],[2017]]),"-",Exportaciones_fruta_dolares[[#This Row],[2017]]/Exportaciones_fruta_tonelada[[#This Row],[2017]])</f>
        <v>995.75617416028456</v>
      </c>
      <c r="Q722" s="2">
        <f>IF(ISERROR(Exportaciones_fruta_dolares[[#This Row],[2018]]/Exportaciones_fruta_tonelada[[#This Row],[2018]]),"-",Exportaciones_fruta_dolares[[#This Row],[2018]]/Exportaciones_fruta_tonelada[[#This Row],[2018]])</f>
        <v>1195.2169260800592</v>
      </c>
      <c r="R722" s="2">
        <f>IF(ISERROR(Exportaciones_fruta_dolares[[#This Row],[2019]]/Exportaciones_fruta_tonelada[[#This Row],[2019]]),"-",Exportaciones_fruta_dolares[[#This Row],[2019]]/Exportaciones_fruta_tonelada[[#This Row],[2019]])</f>
        <v>939.80028665846874</v>
      </c>
      <c r="S722" s="2">
        <f>IF(ISERROR(Exportaciones_fruta_dolares[[#This Row],[2020]]/Exportaciones_fruta_tonelada[[#This Row],[2020]]),"-",Exportaciones_fruta_dolares[[#This Row],[2020]]/Exportaciones_fruta_tonelada[[#This Row],[2020]])</f>
        <v>966.89687595216333</v>
      </c>
    </row>
    <row r="723" spans="1:19" x14ac:dyDescent="0.35">
      <c r="A723">
        <v>59</v>
      </c>
      <c r="B723" t="s">
        <v>90</v>
      </c>
      <c r="C723" t="s">
        <v>91</v>
      </c>
      <c r="D723">
        <v>100104</v>
      </c>
      <c r="E723" t="s">
        <v>66</v>
      </c>
      <c r="F723">
        <v>100104002</v>
      </c>
      <c r="G723" t="s">
        <v>67</v>
      </c>
      <c r="H723" t="s">
        <v>366</v>
      </c>
      <c r="I723">
        <v>7</v>
      </c>
      <c r="J723" t="s">
        <v>164</v>
      </c>
      <c r="K7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23" s="2">
        <f>IF(ISERROR(Exportaciones_fruta_dolares[[#This Row],[2017]]/Exportaciones_fruta_tonelada[[#This Row],[2017]]),"-",Exportaciones_fruta_dolares[[#This Row],[2017]]/Exportaciones_fruta_tonelada[[#This Row],[2017]])</f>
        <v>903.68715083798884</v>
      </c>
      <c r="Q7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23" s="2">
        <f>IF(ISERROR(Exportaciones_fruta_dolares[[#This Row],[2019]]/Exportaciones_fruta_tonelada[[#This Row],[2019]]),"-",Exportaciones_fruta_dolares[[#This Row],[2019]]/Exportaciones_fruta_tonelada[[#This Row],[2019]])</f>
        <v>1833.3052749719416</v>
      </c>
      <c r="S7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24" spans="1:19" x14ac:dyDescent="0.35">
      <c r="A724">
        <v>59</v>
      </c>
      <c r="B724" t="s">
        <v>90</v>
      </c>
      <c r="C724" t="s">
        <v>91</v>
      </c>
      <c r="D724">
        <v>100104</v>
      </c>
      <c r="E724" t="s">
        <v>66</v>
      </c>
      <c r="F724">
        <v>100104002</v>
      </c>
      <c r="G724" t="s">
        <v>67</v>
      </c>
      <c r="H724" t="s">
        <v>203</v>
      </c>
      <c r="I724">
        <v>7</v>
      </c>
      <c r="J724" t="s">
        <v>164</v>
      </c>
      <c r="K7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24" s="2">
        <f>IF(ISERROR(Exportaciones_fruta_dolares[[#This Row],[2017]]/Exportaciones_fruta_tonelada[[#This Row],[2017]]),"-",Exportaciones_fruta_dolares[[#This Row],[2017]]/Exportaciones_fruta_tonelada[[#This Row],[2017]])</f>
        <v>46714.285714285717</v>
      </c>
      <c r="Q7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2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25" spans="1:19" x14ac:dyDescent="0.35">
      <c r="A725">
        <v>59</v>
      </c>
      <c r="B725" t="s">
        <v>90</v>
      </c>
      <c r="C725" t="s">
        <v>91</v>
      </c>
      <c r="D725">
        <v>100104</v>
      </c>
      <c r="E725" t="s">
        <v>66</v>
      </c>
      <c r="F725">
        <v>100104002</v>
      </c>
      <c r="G725" t="s">
        <v>67</v>
      </c>
      <c r="H725" t="s">
        <v>127</v>
      </c>
      <c r="I725">
        <v>3</v>
      </c>
      <c r="J725" t="s">
        <v>38</v>
      </c>
      <c r="K725" s="2">
        <f>IF(ISERROR(Exportaciones_fruta_dolares[[#This Row],[2013]]/Exportaciones_fruta_tonelada[[#This Row],[2013]]),"-",Exportaciones_fruta_dolares[[#This Row],[2013]]/Exportaciones_fruta_tonelada[[#This Row],[2013]])</f>
        <v>9168.9189189189183</v>
      </c>
      <c r="L7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25" s="2">
        <f>IF(ISERROR(Exportaciones_fruta_dolares[[#This Row],[2014]]/Exportaciones_fruta_tonelada[[#This Row],[2014]]),"-",Exportaciones_fruta_dolares[[#This Row],[2014]]/Exportaciones_fruta_tonelada[[#This Row],[2014]])</f>
        <v>6909.1954022988502</v>
      </c>
      <c r="N725" s="2">
        <f>IF(ISERROR(Exportaciones_fruta_dolares[[#This Row],[2015]]/Exportaciones_fruta_tonelada[[#This Row],[2015]]),"-",Exportaciones_fruta_dolares[[#This Row],[2015]]/Exportaciones_fruta_tonelada[[#This Row],[2015]])</f>
        <v>6012.1238938053093</v>
      </c>
      <c r="O7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25" s="2">
        <f>IF(ISERROR(Exportaciones_fruta_dolares[[#This Row],[2018]]/Exportaciones_fruta_tonelada[[#This Row],[2018]]),"-",Exportaciones_fruta_dolares[[#This Row],[2018]]/Exportaciones_fruta_tonelada[[#This Row],[2018]])</f>
        <v>410.44940476190476</v>
      </c>
      <c r="R725" s="2">
        <f>IF(ISERROR(Exportaciones_fruta_dolares[[#This Row],[2019]]/Exportaciones_fruta_tonelada[[#This Row],[2019]]),"-",Exportaciones_fruta_dolares[[#This Row],[2019]]/Exportaciones_fruta_tonelada[[#This Row],[2019]])</f>
        <v>144058.33333333334</v>
      </c>
      <c r="S7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26" spans="1:19" x14ac:dyDescent="0.35">
      <c r="A726">
        <v>59</v>
      </c>
      <c r="B726" t="s">
        <v>90</v>
      </c>
      <c r="C726" t="s">
        <v>91</v>
      </c>
      <c r="D726">
        <v>100104</v>
      </c>
      <c r="E726" t="s">
        <v>66</v>
      </c>
      <c r="F726">
        <v>100104002</v>
      </c>
      <c r="G726" t="s">
        <v>67</v>
      </c>
      <c r="H726" t="s">
        <v>219</v>
      </c>
      <c r="I726">
        <v>3</v>
      </c>
      <c r="J726" t="s">
        <v>38</v>
      </c>
      <c r="K7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26" s="2">
        <f>IF(ISERROR(Exportaciones_fruta_dolares[[#This Row],[2015]]/Exportaciones_fruta_tonelada[[#This Row],[2015]]),"-",Exportaciones_fruta_dolares[[#This Row],[2015]]/Exportaciones_fruta_tonelada[[#This Row],[2015]])</f>
        <v>1127.6607142857142</v>
      </c>
      <c r="O7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27" spans="1:19" x14ac:dyDescent="0.35">
      <c r="A727">
        <v>59</v>
      </c>
      <c r="B727" t="s">
        <v>90</v>
      </c>
      <c r="C727" t="s">
        <v>91</v>
      </c>
      <c r="D727">
        <v>100104</v>
      </c>
      <c r="E727" t="s">
        <v>66</v>
      </c>
      <c r="F727">
        <v>100104005</v>
      </c>
      <c r="G727" t="s">
        <v>82</v>
      </c>
      <c r="H727" t="s">
        <v>348</v>
      </c>
      <c r="I727">
        <v>7</v>
      </c>
      <c r="J727" t="s">
        <v>164</v>
      </c>
      <c r="K7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27" s="2">
        <f>IF(ISERROR(Exportaciones_fruta_dolares[[#This Row],[2014]]/Exportaciones_fruta_tonelada[[#This Row],[2014]]),"-",Exportaciones_fruta_dolares[[#This Row],[2014]]/Exportaciones_fruta_tonelada[[#This Row],[2014]])</f>
        <v>1233.3333333333335</v>
      </c>
      <c r="N7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28" spans="1:19" x14ac:dyDescent="0.35">
      <c r="A728">
        <v>59</v>
      </c>
      <c r="B728" t="s">
        <v>90</v>
      </c>
      <c r="C728" t="s">
        <v>91</v>
      </c>
      <c r="D728">
        <v>100105</v>
      </c>
      <c r="E728" t="s">
        <v>20</v>
      </c>
      <c r="F728">
        <v>100105001</v>
      </c>
      <c r="G728" t="s">
        <v>44</v>
      </c>
      <c r="H728" t="s">
        <v>45</v>
      </c>
      <c r="I728">
        <v>6</v>
      </c>
      <c r="J728" t="s">
        <v>20</v>
      </c>
      <c r="K7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2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28" s="2">
        <f>IF(ISERROR(Exportaciones_fruta_dolares[[#This Row],[2016]]/Exportaciones_fruta_tonelada[[#This Row],[2016]]),"-",Exportaciones_fruta_dolares[[#This Row],[2016]]/Exportaciones_fruta_tonelada[[#This Row],[2016]])</f>
        <v>8431.854838709678</v>
      </c>
      <c r="P72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28" s="2">
        <f>IF(ISERROR(Exportaciones_fruta_dolares[[#This Row],[2018]]/Exportaciones_fruta_tonelada[[#This Row],[2018]]),"-",Exportaciones_fruta_dolares[[#This Row],[2018]]/Exportaciones_fruta_tonelada[[#This Row],[2018]])</f>
        <v>7630</v>
      </c>
      <c r="R7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29" spans="1:19" x14ac:dyDescent="0.35">
      <c r="A729">
        <v>59</v>
      </c>
      <c r="B729" t="s">
        <v>90</v>
      </c>
      <c r="C729" t="s">
        <v>91</v>
      </c>
      <c r="D729">
        <v>100105</v>
      </c>
      <c r="E729" t="s">
        <v>20</v>
      </c>
      <c r="F729">
        <v>100105001</v>
      </c>
      <c r="G729" t="s">
        <v>44</v>
      </c>
      <c r="H729" t="s">
        <v>262</v>
      </c>
      <c r="I729">
        <v>6</v>
      </c>
      <c r="J729" t="s">
        <v>20</v>
      </c>
      <c r="K7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29" s="2">
        <f>IF(ISERROR(Exportaciones_fruta_dolares[[#This Row],[2015]]/Exportaciones_fruta_tonelada[[#This Row],[2015]]),"-",Exportaciones_fruta_dolares[[#This Row],[2015]]/Exportaciones_fruta_tonelada[[#This Row],[2015]])</f>
        <v>74146</v>
      </c>
      <c r="O7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29" s="2">
        <f>IF(ISERROR(Exportaciones_fruta_dolares[[#This Row],[2017]]/Exportaciones_fruta_tonelada[[#This Row],[2017]]),"-",Exportaciones_fruta_dolares[[#This Row],[2017]]/Exportaciones_fruta_tonelada[[#This Row],[2017]])</f>
        <v>7233.7649999999994</v>
      </c>
      <c r="Q729" s="2">
        <f>IF(ISERROR(Exportaciones_fruta_dolares[[#This Row],[2018]]/Exportaciones_fruta_tonelada[[#This Row],[2018]]),"-",Exportaciones_fruta_dolares[[#This Row],[2018]]/Exportaciones_fruta_tonelada[[#This Row],[2018]])</f>
        <v>7346.9995454545451</v>
      </c>
      <c r="R729" s="2">
        <f>IF(ISERROR(Exportaciones_fruta_dolares[[#This Row],[2019]]/Exportaciones_fruta_tonelada[[#This Row],[2019]]),"-",Exportaciones_fruta_dolares[[#This Row],[2019]]/Exportaciones_fruta_tonelada[[#This Row],[2019]])</f>
        <v>8021.9411764705883</v>
      </c>
      <c r="S729" s="2">
        <f>IF(ISERROR(Exportaciones_fruta_dolares[[#This Row],[2020]]/Exportaciones_fruta_tonelada[[#This Row],[2020]]),"-",Exportaciones_fruta_dolares[[#This Row],[2020]]/Exportaciones_fruta_tonelada[[#This Row],[2020]])</f>
        <v>58014.285714285717</v>
      </c>
    </row>
    <row r="730" spans="1:19" x14ac:dyDescent="0.35">
      <c r="A730">
        <v>59</v>
      </c>
      <c r="B730" t="s">
        <v>90</v>
      </c>
      <c r="C730" t="s">
        <v>91</v>
      </c>
      <c r="D730">
        <v>100105</v>
      </c>
      <c r="E730" t="s">
        <v>20</v>
      </c>
      <c r="F730">
        <v>100105002</v>
      </c>
      <c r="G730" t="s">
        <v>208</v>
      </c>
      <c r="H730" t="s">
        <v>209</v>
      </c>
      <c r="I730">
        <v>6</v>
      </c>
      <c r="J730" t="s">
        <v>20</v>
      </c>
      <c r="K7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30" s="2">
        <f>IF(ISERROR(Exportaciones_fruta_dolares[[#This Row],[2015]]/Exportaciones_fruta_tonelada[[#This Row],[2015]]),"-",Exportaciones_fruta_dolares[[#This Row],[2015]]/Exportaciones_fruta_tonelada[[#This Row],[2015]])</f>
        <v>7940.5999999999995</v>
      </c>
      <c r="O7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31" spans="1:19" x14ac:dyDescent="0.35">
      <c r="A731">
        <v>59</v>
      </c>
      <c r="B731" t="s">
        <v>90</v>
      </c>
      <c r="C731" t="s">
        <v>91</v>
      </c>
      <c r="D731">
        <v>100105</v>
      </c>
      <c r="E731" t="s">
        <v>20</v>
      </c>
      <c r="F731">
        <v>100105006</v>
      </c>
      <c r="G731" t="s">
        <v>276</v>
      </c>
      <c r="H731" t="s">
        <v>282</v>
      </c>
      <c r="I731">
        <v>6</v>
      </c>
      <c r="J731" t="s">
        <v>20</v>
      </c>
      <c r="K7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31" s="2">
        <f>IF(ISERROR(Exportaciones_fruta_dolares[[#This Row],[2012]]/Exportaciones_fruta_tonelada[[#This Row],[2012]]),"-",Exportaciones_fruta_dolares[[#This Row],[2012]]/Exportaciones_fruta_tonelada[[#This Row],[2012]])</f>
        <v>42369.783333333333</v>
      </c>
      <c r="M7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31" s="2">
        <f>IF(ISERROR(Exportaciones_fruta_dolares[[#This Row],[2019]]/Exportaciones_fruta_tonelada[[#This Row],[2019]]),"-",Exportaciones_fruta_dolares[[#This Row],[2019]]/Exportaciones_fruta_tonelada[[#This Row],[2019]])</f>
        <v>73435.299999999988</v>
      </c>
      <c r="S7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32" spans="1:19" x14ac:dyDescent="0.35">
      <c r="A732">
        <v>59</v>
      </c>
      <c r="B732" t="s">
        <v>90</v>
      </c>
      <c r="C732" t="s">
        <v>91</v>
      </c>
      <c r="D732">
        <v>100105</v>
      </c>
      <c r="E732" t="s">
        <v>20</v>
      </c>
      <c r="F732">
        <v>100105006</v>
      </c>
      <c r="G732" t="s">
        <v>276</v>
      </c>
      <c r="H732" t="s">
        <v>277</v>
      </c>
      <c r="I732">
        <v>4</v>
      </c>
      <c r="J732" t="s">
        <v>71</v>
      </c>
      <c r="K732" s="2">
        <f>IF(ISERROR(Exportaciones_fruta_dolares[[#This Row],[2013]]/Exportaciones_fruta_tonelada[[#This Row],[2013]]),"-",Exportaciones_fruta_dolares[[#This Row],[2013]]/Exportaciones_fruta_tonelada[[#This Row],[2013]])</f>
        <v>107551.42857142857</v>
      </c>
      <c r="L7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32" s="2">
        <f>IF(ISERROR(Exportaciones_fruta_dolares[[#This Row],[2017]]/Exportaciones_fruta_tonelada[[#This Row],[2017]]),"-",Exportaciones_fruta_dolares[[#This Row],[2017]]/Exportaciones_fruta_tonelada[[#This Row],[2017]])</f>
        <v>15391.351351351354</v>
      </c>
      <c r="Q732" s="2">
        <f>IF(ISERROR(Exportaciones_fruta_dolares[[#This Row],[2018]]/Exportaciones_fruta_tonelada[[#This Row],[2018]]),"-",Exportaciones_fruta_dolares[[#This Row],[2018]]/Exportaciones_fruta_tonelada[[#This Row],[2018]])</f>
        <v>80328.24074074073</v>
      </c>
      <c r="R732" s="2">
        <f>IF(ISERROR(Exportaciones_fruta_dolares[[#This Row],[2019]]/Exportaciones_fruta_tonelada[[#This Row],[2019]]),"-",Exportaciones_fruta_dolares[[#This Row],[2019]]/Exportaciones_fruta_tonelada[[#This Row],[2019]])</f>
        <v>36408.747220163088</v>
      </c>
      <c r="S732" s="2">
        <f>IF(ISERROR(Exportaciones_fruta_dolares[[#This Row],[2020]]/Exportaciones_fruta_tonelada[[#This Row],[2020]]),"-",Exportaciones_fruta_dolares[[#This Row],[2020]]/Exportaciones_fruta_tonelada[[#This Row],[2020]])</f>
        <v>69728.614457831325</v>
      </c>
    </row>
    <row r="733" spans="1:19" x14ac:dyDescent="0.35">
      <c r="A733">
        <v>59</v>
      </c>
      <c r="B733" t="s">
        <v>90</v>
      </c>
      <c r="C733" t="s">
        <v>91</v>
      </c>
      <c r="D733">
        <v>100105</v>
      </c>
      <c r="E733" t="s">
        <v>20</v>
      </c>
      <c r="F733">
        <v>100105006</v>
      </c>
      <c r="G733" t="s">
        <v>276</v>
      </c>
      <c r="H733" t="s">
        <v>307</v>
      </c>
      <c r="I733">
        <v>4</v>
      </c>
      <c r="J733" t="s">
        <v>71</v>
      </c>
      <c r="K733" s="2">
        <f>IF(ISERROR(Exportaciones_fruta_dolares[[#This Row],[2013]]/Exportaciones_fruta_tonelada[[#This Row],[2013]]),"-",Exportaciones_fruta_dolares[[#This Row],[2013]]/Exportaciones_fruta_tonelada[[#This Row],[2013]])</f>
        <v>15340.368882939163</v>
      </c>
      <c r="L733" s="2">
        <f>IF(ISERROR(Exportaciones_fruta_dolares[[#This Row],[2012]]/Exportaciones_fruta_tonelada[[#This Row],[2012]]),"-",Exportaciones_fruta_dolares[[#This Row],[2012]]/Exportaciones_fruta_tonelada[[#This Row],[2012]])</f>
        <v>42776.051779935275</v>
      </c>
      <c r="M733" s="2">
        <f>IF(ISERROR(Exportaciones_fruta_dolares[[#This Row],[2014]]/Exportaciones_fruta_tonelada[[#This Row],[2014]]),"-",Exportaciones_fruta_dolares[[#This Row],[2014]]/Exportaciones_fruta_tonelada[[#This Row],[2014]])</f>
        <v>16232.406428420385</v>
      </c>
      <c r="N733" s="2">
        <f>IF(ISERROR(Exportaciones_fruta_dolares[[#This Row],[2015]]/Exportaciones_fruta_tonelada[[#This Row],[2015]]),"-",Exportaciones_fruta_dolares[[#This Row],[2015]]/Exportaciones_fruta_tonelada[[#This Row],[2015]])</f>
        <v>15068.270401948843</v>
      </c>
      <c r="O733" s="2">
        <f>IF(ISERROR(Exportaciones_fruta_dolares[[#This Row],[2016]]/Exportaciones_fruta_tonelada[[#This Row],[2016]]),"-",Exportaciones_fruta_dolares[[#This Row],[2016]]/Exportaciones_fruta_tonelada[[#This Row],[2016]])</f>
        <v>30185.435897435895</v>
      </c>
      <c r="P733" s="2">
        <f>IF(ISERROR(Exportaciones_fruta_dolares[[#This Row],[2017]]/Exportaciones_fruta_tonelada[[#This Row],[2017]]),"-",Exportaciones_fruta_dolares[[#This Row],[2017]]/Exportaciones_fruta_tonelada[[#This Row],[2017]])</f>
        <v>1097.5510204081631</v>
      </c>
      <c r="Q7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33" s="2">
        <f>IF(ISERROR(Exportaciones_fruta_dolares[[#This Row],[2020]]/Exportaciones_fruta_tonelada[[#This Row],[2020]]),"-",Exportaciones_fruta_dolares[[#This Row],[2020]]/Exportaciones_fruta_tonelada[[#This Row],[2020]])</f>
        <v>41302.564102564109</v>
      </c>
    </row>
    <row r="734" spans="1:19" x14ac:dyDescent="0.35">
      <c r="A734">
        <v>59</v>
      </c>
      <c r="B734" t="s">
        <v>90</v>
      </c>
      <c r="C734" t="s">
        <v>91</v>
      </c>
      <c r="D734">
        <v>100105</v>
      </c>
      <c r="E734" t="s">
        <v>20</v>
      </c>
      <c r="F734">
        <v>100105006</v>
      </c>
      <c r="G734" t="s">
        <v>276</v>
      </c>
      <c r="H734" t="s">
        <v>445</v>
      </c>
      <c r="I734">
        <v>6</v>
      </c>
      <c r="J734" t="s">
        <v>20</v>
      </c>
      <c r="K7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3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34" s="2">
        <f>IF(ISERROR(Exportaciones_fruta_dolares[[#This Row],[2019]]/Exportaciones_fruta_tonelada[[#This Row],[2019]]),"-",Exportaciones_fruta_dolares[[#This Row],[2019]]/Exportaciones_fruta_tonelada[[#This Row],[2019]])</f>
        <v>14936.129032258064</v>
      </c>
      <c r="S7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35" spans="1:19" x14ac:dyDescent="0.35">
      <c r="A735">
        <v>59</v>
      </c>
      <c r="B735" t="s">
        <v>90</v>
      </c>
      <c r="C735" t="s">
        <v>91</v>
      </c>
      <c r="D735">
        <v>100106</v>
      </c>
      <c r="E735" t="s">
        <v>477</v>
      </c>
      <c r="F735">
        <v>100106001</v>
      </c>
      <c r="G735" t="s">
        <v>60</v>
      </c>
      <c r="H735" t="s">
        <v>131</v>
      </c>
      <c r="I735">
        <v>1</v>
      </c>
      <c r="J735" t="s">
        <v>96</v>
      </c>
      <c r="K735" s="2">
        <f>IF(ISERROR(Exportaciones_fruta_dolares[[#This Row],[2013]]/Exportaciones_fruta_tonelada[[#This Row],[2013]]),"-",Exportaciones_fruta_dolares[[#This Row],[2013]]/Exportaciones_fruta_tonelada[[#This Row],[2013]])</f>
        <v>4431.0552154676043</v>
      </c>
      <c r="L735" s="2">
        <f>IF(ISERROR(Exportaciones_fruta_dolares[[#This Row],[2012]]/Exportaciones_fruta_tonelada[[#This Row],[2012]]),"-",Exportaciones_fruta_dolares[[#This Row],[2012]]/Exportaciones_fruta_tonelada[[#This Row],[2012]])</f>
        <v>3632.8866006994667</v>
      </c>
      <c r="M735" s="2">
        <f>IF(ISERROR(Exportaciones_fruta_dolares[[#This Row],[2014]]/Exportaciones_fruta_tonelada[[#This Row],[2014]]),"-",Exportaciones_fruta_dolares[[#This Row],[2014]]/Exportaciones_fruta_tonelada[[#This Row],[2014]])</f>
        <v>4110.5509660900998</v>
      </c>
      <c r="N735" s="2">
        <f>IF(ISERROR(Exportaciones_fruta_dolares[[#This Row],[2015]]/Exportaciones_fruta_tonelada[[#This Row],[2015]]),"-",Exportaciones_fruta_dolares[[#This Row],[2015]]/Exportaciones_fruta_tonelada[[#This Row],[2015]])</f>
        <v>4473.3744331211501</v>
      </c>
      <c r="O735" s="2">
        <f>IF(ISERROR(Exportaciones_fruta_dolares[[#This Row],[2016]]/Exportaciones_fruta_tonelada[[#This Row],[2016]]),"-",Exportaciones_fruta_dolares[[#This Row],[2016]]/Exportaciones_fruta_tonelada[[#This Row],[2016]])</f>
        <v>4610.3270554997434</v>
      </c>
      <c r="P735" s="2">
        <f>IF(ISERROR(Exportaciones_fruta_dolares[[#This Row],[2017]]/Exportaciones_fruta_tonelada[[#This Row],[2017]]),"-",Exportaciones_fruta_dolares[[#This Row],[2017]]/Exportaciones_fruta_tonelada[[#This Row],[2017]])</f>
        <v>5366.9495870966075</v>
      </c>
      <c r="Q735" s="2">
        <f>IF(ISERROR(Exportaciones_fruta_dolares[[#This Row],[2018]]/Exportaciones_fruta_tonelada[[#This Row],[2018]]),"-",Exportaciones_fruta_dolares[[#This Row],[2018]]/Exportaciones_fruta_tonelada[[#This Row],[2018]])</f>
        <v>4595.4616657086572</v>
      </c>
      <c r="R735" s="2">
        <f>IF(ISERROR(Exportaciones_fruta_dolares[[#This Row],[2019]]/Exportaciones_fruta_tonelada[[#This Row],[2019]]),"-",Exportaciones_fruta_dolares[[#This Row],[2019]]/Exportaciones_fruta_tonelada[[#This Row],[2019]])</f>
        <v>3882.455703633249</v>
      </c>
      <c r="S735" s="2">
        <f>IF(ISERROR(Exportaciones_fruta_dolares[[#This Row],[2020]]/Exportaciones_fruta_tonelada[[#This Row],[2020]]),"-",Exportaciones_fruta_dolares[[#This Row],[2020]]/Exportaciones_fruta_tonelada[[#This Row],[2020]])</f>
        <v>3130.7840130417339</v>
      </c>
    </row>
    <row r="736" spans="1:19" x14ac:dyDescent="0.35">
      <c r="A736">
        <v>59</v>
      </c>
      <c r="B736" t="s">
        <v>90</v>
      </c>
      <c r="C736" t="s">
        <v>91</v>
      </c>
      <c r="D736">
        <v>100106</v>
      </c>
      <c r="E736" t="s">
        <v>477</v>
      </c>
      <c r="F736">
        <v>100106001</v>
      </c>
      <c r="G736" t="s">
        <v>60</v>
      </c>
      <c r="H736" t="s">
        <v>95</v>
      </c>
      <c r="I736">
        <v>1</v>
      </c>
      <c r="J736" t="s">
        <v>96</v>
      </c>
      <c r="K736" s="2">
        <f>IF(ISERROR(Exportaciones_fruta_dolares[[#This Row],[2013]]/Exportaciones_fruta_tonelada[[#This Row],[2013]]),"-",Exportaciones_fruta_dolares[[#This Row],[2013]]/Exportaciones_fruta_tonelada[[#This Row],[2013]])</f>
        <v>6404.3707149263764</v>
      </c>
      <c r="L736" s="2">
        <f>IF(ISERROR(Exportaciones_fruta_dolares[[#This Row],[2012]]/Exportaciones_fruta_tonelada[[#This Row],[2012]]),"-",Exportaciones_fruta_dolares[[#This Row],[2012]]/Exportaciones_fruta_tonelada[[#This Row],[2012]])</f>
        <v>5550.939801707822</v>
      </c>
      <c r="M736" s="2">
        <f>IF(ISERROR(Exportaciones_fruta_dolares[[#This Row],[2014]]/Exportaciones_fruta_tonelada[[#This Row],[2014]]),"-",Exportaciones_fruta_dolares[[#This Row],[2014]]/Exportaciones_fruta_tonelada[[#This Row],[2014]])</f>
        <v>5926.2961724822953</v>
      </c>
      <c r="N736" s="2">
        <f>IF(ISERROR(Exportaciones_fruta_dolares[[#This Row],[2015]]/Exportaciones_fruta_tonelada[[#This Row],[2015]]),"-",Exportaciones_fruta_dolares[[#This Row],[2015]]/Exportaciones_fruta_tonelada[[#This Row],[2015]])</f>
        <v>3383.2733715073496</v>
      </c>
      <c r="O736" s="2">
        <f>IF(ISERROR(Exportaciones_fruta_dolares[[#This Row],[2016]]/Exportaciones_fruta_tonelada[[#This Row],[2016]]),"-",Exportaciones_fruta_dolares[[#This Row],[2016]]/Exportaciones_fruta_tonelada[[#This Row],[2016]])</f>
        <v>6053.6019060522831</v>
      </c>
      <c r="P736" s="2">
        <f>IF(ISERROR(Exportaciones_fruta_dolares[[#This Row],[2017]]/Exportaciones_fruta_tonelada[[#This Row],[2017]]),"-",Exportaciones_fruta_dolares[[#This Row],[2017]]/Exportaciones_fruta_tonelada[[#This Row],[2017]])</f>
        <v>5615.0058082507703</v>
      </c>
      <c r="Q736" s="2">
        <f>IF(ISERROR(Exportaciones_fruta_dolares[[#This Row],[2018]]/Exportaciones_fruta_tonelada[[#This Row],[2018]]),"-",Exportaciones_fruta_dolares[[#This Row],[2018]]/Exportaciones_fruta_tonelada[[#This Row],[2018]])</f>
        <v>5512.3553803624445</v>
      </c>
      <c r="R736" s="2">
        <f>IF(ISERROR(Exportaciones_fruta_dolares[[#This Row],[2019]]/Exportaciones_fruta_tonelada[[#This Row],[2019]]),"-",Exportaciones_fruta_dolares[[#This Row],[2019]]/Exportaciones_fruta_tonelada[[#This Row],[2019]])</f>
        <v>4144.7286460435007</v>
      </c>
      <c r="S736" s="2">
        <f>IF(ISERROR(Exportaciones_fruta_dolares[[#This Row],[2020]]/Exportaciones_fruta_tonelada[[#This Row],[2020]]),"-",Exportaciones_fruta_dolares[[#This Row],[2020]]/Exportaciones_fruta_tonelada[[#This Row],[2020]])</f>
        <v>2969.6772008097264</v>
      </c>
    </row>
    <row r="737" spans="1:19" x14ac:dyDescent="0.35">
      <c r="A737">
        <v>59</v>
      </c>
      <c r="B737" t="s">
        <v>90</v>
      </c>
      <c r="C737" t="s">
        <v>91</v>
      </c>
      <c r="D737">
        <v>100106</v>
      </c>
      <c r="E737" t="s">
        <v>477</v>
      </c>
      <c r="F737">
        <v>100106001</v>
      </c>
      <c r="G737" t="s">
        <v>60</v>
      </c>
      <c r="H737" t="s">
        <v>408</v>
      </c>
      <c r="I737">
        <v>1</v>
      </c>
      <c r="J737" t="s">
        <v>96</v>
      </c>
      <c r="K7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37" s="2">
        <f>IF(ISERROR(Exportaciones_fruta_dolares[[#This Row],[2016]]/Exportaciones_fruta_tonelada[[#This Row],[2016]]),"-",Exportaciones_fruta_dolares[[#This Row],[2016]]/Exportaciones_fruta_tonelada[[#This Row],[2016]])</f>
        <v>4019.2825578372758</v>
      </c>
      <c r="P7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37" s="2">
        <f>IF(ISERROR(Exportaciones_fruta_dolares[[#This Row],[2018]]/Exportaciones_fruta_tonelada[[#This Row],[2018]]),"-",Exportaciones_fruta_dolares[[#This Row],[2018]]/Exportaciones_fruta_tonelada[[#This Row],[2018]])</f>
        <v>23334.351145038167</v>
      </c>
      <c r="R7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38" spans="1:19" x14ac:dyDescent="0.35">
      <c r="A738">
        <v>59</v>
      </c>
      <c r="B738" t="s">
        <v>90</v>
      </c>
      <c r="C738" t="s">
        <v>91</v>
      </c>
      <c r="D738">
        <v>100106</v>
      </c>
      <c r="E738" t="s">
        <v>477</v>
      </c>
      <c r="F738">
        <v>100106001</v>
      </c>
      <c r="G738" t="s">
        <v>60</v>
      </c>
      <c r="H738" t="s">
        <v>224</v>
      </c>
      <c r="I738">
        <v>1</v>
      </c>
      <c r="J738" t="s">
        <v>96</v>
      </c>
      <c r="K738" s="2">
        <f>IF(ISERROR(Exportaciones_fruta_dolares[[#This Row],[2013]]/Exportaciones_fruta_tonelada[[#This Row],[2013]]),"-",Exportaciones_fruta_dolares[[#This Row],[2013]]/Exportaciones_fruta_tonelada[[#This Row],[2013]])</f>
        <v>5273.8331402399781</v>
      </c>
      <c r="L738" s="2">
        <f>IF(ISERROR(Exportaciones_fruta_dolares[[#This Row],[2012]]/Exportaciones_fruta_tonelada[[#This Row],[2012]]),"-",Exportaciones_fruta_dolares[[#This Row],[2012]]/Exportaciones_fruta_tonelada[[#This Row],[2012]])</f>
        <v>4433.5023763195186</v>
      </c>
      <c r="M738" s="2">
        <f>IF(ISERROR(Exportaciones_fruta_dolares[[#This Row],[2014]]/Exportaciones_fruta_tonelada[[#This Row],[2014]]),"-",Exportaciones_fruta_dolares[[#This Row],[2014]]/Exportaciones_fruta_tonelada[[#This Row],[2014]])</f>
        <v>27142.862468018771</v>
      </c>
      <c r="N738" s="2">
        <f>IF(ISERROR(Exportaciones_fruta_dolares[[#This Row],[2015]]/Exportaciones_fruta_tonelada[[#This Row],[2015]]),"-",Exportaciones_fruta_dolares[[#This Row],[2015]]/Exportaciones_fruta_tonelada[[#This Row],[2015]])</f>
        <v>13264.249964249964</v>
      </c>
      <c r="O738" s="2">
        <f>IF(ISERROR(Exportaciones_fruta_dolares[[#This Row],[2016]]/Exportaciones_fruta_tonelada[[#This Row],[2016]]),"-",Exportaciones_fruta_dolares[[#This Row],[2016]]/Exportaciones_fruta_tonelada[[#This Row],[2016]])</f>
        <v>6611.5301355816327</v>
      </c>
      <c r="P7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38" s="2">
        <f>IF(ISERROR(Exportaciones_fruta_dolares[[#This Row],[2018]]/Exportaciones_fruta_tonelada[[#This Row],[2018]]),"-",Exportaciones_fruta_dolares[[#This Row],[2018]]/Exportaciones_fruta_tonelada[[#This Row],[2018]])</f>
        <v>4346.0281701177355</v>
      </c>
      <c r="R738" s="2">
        <f>IF(ISERROR(Exportaciones_fruta_dolares[[#This Row],[2019]]/Exportaciones_fruta_tonelada[[#This Row],[2019]]),"-",Exportaciones_fruta_dolares[[#This Row],[2019]]/Exportaciones_fruta_tonelada[[#This Row],[2019]])</f>
        <v>3367.622857636241</v>
      </c>
      <c r="S738" s="2">
        <f>IF(ISERROR(Exportaciones_fruta_dolares[[#This Row],[2020]]/Exportaciones_fruta_tonelada[[#This Row],[2020]]),"-",Exportaciones_fruta_dolares[[#This Row],[2020]]/Exportaciones_fruta_tonelada[[#This Row],[2020]])</f>
        <v>3244.2156963774792</v>
      </c>
    </row>
    <row r="739" spans="1:19" x14ac:dyDescent="0.35">
      <c r="A739">
        <v>59</v>
      </c>
      <c r="B739" t="s">
        <v>90</v>
      </c>
      <c r="C739" t="s">
        <v>91</v>
      </c>
      <c r="D739">
        <v>100106</v>
      </c>
      <c r="E739" t="s">
        <v>477</v>
      </c>
      <c r="F739">
        <v>100106001</v>
      </c>
      <c r="G739" t="s">
        <v>60</v>
      </c>
      <c r="H739" t="s">
        <v>132</v>
      </c>
      <c r="I739">
        <v>3</v>
      </c>
      <c r="J739" t="s">
        <v>38</v>
      </c>
      <c r="K739" s="2">
        <f>IF(ISERROR(Exportaciones_fruta_dolares[[#This Row],[2013]]/Exportaciones_fruta_tonelada[[#This Row],[2013]]),"-",Exportaciones_fruta_dolares[[#This Row],[2013]]/Exportaciones_fruta_tonelada[[#This Row],[2013]])</f>
        <v>36717.241379310348</v>
      </c>
      <c r="L7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39" s="2">
        <f>IF(ISERROR(Exportaciones_fruta_dolares[[#This Row],[2015]]/Exportaciones_fruta_tonelada[[#This Row],[2015]]),"-",Exportaciones_fruta_dolares[[#This Row],[2015]]/Exportaciones_fruta_tonelada[[#This Row],[2015]])</f>
        <v>2045.4725598448642</v>
      </c>
      <c r="O739" s="2">
        <f>IF(ISERROR(Exportaciones_fruta_dolares[[#This Row],[2016]]/Exportaciones_fruta_tonelada[[#This Row],[2016]]),"-",Exportaciones_fruta_dolares[[#This Row],[2016]]/Exportaciones_fruta_tonelada[[#This Row],[2016]])</f>
        <v>2282.7479706988715</v>
      </c>
      <c r="P739" s="2">
        <f>IF(ISERROR(Exportaciones_fruta_dolares[[#This Row],[2017]]/Exportaciones_fruta_tonelada[[#This Row],[2017]]),"-",Exportaciones_fruta_dolares[[#This Row],[2017]]/Exportaciones_fruta_tonelada[[#This Row],[2017]])</f>
        <v>1726.5371349835834</v>
      </c>
      <c r="Q739" s="2">
        <f>IF(ISERROR(Exportaciones_fruta_dolares[[#This Row],[2018]]/Exportaciones_fruta_tonelada[[#This Row],[2018]]),"-",Exportaciones_fruta_dolares[[#This Row],[2018]]/Exportaciones_fruta_tonelada[[#This Row],[2018]])</f>
        <v>1855.4166570830555</v>
      </c>
      <c r="R7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40" spans="1:19" x14ac:dyDescent="0.35">
      <c r="A740">
        <v>59</v>
      </c>
      <c r="B740" t="s">
        <v>90</v>
      </c>
      <c r="C740" t="s">
        <v>91</v>
      </c>
      <c r="D740">
        <v>100106</v>
      </c>
      <c r="E740" t="s">
        <v>477</v>
      </c>
      <c r="F740">
        <v>100106001</v>
      </c>
      <c r="G740" t="s">
        <v>60</v>
      </c>
      <c r="H740" t="s">
        <v>349</v>
      </c>
      <c r="I740">
        <v>3</v>
      </c>
      <c r="J740" t="s">
        <v>38</v>
      </c>
      <c r="K7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40" s="2">
        <f>IF(ISERROR(Exportaciones_fruta_dolares[[#This Row],[2017]]/Exportaciones_fruta_tonelada[[#This Row],[2017]]),"-",Exportaciones_fruta_dolares[[#This Row],[2017]]/Exportaciones_fruta_tonelada[[#This Row],[2017]])</f>
        <v>2109.7920433996378</v>
      </c>
      <c r="Q7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40" s="2">
        <f>IF(ISERROR(Exportaciones_fruta_dolares[[#This Row],[2020]]/Exportaciones_fruta_tonelada[[#This Row],[2020]]),"-",Exportaciones_fruta_dolares[[#This Row],[2020]]/Exportaciones_fruta_tonelada[[#This Row],[2020]])</f>
        <v>19111.297852474323</v>
      </c>
    </row>
    <row r="741" spans="1:19" x14ac:dyDescent="0.35">
      <c r="A741">
        <v>59</v>
      </c>
      <c r="B741" t="s">
        <v>90</v>
      </c>
      <c r="C741" t="s">
        <v>91</v>
      </c>
      <c r="D741">
        <v>100106</v>
      </c>
      <c r="E741" t="s">
        <v>477</v>
      </c>
      <c r="F741">
        <v>100106001</v>
      </c>
      <c r="G741" t="s">
        <v>60</v>
      </c>
      <c r="H741" t="s">
        <v>133</v>
      </c>
      <c r="I741">
        <v>5</v>
      </c>
      <c r="J741" t="s">
        <v>26</v>
      </c>
      <c r="K7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4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41" s="2">
        <f>IF(ISERROR(Exportaciones_fruta_dolares[[#This Row],[2018]]/Exportaciones_fruta_tonelada[[#This Row],[2018]]),"-",Exportaciones_fruta_dolares[[#This Row],[2018]]/Exportaciones_fruta_tonelada[[#This Row],[2018]])</f>
        <v>3180.9683186774187</v>
      </c>
      <c r="R7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4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42" spans="1:19" x14ac:dyDescent="0.35">
      <c r="A742">
        <v>59</v>
      </c>
      <c r="B742" t="s">
        <v>90</v>
      </c>
      <c r="C742" t="s">
        <v>91</v>
      </c>
      <c r="D742">
        <v>100106</v>
      </c>
      <c r="E742" t="s">
        <v>477</v>
      </c>
      <c r="F742">
        <v>100106001</v>
      </c>
      <c r="G742" t="s">
        <v>60</v>
      </c>
      <c r="H742" t="s">
        <v>61</v>
      </c>
      <c r="I742">
        <v>3</v>
      </c>
      <c r="J742" t="s">
        <v>38</v>
      </c>
      <c r="K742" s="2">
        <f>IF(ISERROR(Exportaciones_fruta_dolares[[#This Row],[2013]]/Exportaciones_fruta_tonelada[[#This Row],[2013]]),"-",Exportaciones_fruta_dolares[[#This Row],[2013]]/Exportaciones_fruta_tonelada[[#This Row],[2013]])</f>
        <v>2015.4317134267033</v>
      </c>
      <c r="L742" s="2">
        <f>IF(ISERROR(Exportaciones_fruta_dolares[[#This Row],[2012]]/Exportaciones_fruta_tonelada[[#This Row],[2012]]),"-",Exportaciones_fruta_dolares[[#This Row],[2012]]/Exportaciones_fruta_tonelada[[#This Row],[2012]])</f>
        <v>2166.3940346176141</v>
      </c>
      <c r="M742" s="2">
        <f>IF(ISERROR(Exportaciones_fruta_dolares[[#This Row],[2014]]/Exportaciones_fruta_tonelada[[#This Row],[2014]]),"-",Exportaciones_fruta_dolares[[#This Row],[2014]]/Exportaciones_fruta_tonelada[[#This Row],[2014]])</f>
        <v>2348.6517327901497</v>
      </c>
      <c r="N742" s="2">
        <f>IF(ISERROR(Exportaciones_fruta_dolares[[#This Row],[2015]]/Exportaciones_fruta_tonelada[[#This Row],[2015]]),"-",Exportaciones_fruta_dolares[[#This Row],[2015]]/Exportaciones_fruta_tonelada[[#This Row],[2015]])</f>
        <v>1935.6947728788928</v>
      </c>
      <c r="O742" s="2">
        <f>IF(ISERROR(Exportaciones_fruta_dolares[[#This Row],[2016]]/Exportaciones_fruta_tonelada[[#This Row],[2016]]),"-",Exportaciones_fruta_dolares[[#This Row],[2016]]/Exportaciones_fruta_tonelada[[#This Row],[2016]])</f>
        <v>2073.7378617672371</v>
      </c>
      <c r="P742" s="2">
        <f>IF(ISERROR(Exportaciones_fruta_dolares[[#This Row],[2017]]/Exportaciones_fruta_tonelada[[#This Row],[2017]]),"-",Exportaciones_fruta_dolares[[#This Row],[2017]]/Exportaciones_fruta_tonelada[[#This Row],[2017]])</f>
        <v>2044.9774686454591</v>
      </c>
      <c r="Q742" s="2">
        <f>IF(ISERROR(Exportaciones_fruta_dolares[[#This Row],[2018]]/Exportaciones_fruta_tonelada[[#This Row],[2018]]),"-",Exportaciones_fruta_dolares[[#This Row],[2018]]/Exportaciones_fruta_tonelada[[#This Row],[2018]])</f>
        <v>2312.6431219019337</v>
      </c>
      <c r="R742" s="2">
        <f>IF(ISERROR(Exportaciones_fruta_dolares[[#This Row],[2019]]/Exportaciones_fruta_tonelada[[#This Row],[2019]]),"-",Exportaciones_fruta_dolares[[#This Row],[2019]]/Exportaciones_fruta_tonelada[[#This Row],[2019]])</f>
        <v>2104.0280893237586</v>
      </c>
      <c r="S742" s="2">
        <f>IF(ISERROR(Exportaciones_fruta_dolares[[#This Row],[2020]]/Exportaciones_fruta_tonelada[[#This Row],[2020]]),"-",Exportaciones_fruta_dolares[[#This Row],[2020]]/Exportaciones_fruta_tonelada[[#This Row],[2020]])</f>
        <v>2143.9783649577794</v>
      </c>
    </row>
    <row r="743" spans="1:19" x14ac:dyDescent="0.35">
      <c r="A743">
        <v>59</v>
      </c>
      <c r="B743" t="s">
        <v>90</v>
      </c>
      <c r="C743" t="s">
        <v>91</v>
      </c>
      <c r="D743">
        <v>100106</v>
      </c>
      <c r="E743" t="s">
        <v>477</v>
      </c>
      <c r="F743">
        <v>100106001</v>
      </c>
      <c r="G743" t="s">
        <v>60</v>
      </c>
      <c r="H743" t="s">
        <v>272</v>
      </c>
      <c r="I743">
        <v>1</v>
      </c>
      <c r="J743" t="s">
        <v>96</v>
      </c>
      <c r="K743" s="2">
        <f>IF(ISERROR(Exportaciones_fruta_dolares[[#This Row],[2013]]/Exportaciones_fruta_tonelada[[#This Row],[2013]]),"-",Exportaciones_fruta_dolares[[#This Row],[2013]]/Exportaciones_fruta_tonelada[[#This Row],[2013]])</f>
        <v>9871.3784021071115</v>
      </c>
      <c r="L7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43" s="2">
        <f>IF(ISERROR(Exportaciones_fruta_dolares[[#This Row],[2014]]/Exportaciones_fruta_tonelada[[#This Row],[2014]]),"-",Exportaciones_fruta_dolares[[#This Row],[2014]]/Exportaciones_fruta_tonelada[[#This Row],[2014]])</f>
        <v>29697.5</v>
      </c>
      <c r="N7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43" s="2">
        <f>IF(ISERROR(Exportaciones_fruta_dolares[[#This Row],[2018]]/Exportaciones_fruta_tonelada[[#This Row],[2018]]),"-",Exportaciones_fruta_dolares[[#This Row],[2018]]/Exportaciones_fruta_tonelada[[#This Row],[2018]])</f>
        <v>3828.4405007714217</v>
      </c>
      <c r="R743" s="2">
        <f>IF(ISERROR(Exportaciones_fruta_dolares[[#This Row],[2019]]/Exportaciones_fruta_tonelada[[#This Row],[2019]]),"-",Exportaciones_fruta_dolares[[#This Row],[2019]]/Exportaciones_fruta_tonelada[[#This Row],[2019]])</f>
        <v>3579.8471068933704</v>
      </c>
      <c r="S743" s="2">
        <f>IF(ISERROR(Exportaciones_fruta_dolares[[#This Row],[2020]]/Exportaciones_fruta_tonelada[[#This Row],[2020]]),"-",Exportaciones_fruta_dolares[[#This Row],[2020]]/Exportaciones_fruta_tonelada[[#This Row],[2020]])</f>
        <v>4195.2176457263668</v>
      </c>
    </row>
    <row r="744" spans="1:19" x14ac:dyDescent="0.35">
      <c r="A744">
        <v>59</v>
      </c>
      <c r="B744" t="s">
        <v>90</v>
      </c>
      <c r="C744" t="s">
        <v>91</v>
      </c>
      <c r="D744">
        <v>100106</v>
      </c>
      <c r="E744" t="s">
        <v>477</v>
      </c>
      <c r="F744">
        <v>100106001</v>
      </c>
      <c r="G744" t="s">
        <v>60</v>
      </c>
      <c r="H744" t="s">
        <v>225</v>
      </c>
      <c r="I744">
        <v>1</v>
      </c>
      <c r="J744" t="s">
        <v>96</v>
      </c>
      <c r="K744" s="2">
        <f>IF(ISERROR(Exportaciones_fruta_dolares[[#This Row],[2013]]/Exportaciones_fruta_tonelada[[#This Row],[2013]]),"-",Exportaciones_fruta_dolares[[#This Row],[2013]]/Exportaciones_fruta_tonelada[[#This Row],[2013]])</f>
        <v>4558.4501645404134</v>
      </c>
      <c r="L744" s="2">
        <f>IF(ISERROR(Exportaciones_fruta_dolares[[#This Row],[2012]]/Exportaciones_fruta_tonelada[[#This Row],[2012]]),"-",Exportaciones_fruta_dolares[[#This Row],[2012]]/Exportaciones_fruta_tonelada[[#This Row],[2012]])</f>
        <v>2398.7692307692309</v>
      </c>
      <c r="M744" s="2">
        <f>IF(ISERROR(Exportaciones_fruta_dolares[[#This Row],[2014]]/Exportaciones_fruta_tonelada[[#This Row],[2014]]),"-",Exportaciones_fruta_dolares[[#This Row],[2014]]/Exportaciones_fruta_tonelada[[#This Row],[2014]])</f>
        <v>6300.3300945028614</v>
      </c>
      <c r="N744" s="2">
        <f>IF(ISERROR(Exportaciones_fruta_dolares[[#This Row],[2015]]/Exportaciones_fruta_tonelada[[#This Row],[2015]]),"-",Exportaciones_fruta_dolares[[#This Row],[2015]]/Exportaciones_fruta_tonelada[[#This Row],[2015]])</f>
        <v>5207.6180574094105</v>
      </c>
      <c r="O744" s="2">
        <f>IF(ISERROR(Exportaciones_fruta_dolares[[#This Row],[2016]]/Exportaciones_fruta_tonelada[[#This Row],[2016]]),"-",Exportaciones_fruta_dolares[[#This Row],[2016]]/Exportaciones_fruta_tonelada[[#This Row],[2016]])</f>
        <v>5000.5424713065322</v>
      </c>
      <c r="P744" s="2">
        <f>IF(ISERROR(Exportaciones_fruta_dolares[[#This Row],[2017]]/Exportaciones_fruta_tonelada[[#This Row],[2017]]),"-",Exportaciones_fruta_dolares[[#This Row],[2017]]/Exportaciones_fruta_tonelada[[#This Row],[2017]])</f>
        <v>5187.7773985905769</v>
      </c>
      <c r="Q744" s="2">
        <f>IF(ISERROR(Exportaciones_fruta_dolares[[#This Row],[2018]]/Exportaciones_fruta_tonelada[[#This Row],[2018]]),"-",Exportaciones_fruta_dolares[[#This Row],[2018]]/Exportaciones_fruta_tonelada[[#This Row],[2018]])</f>
        <v>5385.423617665173</v>
      </c>
      <c r="R744" s="2">
        <f>IF(ISERROR(Exportaciones_fruta_dolares[[#This Row],[2019]]/Exportaciones_fruta_tonelada[[#This Row],[2019]]),"-",Exportaciones_fruta_dolares[[#This Row],[2019]]/Exportaciones_fruta_tonelada[[#This Row],[2019]])</f>
        <v>5908.6802896153104</v>
      </c>
      <c r="S744" s="2">
        <f>IF(ISERROR(Exportaciones_fruta_dolares[[#This Row],[2020]]/Exportaciones_fruta_tonelada[[#This Row],[2020]]),"-",Exportaciones_fruta_dolares[[#This Row],[2020]]/Exportaciones_fruta_tonelada[[#This Row],[2020]])</f>
        <v>4451.4187795881617</v>
      </c>
    </row>
    <row r="745" spans="1:19" x14ac:dyDescent="0.35">
      <c r="A745">
        <v>59</v>
      </c>
      <c r="B745" t="s">
        <v>90</v>
      </c>
      <c r="C745" t="s">
        <v>91</v>
      </c>
      <c r="D745">
        <v>100106</v>
      </c>
      <c r="E745" t="s">
        <v>477</v>
      </c>
      <c r="F745">
        <v>100106001</v>
      </c>
      <c r="G745" t="s">
        <v>60</v>
      </c>
      <c r="H745" t="s">
        <v>446</v>
      </c>
      <c r="I745">
        <v>1</v>
      </c>
      <c r="J745" t="s">
        <v>96</v>
      </c>
      <c r="K745" s="2">
        <f>IF(ISERROR(Exportaciones_fruta_dolares[[#This Row],[2013]]/Exportaciones_fruta_tonelada[[#This Row],[2013]]),"-",Exportaciones_fruta_dolares[[#This Row],[2013]]/Exportaciones_fruta_tonelada[[#This Row],[2013]])</f>
        <v>4530.2978723404258</v>
      </c>
      <c r="L7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45" s="2">
        <f>IF(ISERROR(Exportaciones_fruta_dolares[[#This Row],[2014]]/Exportaciones_fruta_tonelada[[#This Row],[2014]]),"-",Exportaciones_fruta_dolares[[#This Row],[2014]]/Exportaciones_fruta_tonelada[[#This Row],[2014]])</f>
        <v>3701.6466521106258</v>
      </c>
      <c r="N7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4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45" s="2">
        <f>IF(ISERROR(Exportaciones_fruta_dolares[[#This Row],[2018]]/Exportaciones_fruta_tonelada[[#This Row],[2018]]),"-",Exportaciones_fruta_dolares[[#This Row],[2018]]/Exportaciones_fruta_tonelada[[#This Row],[2018]])</f>
        <v>2310.4912663755458</v>
      </c>
      <c r="R745" s="2">
        <f>IF(ISERROR(Exportaciones_fruta_dolares[[#This Row],[2019]]/Exportaciones_fruta_tonelada[[#This Row],[2019]]),"-",Exportaciones_fruta_dolares[[#This Row],[2019]]/Exportaciones_fruta_tonelada[[#This Row],[2019]])</f>
        <v>78050</v>
      </c>
      <c r="S7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46" spans="1:19" x14ac:dyDescent="0.35">
      <c r="A746">
        <v>59</v>
      </c>
      <c r="B746" t="s">
        <v>90</v>
      </c>
      <c r="C746" t="s">
        <v>91</v>
      </c>
      <c r="D746">
        <v>100106</v>
      </c>
      <c r="E746" t="s">
        <v>477</v>
      </c>
      <c r="F746">
        <v>100106002</v>
      </c>
      <c r="G746" t="s">
        <v>24</v>
      </c>
      <c r="H746" t="s">
        <v>306</v>
      </c>
      <c r="I746">
        <v>1</v>
      </c>
      <c r="J746" t="s">
        <v>96</v>
      </c>
      <c r="K7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46" s="2">
        <f>IF(ISERROR(Exportaciones_fruta_dolares[[#This Row],[2012]]/Exportaciones_fruta_tonelada[[#This Row],[2012]]),"-",Exportaciones_fruta_dolares[[#This Row],[2012]]/Exportaciones_fruta_tonelada[[#This Row],[2012]])</f>
        <v>18670</v>
      </c>
      <c r="M746" s="2">
        <f>IF(ISERROR(Exportaciones_fruta_dolares[[#This Row],[2014]]/Exportaciones_fruta_tonelada[[#This Row],[2014]]),"-",Exportaciones_fruta_dolares[[#This Row],[2014]]/Exportaciones_fruta_tonelada[[#This Row],[2014]])</f>
        <v>54503.25</v>
      </c>
      <c r="N7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46" s="2">
        <f>IF(ISERROR(Exportaciones_fruta_dolares[[#This Row],[2019]]/Exportaciones_fruta_tonelada[[#This Row],[2019]]),"-",Exportaciones_fruta_dolares[[#This Row],[2019]]/Exportaciones_fruta_tonelada[[#This Row],[2019]])</f>
        <v>63860</v>
      </c>
      <c r="S746" s="2">
        <f>IF(ISERROR(Exportaciones_fruta_dolares[[#This Row],[2020]]/Exportaciones_fruta_tonelada[[#This Row],[2020]]),"-",Exportaciones_fruta_dolares[[#This Row],[2020]]/Exportaciones_fruta_tonelada[[#This Row],[2020]])</f>
        <v>7902.5530647606674</v>
      </c>
    </row>
    <row r="747" spans="1:19" x14ac:dyDescent="0.35">
      <c r="A747">
        <v>59</v>
      </c>
      <c r="B747" t="s">
        <v>90</v>
      </c>
      <c r="C747" t="s">
        <v>91</v>
      </c>
      <c r="D747">
        <v>100107</v>
      </c>
      <c r="E747" t="s">
        <v>48</v>
      </c>
      <c r="F747">
        <v>100107002</v>
      </c>
      <c r="G747" t="s">
        <v>257</v>
      </c>
      <c r="H747" t="s">
        <v>258</v>
      </c>
      <c r="I747">
        <v>5</v>
      </c>
      <c r="J747" t="s">
        <v>26</v>
      </c>
      <c r="K7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47" s="2">
        <f>IF(ISERROR(Exportaciones_fruta_dolares[[#This Row],[2017]]/Exportaciones_fruta_tonelada[[#This Row],[2017]]),"-",Exportaciones_fruta_dolares[[#This Row],[2017]]/Exportaciones_fruta_tonelada[[#This Row],[2017]])</f>
        <v>55848</v>
      </c>
      <c r="Q747" s="2">
        <f>IF(ISERROR(Exportaciones_fruta_dolares[[#This Row],[2018]]/Exportaciones_fruta_tonelada[[#This Row],[2018]]),"-",Exportaciones_fruta_dolares[[#This Row],[2018]]/Exportaciones_fruta_tonelada[[#This Row],[2018]])</f>
        <v>52809.375</v>
      </c>
      <c r="R7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48" spans="1:19" x14ac:dyDescent="0.35">
      <c r="A748">
        <v>59</v>
      </c>
      <c r="B748" t="s">
        <v>90</v>
      </c>
      <c r="C748" t="s">
        <v>91</v>
      </c>
      <c r="D748">
        <v>100107</v>
      </c>
      <c r="E748" t="s">
        <v>48</v>
      </c>
      <c r="F748">
        <v>100107012</v>
      </c>
      <c r="G748" t="s">
        <v>49</v>
      </c>
      <c r="H748" t="s">
        <v>318</v>
      </c>
      <c r="I748">
        <v>3</v>
      </c>
      <c r="J748" t="s">
        <v>38</v>
      </c>
      <c r="K7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48" s="2">
        <f>IF(ISERROR(Exportaciones_fruta_dolares[[#This Row],[2012]]/Exportaciones_fruta_tonelada[[#This Row],[2012]]),"-",Exportaciones_fruta_dolares[[#This Row],[2012]]/Exportaciones_fruta_tonelada[[#This Row],[2012]])</f>
        <v>18698.076923076926</v>
      </c>
      <c r="M748" s="2">
        <f>IF(ISERROR(Exportaciones_fruta_dolares[[#This Row],[2014]]/Exportaciones_fruta_tonelada[[#This Row],[2014]]),"-",Exportaciones_fruta_dolares[[#This Row],[2014]]/Exportaciones_fruta_tonelada[[#This Row],[2014]])</f>
        <v>12159.460500963391</v>
      </c>
      <c r="N748" s="2">
        <f>IF(ISERROR(Exportaciones_fruta_dolares[[#This Row],[2015]]/Exportaciones_fruta_tonelada[[#This Row],[2015]]),"-",Exportaciones_fruta_dolares[[#This Row],[2015]]/Exportaciones_fruta_tonelada[[#This Row],[2015]])</f>
        <v>5801.075731497418</v>
      </c>
      <c r="O748" s="2">
        <f>IF(ISERROR(Exportaciones_fruta_dolares[[#This Row],[2016]]/Exportaciones_fruta_tonelada[[#This Row],[2016]]),"-",Exportaciones_fruta_dolares[[#This Row],[2016]]/Exportaciones_fruta_tonelada[[#This Row],[2016]])</f>
        <v>14091.924157303371</v>
      </c>
      <c r="P74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48" s="2">
        <f>IF(ISERROR(Exportaciones_fruta_dolares[[#This Row],[2018]]/Exportaciones_fruta_tonelada[[#This Row],[2018]]),"-",Exportaciones_fruta_dolares[[#This Row],[2018]]/Exportaciones_fruta_tonelada[[#This Row],[2018]])</f>
        <v>13742.553191489362</v>
      </c>
      <c r="R748" s="2">
        <f>IF(ISERROR(Exportaciones_fruta_dolares[[#This Row],[2019]]/Exportaciones_fruta_tonelada[[#This Row],[2019]]),"-",Exportaciones_fruta_dolares[[#This Row],[2019]]/Exportaciones_fruta_tonelada[[#This Row],[2019]])</f>
        <v>13123.778143876991</v>
      </c>
      <c r="S748" s="2">
        <f>IF(ISERROR(Exportaciones_fruta_dolares[[#This Row],[2020]]/Exportaciones_fruta_tonelada[[#This Row],[2020]]),"-",Exportaciones_fruta_dolares[[#This Row],[2020]]/Exportaciones_fruta_tonelada[[#This Row],[2020]])</f>
        <v>31462.404580152674</v>
      </c>
    </row>
    <row r="749" spans="1:19" x14ac:dyDescent="0.35">
      <c r="A749">
        <v>59</v>
      </c>
      <c r="B749" t="s">
        <v>90</v>
      </c>
      <c r="C749" t="s">
        <v>91</v>
      </c>
      <c r="D749">
        <v>100107</v>
      </c>
      <c r="E749" t="s">
        <v>48</v>
      </c>
      <c r="F749">
        <v>100107012</v>
      </c>
      <c r="G749" t="s">
        <v>49</v>
      </c>
      <c r="H749" t="s">
        <v>150</v>
      </c>
      <c r="I749">
        <v>3</v>
      </c>
      <c r="J749" t="s">
        <v>38</v>
      </c>
      <c r="K749" s="2">
        <f>IF(ISERROR(Exportaciones_fruta_dolares[[#This Row],[2013]]/Exportaciones_fruta_tonelada[[#This Row],[2013]]),"-",Exportaciones_fruta_dolares[[#This Row],[2013]]/Exportaciones_fruta_tonelada[[#This Row],[2013]])</f>
        <v>1441.816364029399</v>
      </c>
      <c r="L749" s="2">
        <f>IF(ISERROR(Exportaciones_fruta_dolares[[#This Row],[2012]]/Exportaciones_fruta_tonelada[[#This Row],[2012]]),"-",Exportaciones_fruta_dolares[[#This Row],[2012]]/Exportaciones_fruta_tonelada[[#This Row],[2012]])</f>
        <v>2950.9032886196451</v>
      </c>
      <c r="M749" s="2">
        <f>IF(ISERROR(Exportaciones_fruta_dolares[[#This Row],[2014]]/Exportaciones_fruta_tonelada[[#This Row],[2014]]),"-",Exportaciones_fruta_dolares[[#This Row],[2014]]/Exportaciones_fruta_tonelada[[#This Row],[2014]])</f>
        <v>3288.8834646767559</v>
      </c>
      <c r="N749" s="2">
        <f>IF(ISERROR(Exportaciones_fruta_dolares[[#This Row],[2015]]/Exportaciones_fruta_tonelada[[#This Row],[2015]]),"-",Exportaciones_fruta_dolares[[#This Row],[2015]]/Exportaciones_fruta_tonelada[[#This Row],[2015]])</f>
        <v>3249.3344832369385</v>
      </c>
      <c r="O749" s="2">
        <f>IF(ISERROR(Exportaciones_fruta_dolares[[#This Row],[2016]]/Exportaciones_fruta_tonelada[[#This Row],[2016]]),"-",Exportaciones_fruta_dolares[[#This Row],[2016]]/Exportaciones_fruta_tonelada[[#This Row],[2016]])</f>
        <v>3069.1133081422436</v>
      </c>
      <c r="P749" s="2">
        <f>IF(ISERROR(Exportaciones_fruta_dolares[[#This Row],[2017]]/Exportaciones_fruta_tonelada[[#This Row],[2017]]),"-",Exportaciones_fruta_dolares[[#This Row],[2017]]/Exportaciones_fruta_tonelada[[#This Row],[2017]])</f>
        <v>3207.0374296664763</v>
      </c>
      <c r="Q749" s="2">
        <f>IF(ISERROR(Exportaciones_fruta_dolares[[#This Row],[2018]]/Exportaciones_fruta_tonelada[[#This Row],[2018]]),"-",Exportaciones_fruta_dolares[[#This Row],[2018]]/Exportaciones_fruta_tonelada[[#This Row],[2018]])</f>
        <v>2525.824396051627</v>
      </c>
      <c r="R749" s="2">
        <f>IF(ISERROR(Exportaciones_fruta_dolares[[#This Row],[2019]]/Exportaciones_fruta_tonelada[[#This Row],[2019]]),"-",Exportaciones_fruta_dolares[[#This Row],[2019]]/Exportaciones_fruta_tonelada[[#This Row],[2019]])</f>
        <v>1463.3028090753999</v>
      </c>
      <c r="S749" s="2">
        <f>IF(ISERROR(Exportaciones_fruta_dolares[[#This Row],[2020]]/Exportaciones_fruta_tonelada[[#This Row],[2020]]),"-",Exportaciones_fruta_dolares[[#This Row],[2020]]/Exportaciones_fruta_tonelada[[#This Row],[2020]])</f>
        <v>1521.5704883324063</v>
      </c>
    </row>
    <row r="750" spans="1:19" x14ac:dyDescent="0.35">
      <c r="A750">
        <v>59</v>
      </c>
      <c r="B750" t="s">
        <v>90</v>
      </c>
      <c r="C750" t="s">
        <v>91</v>
      </c>
      <c r="D750">
        <v>100107</v>
      </c>
      <c r="E750" t="s">
        <v>48</v>
      </c>
      <c r="F750">
        <v>100107012</v>
      </c>
      <c r="G750" t="s">
        <v>49</v>
      </c>
      <c r="H750" t="s">
        <v>342</v>
      </c>
      <c r="I750">
        <v>3</v>
      </c>
      <c r="J750" t="s">
        <v>38</v>
      </c>
      <c r="K7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50" s="2">
        <f>IF(ISERROR(Exportaciones_fruta_dolares[[#This Row],[2014]]/Exportaciones_fruta_tonelada[[#This Row],[2014]]),"-",Exportaciones_fruta_dolares[[#This Row],[2014]]/Exportaciones_fruta_tonelada[[#This Row],[2014]])</f>
        <v>1691.5964333699769</v>
      </c>
      <c r="N750" s="2">
        <f>IF(ISERROR(Exportaciones_fruta_dolares[[#This Row],[2015]]/Exportaciones_fruta_tonelada[[#This Row],[2015]]),"-",Exportaciones_fruta_dolares[[#This Row],[2015]]/Exportaciones_fruta_tonelada[[#This Row],[2015]])</f>
        <v>4468.3499999999995</v>
      </c>
      <c r="O750" s="2">
        <f>IF(ISERROR(Exportaciones_fruta_dolares[[#This Row],[2016]]/Exportaciones_fruta_tonelada[[#This Row],[2016]]),"-",Exportaciones_fruta_dolares[[#This Row],[2016]]/Exportaciones_fruta_tonelada[[#This Row],[2016]])</f>
        <v>4473.177083333333</v>
      </c>
      <c r="P750" s="2">
        <f>IF(ISERROR(Exportaciones_fruta_dolares[[#This Row],[2017]]/Exportaciones_fruta_tonelada[[#This Row],[2017]]),"-",Exportaciones_fruta_dolares[[#This Row],[2017]]/Exportaciones_fruta_tonelada[[#This Row],[2017]])</f>
        <v>959.50330687830694</v>
      </c>
      <c r="Q750" s="2">
        <f>IF(ISERROR(Exportaciones_fruta_dolares[[#This Row],[2018]]/Exportaciones_fruta_tonelada[[#This Row],[2018]]),"-",Exportaciones_fruta_dolares[[#This Row],[2018]]/Exportaciones_fruta_tonelada[[#This Row],[2018]])</f>
        <v>55292.558139534885</v>
      </c>
      <c r="R750" s="2">
        <f>IF(ISERROR(Exportaciones_fruta_dolares[[#This Row],[2019]]/Exportaciones_fruta_tonelada[[#This Row],[2019]]),"-",Exportaciones_fruta_dolares[[#This Row],[2019]]/Exportaciones_fruta_tonelada[[#This Row],[2019]])</f>
        <v>7335.960615837248</v>
      </c>
      <c r="S750" s="2">
        <f>IF(ISERROR(Exportaciones_fruta_dolares[[#This Row],[2020]]/Exportaciones_fruta_tonelada[[#This Row],[2020]]),"-",Exportaciones_fruta_dolares[[#This Row],[2020]]/Exportaciones_fruta_tonelada[[#This Row],[2020]])</f>
        <v>7125.091161770707</v>
      </c>
    </row>
    <row r="751" spans="1:19" x14ac:dyDescent="0.35">
      <c r="A751">
        <v>59</v>
      </c>
      <c r="B751" t="s">
        <v>90</v>
      </c>
      <c r="C751" t="s">
        <v>91</v>
      </c>
      <c r="D751">
        <v>100107</v>
      </c>
      <c r="E751" t="s">
        <v>48</v>
      </c>
      <c r="F751">
        <v>100107012</v>
      </c>
      <c r="G751" t="s">
        <v>49</v>
      </c>
      <c r="H751" t="s">
        <v>129</v>
      </c>
      <c r="I751">
        <v>2</v>
      </c>
      <c r="J751" t="s">
        <v>32</v>
      </c>
      <c r="K7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51" s="2">
        <f>IF(ISERROR(Exportaciones_fruta_dolares[[#This Row],[2019]]/Exportaciones_fruta_tonelada[[#This Row],[2019]]),"-",Exportaciones_fruta_dolares[[#This Row],[2019]]/Exportaciones_fruta_tonelada[[#This Row],[2019]])</f>
        <v>49823.076923076922</v>
      </c>
      <c r="S751" s="2">
        <f>IF(ISERROR(Exportaciones_fruta_dolares[[#This Row],[2020]]/Exportaciones_fruta_tonelada[[#This Row],[2020]]),"-",Exportaciones_fruta_dolares[[#This Row],[2020]]/Exportaciones_fruta_tonelada[[#This Row],[2020]])</f>
        <v>1828.9776196369639</v>
      </c>
    </row>
    <row r="752" spans="1:19" x14ac:dyDescent="0.35">
      <c r="A752">
        <v>59</v>
      </c>
      <c r="B752" t="s">
        <v>90</v>
      </c>
      <c r="C752" t="s">
        <v>91</v>
      </c>
      <c r="D752">
        <v>100107</v>
      </c>
      <c r="E752" t="s">
        <v>48</v>
      </c>
      <c r="F752">
        <v>100107012</v>
      </c>
      <c r="G752" t="s">
        <v>49</v>
      </c>
      <c r="H752" t="s">
        <v>265</v>
      </c>
      <c r="I752">
        <v>1</v>
      </c>
      <c r="J752" t="s">
        <v>96</v>
      </c>
      <c r="K752" s="2">
        <f>IF(ISERROR(Exportaciones_fruta_dolares[[#This Row],[2013]]/Exportaciones_fruta_tonelada[[#This Row],[2013]]),"-",Exportaciones_fruta_dolares[[#This Row],[2013]]/Exportaciones_fruta_tonelada[[#This Row],[2013]])</f>
        <v>13535.502209681099</v>
      </c>
      <c r="L752" s="2">
        <f>IF(ISERROR(Exportaciones_fruta_dolares[[#This Row],[2012]]/Exportaciones_fruta_tonelada[[#This Row],[2012]]),"-",Exportaciones_fruta_dolares[[#This Row],[2012]]/Exportaciones_fruta_tonelada[[#This Row],[2012]])</f>
        <v>7547.3692801567004</v>
      </c>
      <c r="M752" s="2">
        <f>IF(ISERROR(Exportaciones_fruta_dolares[[#This Row],[2014]]/Exportaciones_fruta_tonelada[[#This Row],[2014]]),"-",Exportaciones_fruta_dolares[[#This Row],[2014]]/Exportaciones_fruta_tonelada[[#This Row],[2014]])</f>
        <v>12600.156414147308</v>
      </c>
      <c r="N752" s="2">
        <f>IF(ISERROR(Exportaciones_fruta_dolares[[#This Row],[2015]]/Exportaciones_fruta_tonelada[[#This Row],[2015]]),"-",Exportaciones_fruta_dolares[[#This Row],[2015]]/Exportaciones_fruta_tonelada[[#This Row],[2015]])</f>
        <v>2358.0047779990418</v>
      </c>
      <c r="O752" s="2">
        <f>IF(ISERROR(Exportaciones_fruta_dolares[[#This Row],[2016]]/Exportaciones_fruta_tonelada[[#This Row],[2016]]),"-",Exportaciones_fruta_dolares[[#This Row],[2016]]/Exportaciones_fruta_tonelada[[#This Row],[2016]])</f>
        <v>4010.5697650330781</v>
      </c>
      <c r="P752" s="2">
        <f>IF(ISERROR(Exportaciones_fruta_dolares[[#This Row],[2017]]/Exportaciones_fruta_tonelada[[#This Row],[2017]]),"-",Exportaciones_fruta_dolares[[#This Row],[2017]]/Exportaciones_fruta_tonelada[[#This Row],[2017]])</f>
        <v>4819.7321223384588</v>
      </c>
      <c r="Q752" s="2">
        <f>IF(ISERROR(Exportaciones_fruta_dolares[[#This Row],[2018]]/Exportaciones_fruta_tonelada[[#This Row],[2018]]),"-",Exportaciones_fruta_dolares[[#This Row],[2018]]/Exportaciones_fruta_tonelada[[#This Row],[2018]])</f>
        <v>14054.518652908491</v>
      </c>
      <c r="R752" s="2">
        <f>IF(ISERROR(Exportaciones_fruta_dolares[[#This Row],[2019]]/Exportaciones_fruta_tonelada[[#This Row],[2019]]),"-",Exportaciones_fruta_dolares[[#This Row],[2019]]/Exportaciones_fruta_tonelada[[#This Row],[2019]])</f>
        <v>14648.420036986412</v>
      </c>
      <c r="S752" s="2">
        <f>IF(ISERROR(Exportaciones_fruta_dolares[[#This Row],[2020]]/Exportaciones_fruta_tonelada[[#This Row],[2020]]),"-",Exportaciones_fruta_dolares[[#This Row],[2020]]/Exportaciones_fruta_tonelada[[#This Row],[2020]])</f>
        <v>14342.455819289286</v>
      </c>
    </row>
    <row r="753" spans="1:19" x14ac:dyDescent="0.35">
      <c r="A753">
        <v>59</v>
      </c>
      <c r="B753" t="s">
        <v>90</v>
      </c>
      <c r="C753" t="s">
        <v>91</v>
      </c>
      <c r="D753">
        <v>100107</v>
      </c>
      <c r="E753" t="s">
        <v>48</v>
      </c>
      <c r="F753">
        <v>100107012</v>
      </c>
      <c r="G753" t="s">
        <v>49</v>
      </c>
      <c r="H753" t="s">
        <v>130</v>
      </c>
      <c r="I753">
        <v>3</v>
      </c>
      <c r="J753" t="s">
        <v>38</v>
      </c>
      <c r="K753" s="2">
        <f>IF(ISERROR(Exportaciones_fruta_dolares[[#This Row],[2013]]/Exportaciones_fruta_tonelada[[#This Row],[2013]]),"-",Exportaciones_fruta_dolares[[#This Row],[2013]]/Exportaciones_fruta_tonelada[[#This Row],[2013]])</f>
        <v>8636.3967688589237</v>
      </c>
      <c r="L753" s="2">
        <f>IF(ISERROR(Exportaciones_fruta_dolares[[#This Row],[2012]]/Exportaciones_fruta_tonelada[[#This Row],[2012]]),"-",Exportaciones_fruta_dolares[[#This Row],[2012]]/Exportaciones_fruta_tonelada[[#This Row],[2012]])</f>
        <v>8897.3586126569171</v>
      </c>
      <c r="M753" s="2">
        <f>IF(ISERROR(Exportaciones_fruta_dolares[[#This Row],[2014]]/Exportaciones_fruta_tonelada[[#This Row],[2014]]),"-",Exportaciones_fruta_dolares[[#This Row],[2014]]/Exportaciones_fruta_tonelada[[#This Row],[2014]])</f>
        <v>8940.4390086438798</v>
      </c>
      <c r="N753" s="2">
        <f>IF(ISERROR(Exportaciones_fruta_dolares[[#This Row],[2015]]/Exportaciones_fruta_tonelada[[#This Row],[2015]]),"-",Exportaciones_fruta_dolares[[#This Row],[2015]]/Exportaciones_fruta_tonelada[[#This Row],[2015]])</f>
        <v>9535.7220382760661</v>
      </c>
      <c r="O753" s="2">
        <f>IF(ISERROR(Exportaciones_fruta_dolares[[#This Row],[2016]]/Exportaciones_fruta_tonelada[[#This Row],[2016]]),"-",Exportaciones_fruta_dolares[[#This Row],[2016]]/Exportaciones_fruta_tonelada[[#This Row],[2016]])</f>
        <v>9395.1558886851126</v>
      </c>
      <c r="P753" s="2">
        <f>IF(ISERROR(Exportaciones_fruta_dolares[[#This Row],[2017]]/Exportaciones_fruta_tonelada[[#This Row],[2017]]),"-",Exportaciones_fruta_dolares[[#This Row],[2017]]/Exportaciones_fruta_tonelada[[#This Row],[2017]])</f>
        <v>6770.3423840341302</v>
      </c>
      <c r="Q753" s="2">
        <f>IF(ISERROR(Exportaciones_fruta_dolares[[#This Row],[2018]]/Exportaciones_fruta_tonelada[[#This Row],[2018]]),"-",Exportaciones_fruta_dolares[[#This Row],[2018]]/Exportaciones_fruta_tonelada[[#This Row],[2018]])</f>
        <v>8289.2754303458114</v>
      </c>
      <c r="R753" s="2">
        <f>IF(ISERROR(Exportaciones_fruta_dolares[[#This Row],[2019]]/Exportaciones_fruta_tonelada[[#This Row],[2019]]),"-",Exportaciones_fruta_dolares[[#This Row],[2019]]/Exportaciones_fruta_tonelada[[#This Row],[2019]])</f>
        <v>4158.886060118808</v>
      </c>
      <c r="S753" s="2">
        <f>IF(ISERROR(Exportaciones_fruta_dolares[[#This Row],[2020]]/Exportaciones_fruta_tonelada[[#This Row],[2020]]),"-",Exportaciones_fruta_dolares[[#This Row],[2020]]/Exportaciones_fruta_tonelada[[#This Row],[2020]])</f>
        <v>5672.3170731707323</v>
      </c>
    </row>
    <row r="754" spans="1:19" x14ac:dyDescent="0.35">
      <c r="A754">
        <v>59</v>
      </c>
      <c r="B754" t="s">
        <v>90</v>
      </c>
      <c r="C754" t="s">
        <v>91</v>
      </c>
      <c r="D754">
        <v>100107</v>
      </c>
      <c r="E754" t="s">
        <v>48</v>
      </c>
      <c r="F754">
        <v>100107012</v>
      </c>
      <c r="G754" t="s">
        <v>49</v>
      </c>
      <c r="H754" t="s">
        <v>50</v>
      </c>
      <c r="I754">
        <v>3</v>
      </c>
      <c r="J754" t="s">
        <v>38</v>
      </c>
      <c r="K754" s="2">
        <f>IF(ISERROR(Exportaciones_fruta_dolares[[#This Row],[2013]]/Exportaciones_fruta_tonelada[[#This Row],[2013]]),"-",Exportaciones_fruta_dolares[[#This Row],[2013]]/Exportaciones_fruta_tonelada[[#This Row],[2013]])</f>
        <v>4212.8530975896128</v>
      </c>
      <c r="L7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54" s="2">
        <f>IF(ISERROR(Exportaciones_fruta_dolares[[#This Row],[2014]]/Exportaciones_fruta_tonelada[[#This Row],[2014]]),"-",Exportaciones_fruta_dolares[[#This Row],[2014]]/Exportaciones_fruta_tonelada[[#This Row],[2014]])</f>
        <v>2980.3157020216008</v>
      </c>
      <c r="N754" s="2">
        <f>IF(ISERROR(Exportaciones_fruta_dolares[[#This Row],[2015]]/Exportaciones_fruta_tonelada[[#This Row],[2015]]),"-",Exportaciones_fruta_dolares[[#This Row],[2015]]/Exportaciones_fruta_tonelada[[#This Row],[2015]])</f>
        <v>7326.0280266482878</v>
      </c>
      <c r="O754" s="2">
        <f>IF(ISERROR(Exportaciones_fruta_dolares[[#This Row],[2016]]/Exportaciones_fruta_tonelada[[#This Row],[2016]]),"-",Exportaciones_fruta_dolares[[#This Row],[2016]]/Exportaciones_fruta_tonelada[[#This Row],[2016]])</f>
        <v>3754.1504157546515</v>
      </c>
      <c r="P754" s="2">
        <f>IF(ISERROR(Exportaciones_fruta_dolares[[#This Row],[2017]]/Exportaciones_fruta_tonelada[[#This Row],[2017]]),"-",Exportaciones_fruta_dolares[[#This Row],[2017]]/Exportaciones_fruta_tonelada[[#This Row],[2017]])</f>
        <v>3466.4149300155523</v>
      </c>
      <c r="Q754" s="2">
        <f>IF(ISERROR(Exportaciones_fruta_dolares[[#This Row],[2018]]/Exportaciones_fruta_tonelada[[#This Row],[2018]]),"-",Exportaciones_fruta_dolares[[#This Row],[2018]]/Exportaciones_fruta_tonelada[[#This Row],[2018]])</f>
        <v>3149.4856514940193</v>
      </c>
      <c r="R754" s="2">
        <f>IF(ISERROR(Exportaciones_fruta_dolares[[#This Row],[2019]]/Exportaciones_fruta_tonelada[[#This Row],[2019]]),"-",Exportaciones_fruta_dolares[[#This Row],[2019]]/Exportaciones_fruta_tonelada[[#This Row],[2019]])</f>
        <v>2610.356237158247</v>
      </c>
      <c r="S754" s="2">
        <f>IF(ISERROR(Exportaciones_fruta_dolares[[#This Row],[2020]]/Exportaciones_fruta_tonelada[[#This Row],[2020]]),"-",Exportaciones_fruta_dolares[[#This Row],[2020]]/Exportaciones_fruta_tonelada[[#This Row],[2020]])</f>
        <v>2399.7079057178303</v>
      </c>
    </row>
    <row r="755" spans="1:19" x14ac:dyDescent="0.35">
      <c r="A755">
        <v>59</v>
      </c>
      <c r="B755" t="s">
        <v>90</v>
      </c>
      <c r="C755" t="s">
        <v>91</v>
      </c>
      <c r="D755">
        <v>100107</v>
      </c>
      <c r="E755" t="s">
        <v>48</v>
      </c>
      <c r="F755">
        <v>100107012</v>
      </c>
      <c r="G755" t="s">
        <v>49</v>
      </c>
      <c r="H755" t="s">
        <v>211</v>
      </c>
      <c r="I755">
        <v>7</v>
      </c>
      <c r="J755" t="s">
        <v>164</v>
      </c>
      <c r="K755" s="2">
        <f>IF(ISERROR(Exportaciones_fruta_dolares[[#This Row],[2013]]/Exportaciones_fruta_tonelada[[#This Row],[2013]]),"-",Exportaciones_fruta_dolares[[#This Row],[2013]]/Exportaciones_fruta_tonelada[[#This Row],[2013]])</f>
        <v>4496.2017696984285</v>
      </c>
      <c r="L755" s="2">
        <f>IF(ISERROR(Exportaciones_fruta_dolares[[#This Row],[2012]]/Exportaciones_fruta_tonelada[[#This Row],[2012]]),"-",Exportaciones_fruta_dolares[[#This Row],[2012]]/Exportaciones_fruta_tonelada[[#This Row],[2012]])</f>
        <v>5623.7803096698799</v>
      </c>
      <c r="M755" s="2">
        <f>IF(ISERROR(Exportaciones_fruta_dolares[[#This Row],[2014]]/Exportaciones_fruta_tonelada[[#This Row],[2014]]),"-",Exportaciones_fruta_dolares[[#This Row],[2014]]/Exportaciones_fruta_tonelada[[#This Row],[2014]])</f>
        <v>2116.0987921398955</v>
      </c>
      <c r="N755" s="2">
        <f>IF(ISERROR(Exportaciones_fruta_dolares[[#This Row],[2015]]/Exportaciones_fruta_tonelada[[#This Row],[2015]]),"-",Exportaciones_fruta_dolares[[#This Row],[2015]]/Exportaciones_fruta_tonelada[[#This Row],[2015]])</f>
        <v>14010.756097560976</v>
      </c>
      <c r="O755" s="2">
        <f>IF(ISERROR(Exportaciones_fruta_dolares[[#This Row],[2016]]/Exportaciones_fruta_tonelada[[#This Row],[2016]]),"-",Exportaciones_fruta_dolares[[#This Row],[2016]]/Exportaciones_fruta_tonelada[[#This Row],[2016]])</f>
        <v>3175.636713118693</v>
      </c>
      <c r="P755" s="2">
        <f>IF(ISERROR(Exportaciones_fruta_dolares[[#This Row],[2017]]/Exportaciones_fruta_tonelada[[#This Row],[2017]]),"-",Exportaciones_fruta_dolares[[#This Row],[2017]]/Exportaciones_fruta_tonelada[[#This Row],[2017]])</f>
        <v>1286.5791109729562</v>
      </c>
      <c r="Q755" s="2">
        <f>IF(ISERROR(Exportaciones_fruta_dolares[[#This Row],[2018]]/Exportaciones_fruta_tonelada[[#This Row],[2018]]),"-",Exportaciones_fruta_dolares[[#This Row],[2018]]/Exportaciones_fruta_tonelada[[#This Row],[2018]])</f>
        <v>2318.0383853561916</v>
      </c>
      <c r="R755" s="2">
        <f>IF(ISERROR(Exportaciones_fruta_dolares[[#This Row],[2019]]/Exportaciones_fruta_tonelada[[#This Row],[2019]]),"-",Exportaciones_fruta_dolares[[#This Row],[2019]]/Exportaciones_fruta_tonelada[[#This Row],[2019]])</f>
        <v>2077.3661277944198</v>
      </c>
      <c r="S755" s="2">
        <f>IF(ISERROR(Exportaciones_fruta_dolares[[#This Row],[2020]]/Exportaciones_fruta_tonelada[[#This Row],[2020]]),"-",Exportaciones_fruta_dolares[[#This Row],[2020]]/Exportaciones_fruta_tonelada[[#This Row],[2020]])</f>
        <v>12646.53647752395</v>
      </c>
    </row>
    <row r="756" spans="1:19" x14ac:dyDescent="0.35">
      <c r="A756">
        <v>59</v>
      </c>
      <c r="B756" t="s">
        <v>90</v>
      </c>
      <c r="C756" t="s">
        <v>91</v>
      </c>
      <c r="D756">
        <v>100107</v>
      </c>
      <c r="E756" t="s">
        <v>48</v>
      </c>
      <c r="F756">
        <v>100107012</v>
      </c>
      <c r="G756" t="s">
        <v>49</v>
      </c>
      <c r="H756" t="s">
        <v>186</v>
      </c>
      <c r="I756">
        <v>3</v>
      </c>
      <c r="J756" t="s">
        <v>38</v>
      </c>
      <c r="K7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56" s="2">
        <f>IF(ISERROR(Exportaciones_fruta_dolares[[#This Row],[2016]]/Exportaciones_fruta_tonelada[[#This Row],[2016]]),"-",Exportaciones_fruta_dolares[[#This Row],[2016]]/Exportaciones_fruta_tonelada[[#This Row],[2016]])</f>
        <v>5905.3292806484296</v>
      </c>
      <c r="P756" s="2">
        <f>IF(ISERROR(Exportaciones_fruta_dolares[[#This Row],[2017]]/Exportaciones_fruta_tonelada[[#This Row],[2017]]),"-",Exportaciones_fruta_dolares[[#This Row],[2017]]/Exportaciones_fruta_tonelada[[#This Row],[2017]])</f>
        <v>5257.2552166934183</v>
      </c>
      <c r="Q756" s="2">
        <f>IF(ISERROR(Exportaciones_fruta_dolares[[#This Row],[2018]]/Exportaciones_fruta_tonelada[[#This Row],[2018]]),"-",Exportaciones_fruta_dolares[[#This Row],[2018]]/Exportaciones_fruta_tonelada[[#This Row],[2018]])</f>
        <v>7105.085025590226</v>
      </c>
      <c r="R756" s="2">
        <f>IF(ISERROR(Exportaciones_fruta_dolares[[#This Row],[2019]]/Exportaciones_fruta_tonelada[[#This Row],[2019]]),"-",Exportaciones_fruta_dolares[[#This Row],[2019]]/Exportaciones_fruta_tonelada[[#This Row],[2019]])</f>
        <v>6324.7582205029012</v>
      </c>
      <c r="S756" s="2">
        <f>IF(ISERROR(Exportaciones_fruta_dolares[[#This Row],[2020]]/Exportaciones_fruta_tonelada[[#This Row],[2020]]),"-",Exportaciones_fruta_dolares[[#This Row],[2020]]/Exportaciones_fruta_tonelada[[#This Row],[2020]])</f>
        <v>48979.166666666672</v>
      </c>
    </row>
    <row r="757" spans="1:19" x14ac:dyDescent="0.35">
      <c r="A757">
        <v>59</v>
      </c>
      <c r="B757" t="s">
        <v>90</v>
      </c>
      <c r="C757" t="s">
        <v>91</v>
      </c>
      <c r="D757">
        <v>100107</v>
      </c>
      <c r="E757" t="s">
        <v>48</v>
      </c>
      <c r="F757">
        <v>100107012</v>
      </c>
      <c r="G757" t="s">
        <v>49</v>
      </c>
      <c r="H757" t="s">
        <v>365</v>
      </c>
      <c r="I757">
        <v>7</v>
      </c>
      <c r="J757" t="s">
        <v>164</v>
      </c>
      <c r="K757" s="2">
        <f>IF(ISERROR(Exportaciones_fruta_dolares[[#This Row],[2013]]/Exportaciones_fruta_tonelada[[#This Row],[2013]]),"-",Exportaciones_fruta_dolares[[#This Row],[2013]]/Exportaciones_fruta_tonelada[[#This Row],[2013]])</f>
        <v>2575.9918632774334</v>
      </c>
      <c r="L7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57" s="2">
        <f>IF(ISERROR(Exportaciones_fruta_dolares[[#This Row],[2014]]/Exportaciones_fruta_tonelada[[#This Row],[2014]]),"-",Exportaciones_fruta_dolares[[#This Row],[2014]]/Exportaciones_fruta_tonelada[[#This Row],[2014]])</f>
        <v>2363.2268688462727</v>
      </c>
      <c r="N757" s="2">
        <f>IF(ISERROR(Exportaciones_fruta_dolares[[#This Row],[2015]]/Exportaciones_fruta_tonelada[[#This Row],[2015]]),"-",Exportaciones_fruta_dolares[[#This Row],[2015]]/Exportaciones_fruta_tonelada[[#This Row],[2015]])</f>
        <v>23572.413793103449</v>
      </c>
      <c r="O757" s="2">
        <f>IF(ISERROR(Exportaciones_fruta_dolares[[#This Row],[2016]]/Exportaciones_fruta_tonelada[[#This Row],[2016]]),"-",Exportaciones_fruta_dolares[[#This Row],[2016]]/Exportaciones_fruta_tonelada[[#This Row],[2016]])</f>
        <v>4411.4172890376849</v>
      </c>
      <c r="P757" s="2">
        <f>IF(ISERROR(Exportaciones_fruta_dolares[[#This Row],[2017]]/Exportaciones_fruta_tonelada[[#This Row],[2017]]),"-",Exportaciones_fruta_dolares[[#This Row],[2017]]/Exportaciones_fruta_tonelada[[#This Row],[2017]])</f>
        <v>3659.0241979202597</v>
      </c>
      <c r="Q757" s="2">
        <f>IF(ISERROR(Exportaciones_fruta_dolares[[#This Row],[2018]]/Exportaciones_fruta_tonelada[[#This Row],[2018]]),"-",Exportaciones_fruta_dolares[[#This Row],[2018]]/Exportaciones_fruta_tonelada[[#This Row],[2018]])</f>
        <v>3564.2761546926272</v>
      </c>
      <c r="R757" s="2">
        <f>IF(ISERROR(Exportaciones_fruta_dolares[[#This Row],[2019]]/Exportaciones_fruta_tonelada[[#This Row],[2019]]),"-",Exportaciones_fruta_dolares[[#This Row],[2019]]/Exportaciones_fruta_tonelada[[#This Row],[2019]])</f>
        <v>1326.3708892140421</v>
      </c>
      <c r="S757" s="2">
        <f>IF(ISERROR(Exportaciones_fruta_dolares[[#This Row],[2020]]/Exportaciones_fruta_tonelada[[#This Row],[2020]]),"-",Exportaciones_fruta_dolares[[#This Row],[2020]]/Exportaciones_fruta_tonelada[[#This Row],[2020]])</f>
        <v>1282.0160012832016</v>
      </c>
    </row>
    <row r="758" spans="1:19" x14ac:dyDescent="0.35">
      <c r="A758">
        <v>59</v>
      </c>
      <c r="B758" t="s">
        <v>90</v>
      </c>
      <c r="C758" t="s">
        <v>91</v>
      </c>
      <c r="D758">
        <v>100107</v>
      </c>
      <c r="E758" t="s">
        <v>48</v>
      </c>
      <c r="F758">
        <v>100107012</v>
      </c>
      <c r="G758" t="s">
        <v>49</v>
      </c>
      <c r="H758" t="s">
        <v>195</v>
      </c>
      <c r="I758">
        <v>3</v>
      </c>
      <c r="J758" t="s">
        <v>38</v>
      </c>
      <c r="K7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58" s="2">
        <f>IF(ISERROR(Exportaciones_fruta_dolares[[#This Row],[2012]]/Exportaciones_fruta_tonelada[[#This Row],[2012]]),"-",Exportaciones_fruta_dolares[[#This Row],[2012]]/Exportaciones_fruta_tonelada[[#This Row],[2012]])</f>
        <v>31500</v>
      </c>
      <c r="M7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58" s="2">
        <f>IF(ISERROR(Exportaciones_fruta_dolares[[#This Row],[2015]]/Exportaciones_fruta_tonelada[[#This Row],[2015]]),"-",Exportaciones_fruta_dolares[[#This Row],[2015]]/Exportaciones_fruta_tonelada[[#This Row],[2015]])</f>
        <v>4714.7144592952609</v>
      </c>
      <c r="O758" s="2">
        <f>IF(ISERROR(Exportaciones_fruta_dolares[[#This Row],[2016]]/Exportaciones_fruta_tonelada[[#This Row],[2016]]),"-",Exportaciones_fruta_dolares[[#This Row],[2016]]/Exportaciones_fruta_tonelada[[#This Row],[2016]])</f>
        <v>2805.1411136536994</v>
      </c>
      <c r="P75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58" s="2">
        <f>IF(ISERROR(Exportaciones_fruta_dolares[[#This Row],[2018]]/Exportaciones_fruta_tonelada[[#This Row],[2018]]),"-",Exportaciones_fruta_dolares[[#This Row],[2018]]/Exportaciones_fruta_tonelada[[#This Row],[2018]])</f>
        <v>5764.5887445887438</v>
      </c>
      <c r="R758" s="2">
        <f>IF(ISERROR(Exportaciones_fruta_dolares[[#This Row],[2019]]/Exportaciones_fruta_tonelada[[#This Row],[2019]]),"-",Exportaciones_fruta_dolares[[#This Row],[2019]]/Exportaciones_fruta_tonelada[[#This Row],[2019]])</f>
        <v>12266.533864541832</v>
      </c>
      <c r="S758" s="2">
        <f>IF(ISERROR(Exportaciones_fruta_dolares[[#This Row],[2020]]/Exportaciones_fruta_tonelada[[#This Row],[2020]]),"-",Exportaciones_fruta_dolares[[#This Row],[2020]]/Exportaciones_fruta_tonelada[[#This Row],[2020]])</f>
        <v>10868.83211678832</v>
      </c>
    </row>
    <row r="759" spans="1:19" x14ac:dyDescent="0.35">
      <c r="A759">
        <v>59</v>
      </c>
      <c r="B759" t="s">
        <v>90</v>
      </c>
      <c r="C759" t="s">
        <v>91</v>
      </c>
      <c r="D759">
        <v>100108</v>
      </c>
      <c r="E759" t="s">
        <v>294</v>
      </c>
      <c r="F759">
        <v>100108002</v>
      </c>
      <c r="G759" t="s">
        <v>295</v>
      </c>
      <c r="H759" t="s">
        <v>296</v>
      </c>
      <c r="I759">
        <v>5</v>
      </c>
      <c r="J759" t="s">
        <v>26</v>
      </c>
      <c r="K7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59" s="2">
        <f>IF(ISERROR(Exportaciones_fruta_dolares[[#This Row],[2016]]/Exportaciones_fruta_tonelada[[#This Row],[2016]]),"-",Exportaciones_fruta_dolares[[#This Row],[2016]]/Exportaciones_fruta_tonelada[[#This Row],[2016]])</f>
        <v>205933.33333333334</v>
      </c>
      <c r="P7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5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60" spans="1:19" x14ac:dyDescent="0.35">
      <c r="A760">
        <v>59</v>
      </c>
      <c r="B760" t="s">
        <v>90</v>
      </c>
      <c r="C760" t="s">
        <v>91</v>
      </c>
      <c r="D760">
        <v>100108</v>
      </c>
      <c r="E760" t="s">
        <v>294</v>
      </c>
      <c r="F760">
        <v>100108002</v>
      </c>
      <c r="G760" t="s">
        <v>295</v>
      </c>
      <c r="H760" t="s">
        <v>367</v>
      </c>
      <c r="I760">
        <v>3</v>
      </c>
      <c r="J760" t="s">
        <v>38</v>
      </c>
      <c r="K7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60" s="2">
        <f>IF(ISERROR(Exportaciones_fruta_dolares[[#This Row],[2014]]/Exportaciones_fruta_tonelada[[#This Row],[2014]]),"-",Exportaciones_fruta_dolares[[#This Row],[2014]]/Exportaciones_fruta_tonelada[[#This Row],[2014]])</f>
        <v>10458.333333333332</v>
      </c>
      <c r="N760" s="2">
        <f>IF(ISERROR(Exportaciones_fruta_dolares[[#This Row],[2015]]/Exportaciones_fruta_tonelada[[#This Row],[2015]]),"-",Exportaciones_fruta_dolares[[#This Row],[2015]]/Exportaciones_fruta_tonelada[[#This Row],[2015]])</f>
        <v>12442.743055555557</v>
      </c>
      <c r="O760" s="2">
        <f>IF(ISERROR(Exportaciones_fruta_dolares[[#This Row],[2016]]/Exportaciones_fruta_tonelada[[#This Row],[2016]]),"-",Exportaciones_fruta_dolares[[#This Row],[2016]]/Exportaciones_fruta_tonelada[[#This Row],[2016]])</f>
        <v>29013.333333333336</v>
      </c>
      <c r="P7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6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60" s="2">
        <f>IF(ISERROR(Exportaciones_fruta_dolares[[#This Row],[2019]]/Exportaciones_fruta_tonelada[[#This Row],[2019]]),"-",Exportaciones_fruta_dolares[[#This Row],[2019]]/Exportaciones_fruta_tonelada[[#This Row],[2019]])</f>
        <v>21112.711864406781</v>
      </c>
      <c r="S7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61" spans="1:19" x14ac:dyDescent="0.35">
      <c r="A761">
        <v>59</v>
      </c>
      <c r="B761" t="s">
        <v>90</v>
      </c>
      <c r="C761" t="s">
        <v>91</v>
      </c>
      <c r="D761">
        <v>100108</v>
      </c>
      <c r="E761" t="s">
        <v>294</v>
      </c>
      <c r="F761">
        <v>100108005</v>
      </c>
      <c r="G761" t="s">
        <v>319</v>
      </c>
      <c r="H761" t="s">
        <v>398</v>
      </c>
      <c r="I761">
        <v>7</v>
      </c>
      <c r="J761" t="s">
        <v>164</v>
      </c>
      <c r="K7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61" s="2">
        <f>IF(ISERROR(Exportaciones_fruta_dolares[[#This Row],[2014]]/Exportaciones_fruta_tonelada[[#This Row],[2014]]),"-",Exportaciones_fruta_dolares[[#This Row],[2014]]/Exportaciones_fruta_tonelada[[#This Row],[2014]])</f>
        <v>2481.3333333333335</v>
      </c>
      <c r="N7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61" s="2">
        <f>IF(ISERROR(Exportaciones_fruta_dolares[[#This Row],[2016]]/Exportaciones_fruta_tonelada[[#This Row],[2016]]),"-",Exportaciones_fruta_dolares[[#This Row],[2016]]/Exportaciones_fruta_tonelada[[#This Row],[2016]])</f>
        <v>37722.352941176468</v>
      </c>
      <c r="P761" s="2">
        <f>IF(ISERROR(Exportaciones_fruta_dolares[[#This Row],[2017]]/Exportaciones_fruta_tonelada[[#This Row],[2017]]),"-",Exportaciones_fruta_dolares[[#This Row],[2017]]/Exportaciones_fruta_tonelada[[#This Row],[2017]])</f>
        <v>2775.0866211020502</v>
      </c>
      <c r="Q761" s="2">
        <f>IF(ISERROR(Exportaciones_fruta_dolares[[#This Row],[2018]]/Exportaciones_fruta_tonelada[[#This Row],[2018]]),"-",Exportaciones_fruta_dolares[[#This Row],[2018]]/Exportaciones_fruta_tonelada[[#This Row],[2018]])</f>
        <v>2500.1169590643271</v>
      </c>
      <c r="R761" s="2">
        <f>IF(ISERROR(Exportaciones_fruta_dolares[[#This Row],[2019]]/Exportaciones_fruta_tonelada[[#This Row],[2019]]),"-",Exportaciones_fruta_dolares[[#This Row],[2019]]/Exportaciones_fruta_tonelada[[#This Row],[2019]])</f>
        <v>1466.3041722020753</v>
      </c>
      <c r="S761" s="2">
        <f>IF(ISERROR(Exportaciones_fruta_dolares[[#This Row],[2020]]/Exportaciones_fruta_tonelada[[#This Row],[2020]]),"-",Exportaciones_fruta_dolares[[#This Row],[2020]]/Exportaciones_fruta_tonelada[[#This Row],[2020]])</f>
        <v>1690.3217377473811</v>
      </c>
    </row>
    <row r="762" spans="1:19" x14ac:dyDescent="0.35">
      <c r="A762">
        <v>59</v>
      </c>
      <c r="B762" t="s">
        <v>90</v>
      </c>
      <c r="C762" t="s">
        <v>91</v>
      </c>
      <c r="D762">
        <v>100108</v>
      </c>
      <c r="E762" t="s">
        <v>294</v>
      </c>
      <c r="F762">
        <v>100108005</v>
      </c>
      <c r="G762" t="s">
        <v>319</v>
      </c>
      <c r="H762" t="s">
        <v>368</v>
      </c>
      <c r="I762">
        <v>3</v>
      </c>
      <c r="J762" t="s">
        <v>38</v>
      </c>
      <c r="K7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6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62" s="2">
        <f>IF(ISERROR(Exportaciones_fruta_dolares[[#This Row],[2017]]/Exportaciones_fruta_tonelada[[#This Row],[2017]]),"-",Exportaciones_fruta_dolares[[#This Row],[2017]]/Exportaciones_fruta_tonelada[[#This Row],[2017]])</f>
        <v>93000</v>
      </c>
      <c r="Q7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63" spans="1:19" x14ac:dyDescent="0.35">
      <c r="A763">
        <v>59</v>
      </c>
      <c r="B763" t="s">
        <v>90</v>
      </c>
      <c r="C763" t="s">
        <v>91</v>
      </c>
      <c r="D763">
        <v>100108</v>
      </c>
      <c r="E763" t="s">
        <v>294</v>
      </c>
      <c r="F763">
        <v>100108005</v>
      </c>
      <c r="G763" t="s">
        <v>319</v>
      </c>
      <c r="H763" t="s">
        <v>331</v>
      </c>
      <c r="I763">
        <v>3</v>
      </c>
      <c r="J763" t="s">
        <v>38</v>
      </c>
      <c r="K763" s="2">
        <f>IF(ISERROR(Exportaciones_fruta_dolares[[#This Row],[2013]]/Exportaciones_fruta_tonelada[[#This Row],[2013]]),"-",Exportaciones_fruta_dolares[[#This Row],[2013]]/Exportaciones_fruta_tonelada[[#This Row],[2013]])</f>
        <v>1320.4207800614986</v>
      </c>
      <c r="L763" s="2">
        <f>IF(ISERROR(Exportaciones_fruta_dolares[[#This Row],[2012]]/Exportaciones_fruta_tonelada[[#This Row],[2012]]),"-",Exportaciones_fruta_dolares[[#This Row],[2012]]/Exportaciones_fruta_tonelada[[#This Row],[2012]])</f>
        <v>2367.3910115386343</v>
      </c>
      <c r="M763" s="2">
        <f>IF(ISERROR(Exportaciones_fruta_dolares[[#This Row],[2014]]/Exportaciones_fruta_tonelada[[#This Row],[2014]]),"-",Exportaciones_fruta_dolares[[#This Row],[2014]]/Exportaciones_fruta_tonelada[[#This Row],[2014]])</f>
        <v>1311.2579006072624</v>
      </c>
      <c r="N7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6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63" s="2">
        <f>IF(ISERROR(Exportaciones_fruta_dolares[[#This Row],[2017]]/Exportaciones_fruta_tonelada[[#This Row],[2017]]),"-",Exportaciones_fruta_dolares[[#This Row],[2017]]/Exportaciones_fruta_tonelada[[#This Row],[2017]])</f>
        <v>1739.4606834088102</v>
      </c>
      <c r="Q763" s="2">
        <f>IF(ISERROR(Exportaciones_fruta_dolares[[#This Row],[2018]]/Exportaciones_fruta_tonelada[[#This Row],[2018]]),"-",Exportaciones_fruta_dolares[[#This Row],[2018]]/Exportaciones_fruta_tonelada[[#This Row],[2018]])</f>
        <v>1501.6424038820455</v>
      </c>
      <c r="R7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64" spans="1:19" x14ac:dyDescent="0.35">
      <c r="A764">
        <v>59</v>
      </c>
      <c r="B764" t="s">
        <v>90</v>
      </c>
      <c r="C764" t="s">
        <v>91</v>
      </c>
      <c r="D764">
        <v>100108</v>
      </c>
      <c r="E764" t="s">
        <v>294</v>
      </c>
      <c r="F764">
        <v>100108006</v>
      </c>
      <c r="G764" t="s">
        <v>381</v>
      </c>
      <c r="H764" t="s">
        <v>382</v>
      </c>
      <c r="I764">
        <v>5</v>
      </c>
      <c r="J764" t="s">
        <v>26</v>
      </c>
      <c r="K76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6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6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64" s="2">
        <f>IF(ISERROR(Exportaciones_fruta_dolares[[#This Row],[2019]]/Exportaciones_fruta_tonelada[[#This Row],[2019]]),"-",Exportaciones_fruta_dolares[[#This Row],[2019]]/Exportaciones_fruta_tonelada[[#This Row],[2019]])</f>
        <v>22959.999999999996</v>
      </c>
      <c r="S76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65" spans="1:19" x14ac:dyDescent="0.35">
      <c r="A765">
        <v>59</v>
      </c>
      <c r="B765" t="s">
        <v>90</v>
      </c>
      <c r="C765" t="s">
        <v>91</v>
      </c>
      <c r="D765">
        <v>100108</v>
      </c>
      <c r="E765" t="s">
        <v>294</v>
      </c>
      <c r="F765">
        <v>100108007</v>
      </c>
      <c r="G765" t="s">
        <v>327</v>
      </c>
      <c r="H765" t="s">
        <v>420</v>
      </c>
      <c r="I765">
        <v>1</v>
      </c>
      <c r="J765" t="s">
        <v>96</v>
      </c>
      <c r="K76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65" s="2">
        <f>IF(ISERROR(Exportaciones_fruta_dolares[[#This Row],[2014]]/Exportaciones_fruta_tonelada[[#This Row],[2014]]),"-",Exportaciones_fruta_dolares[[#This Row],[2014]]/Exportaciones_fruta_tonelada[[#This Row],[2014]])</f>
        <v>16172.738095238094</v>
      </c>
      <c r="N765" s="2">
        <f>IF(ISERROR(Exportaciones_fruta_dolares[[#This Row],[2015]]/Exportaciones_fruta_tonelada[[#This Row],[2015]]),"-",Exportaciones_fruta_dolares[[#This Row],[2015]]/Exportaciones_fruta_tonelada[[#This Row],[2015]])</f>
        <v>11606.315389005136</v>
      </c>
      <c r="O765" s="2">
        <f>IF(ISERROR(Exportaciones_fruta_dolares[[#This Row],[2016]]/Exportaciones_fruta_tonelada[[#This Row],[2016]]),"-",Exportaciones_fruta_dolares[[#This Row],[2016]]/Exportaciones_fruta_tonelada[[#This Row],[2016]])</f>
        <v>3726.7092237949855</v>
      </c>
      <c r="P7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6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66" spans="1:19" x14ac:dyDescent="0.35">
      <c r="A766">
        <v>59</v>
      </c>
      <c r="B766" t="s">
        <v>90</v>
      </c>
      <c r="C766" t="s">
        <v>91</v>
      </c>
      <c r="D766">
        <v>100108</v>
      </c>
      <c r="E766" t="s">
        <v>294</v>
      </c>
      <c r="F766">
        <v>100108007</v>
      </c>
      <c r="G766" t="s">
        <v>327</v>
      </c>
      <c r="H766" t="s">
        <v>424</v>
      </c>
      <c r="I766">
        <v>1</v>
      </c>
      <c r="J766" t="s">
        <v>96</v>
      </c>
      <c r="K7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66" s="2">
        <f>IF(ISERROR(Exportaciones_fruta_dolares[[#This Row],[2014]]/Exportaciones_fruta_tonelada[[#This Row],[2014]]),"-",Exportaciones_fruta_dolares[[#This Row],[2014]]/Exportaciones_fruta_tonelada[[#This Row],[2014]])</f>
        <v>12090</v>
      </c>
      <c r="N7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6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6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67" spans="1:19" x14ac:dyDescent="0.35">
      <c r="A767">
        <v>59</v>
      </c>
      <c r="B767" t="s">
        <v>90</v>
      </c>
      <c r="C767" t="s">
        <v>91</v>
      </c>
      <c r="D767">
        <v>100108</v>
      </c>
      <c r="E767" t="s">
        <v>294</v>
      </c>
      <c r="F767">
        <v>100108007</v>
      </c>
      <c r="G767" t="s">
        <v>327</v>
      </c>
      <c r="H767" t="s">
        <v>338</v>
      </c>
      <c r="I767">
        <v>4</v>
      </c>
      <c r="J767" t="s">
        <v>71</v>
      </c>
      <c r="K7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67" s="2">
        <f>IF(ISERROR(Exportaciones_fruta_dolares[[#This Row],[2014]]/Exportaciones_fruta_tonelada[[#This Row],[2014]]),"-",Exportaciones_fruta_dolares[[#This Row],[2014]]/Exportaciones_fruta_tonelada[[#This Row],[2014]])</f>
        <v>19325.806451612902</v>
      </c>
      <c r="N76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6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68" spans="1:19" x14ac:dyDescent="0.35">
      <c r="A768">
        <v>59</v>
      </c>
      <c r="B768" t="s">
        <v>90</v>
      </c>
      <c r="C768" t="s">
        <v>91</v>
      </c>
      <c r="D768">
        <v>100109</v>
      </c>
      <c r="E768" t="s">
        <v>51</v>
      </c>
      <c r="F768">
        <v>100109001</v>
      </c>
      <c r="G768" t="s">
        <v>51</v>
      </c>
      <c r="H768" t="s">
        <v>293</v>
      </c>
      <c r="I768">
        <v>7</v>
      </c>
      <c r="J768" t="s">
        <v>164</v>
      </c>
      <c r="K7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68" s="2">
        <f>IF(ISERROR(Exportaciones_fruta_dolares[[#This Row],[2016]]/Exportaciones_fruta_tonelada[[#This Row],[2016]]),"-",Exportaciones_fruta_dolares[[#This Row],[2016]]/Exportaciones_fruta_tonelada[[#This Row],[2016]])</f>
        <v>1484.7916666666667</v>
      </c>
      <c r="P768" s="2">
        <f>IF(ISERROR(Exportaciones_fruta_dolares[[#This Row],[2017]]/Exportaciones_fruta_tonelada[[#This Row],[2017]]),"-",Exportaciones_fruta_dolares[[#This Row],[2017]]/Exportaciones_fruta_tonelada[[#This Row],[2017]])</f>
        <v>1476.4824304538799</v>
      </c>
      <c r="Q768" s="2">
        <f>IF(ISERROR(Exportaciones_fruta_dolares[[#This Row],[2018]]/Exportaciones_fruta_tonelada[[#This Row],[2018]]),"-",Exportaciones_fruta_dolares[[#This Row],[2018]]/Exportaciones_fruta_tonelada[[#This Row],[2018]])</f>
        <v>1409.2279411764707</v>
      </c>
      <c r="R7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6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69" spans="1:19" x14ac:dyDescent="0.35">
      <c r="A769">
        <v>59</v>
      </c>
      <c r="B769" t="s">
        <v>90</v>
      </c>
      <c r="C769" t="s">
        <v>91</v>
      </c>
      <c r="D769">
        <v>100109</v>
      </c>
      <c r="E769" t="s">
        <v>51</v>
      </c>
      <c r="F769">
        <v>100109001</v>
      </c>
      <c r="G769" t="s">
        <v>51</v>
      </c>
      <c r="H769" t="s">
        <v>184</v>
      </c>
      <c r="I769">
        <v>7</v>
      </c>
      <c r="J769" t="s">
        <v>164</v>
      </c>
      <c r="K7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6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6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6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69" s="2">
        <f>IF(ISERROR(Exportaciones_fruta_dolares[[#This Row],[2017]]/Exportaciones_fruta_tonelada[[#This Row],[2017]]),"-",Exportaciones_fruta_dolares[[#This Row],[2017]]/Exportaciones_fruta_tonelada[[#This Row],[2017]])</f>
        <v>1501.8277257317827</v>
      </c>
      <c r="Q769" s="2">
        <f>IF(ISERROR(Exportaciones_fruta_dolares[[#This Row],[2018]]/Exportaciones_fruta_tonelada[[#This Row],[2018]]),"-",Exportaciones_fruta_dolares[[#This Row],[2018]]/Exportaciones_fruta_tonelada[[#This Row],[2018]])</f>
        <v>1501.600459701194</v>
      </c>
      <c r="R76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69" s="2">
        <f>IF(ISERROR(Exportaciones_fruta_dolares[[#This Row],[2020]]/Exportaciones_fruta_tonelada[[#This Row],[2020]]),"-",Exportaciones_fruta_dolares[[#This Row],[2020]]/Exportaciones_fruta_tonelada[[#This Row],[2020]])</f>
        <v>1516.964863427002</v>
      </c>
    </row>
    <row r="770" spans="1:19" x14ac:dyDescent="0.35">
      <c r="A770">
        <v>59</v>
      </c>
      <c r="B770" t="s">
        <v>90</v>
      </c>
      <c r="C770" t="s">
        <v>91</v>
      </c>
      <c r="D770">
        <v>100109</v>
      </c>
      <c r="E770" t="s">
        <v>51</v>
      </c>
      <c r="F770">
        <v>100109001</v>
      </c>
      <c r="G770" t="s">
        <v>51</v>
      </c>
      <c r="H770" t="s">
        <v>249</v>
      </c>
      <c r="I770">
        <v>7</v>
      </c>
      <c r="J770" t="s">
        <v>164</v>
      </c>
      <c r="K770" s="2">
        <f>IF(ISERROR(Exportaciones_fruta_dolares[[#This Row],[2013]]/Exportaciones_fruta_tonelada[[#This Row],[2013]]),"-",Exportaciones_fruta_dolares[[#This Row],[2013]]/Exportaciones_fruta_tonelada[[#This Row],[2013]])</f>
        <v>1046.1133786848072</v>
      </c>
      <c r="L7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70" s="2">
        <f>IF(ISERROR(Exportaciones_fruta_dolares[[#This Row],[2014]]/Exportaciones_fruta_tonelada[[#This Row],[2014]]),"-",Exportaciones_fruta_dolares[[#This Row],[2014]]/Exportaciones_fruta_tonelada[[#This Row],[2014]])</f>
        <v>1324.574687153493</v>
      </c>
      <c r="N7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7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70" s="2">
        <f>IF(ISERROR(Exportaciones_fruta_dolares[[#This Row],[2017]]/Exportaciones_fruta_tonelada[[#This Row],[2017]]),"-",Exportaciones_fruta_dolares[[#This Row],[2017]]/Exportaciones_fruta_tonelada[[#This Row],[2017]])</f>
        <v>1338.2143356526949</v>
      </c>
      <c r="Q77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7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7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71" spans="1:19" x14ac:dyDescent="0.35">
      <c r="A771">
        <v>64</v>
      </c>
      <c r="B771" t="s">
        <v>372</v>
      </c>
      <c r="C771" t="s">
        <v>373</v>
      </c>
      <c r="D771">
        <v>100104</v>
      </c>
      <c r="E771" t="s">
        <v>66</v>
      </c>
      <c r="F771">
        <v>100104002</v>
      </c>
      <c r="G771" t="s">
        <v>67</v>
      </c>
      <c r="H771" t="s">
        <v>191</v>
      </c>
      <c r="I771">
        <v>4</v>
      </c>
      <c r="J771" t="s">
        <v>71</v>
      </c>
      <c r="K771" s="2">
        <f>IF(ISERROR(Exportaciones_fruta_dolares[[#This Row],[2013]]/Exportaciones_fruta_tonelada[[#This Row],[2013]]),"-",Exportaciones_fruta_dolares[[#This Row],[2013]]/Exportaciones_fruta_tonelada[[#This Row],[2013]])</f>
        <v>101933.33333333333</v>
      </c>
      <c r="L7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7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7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72" spans="1:19" x14ac:dyDescent="0.35">
      <c r="A772">
        <v>66</v>
      </c>
      <c r="B772" t="s">
        <v>97</v>
      </c>
      <c r="C772" t="s">
        <v>98</v>
      </c>
      <c r="D772">
        <v>100101</v>
      </c>
      <c r="E772" t="s">
        <v>29</v>
      </c>
      <c r="F772">
        <v>100101001</v>
      </c>
      <c r="G772" t="s">
        <v>36</v>
      </c>
      <c r="H772" t="s">
        <v>163</v>
      </c>
      <c r="I772">
        <v>7</v>
      </c>
      <c r="J772" t="s">
        <v>164</v>
      </c>
      <c r="K7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72" s="2">
        <f>IF(ISERROR(Exportaciones_fruta_dolares[[#This Row],[2012]]/Exportaciones_fruta_tonelada[[#This Row],[2012]]),"-",Exportaciones_fruta_dolares[[#This Row],[2012]]/Exportaciones_fruta_tonelada[[#This Row],[2012]])</f>
        <v>15015.199999999999</v>
      </c>
      <c r="M7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7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7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72" s="2">
        <f>IF(ISERROR(Exportaciones_fruta_dolares[[#This Row],[2020]]/Exportaciones_fruta_tonelada[[#This Row],[2020]]),"-",Exportaciones_fruta_dolares[[#This Row],[2020]]/Exportaciones_fruta_tonelada[[#This Row],[2020]])</f>
        <v>2133.1418312387791</v>
      </c>
    </row>
    <row r="773" spans="1:19" x14ac:dyDescent="0.35">
      <c r="A773">
        <v>66</v>
      </c>
      <c r="B773" t="s">
        <v>97</v>
      </c>
      <c r="C773" t="s">
        <v>98</v>
      </c>
      <c r="D773">
        <v>100101</v>
      </c>
      <c r="E773" t="s">
        <v>29</v>
      </c>
      <c r="F773">
        <v>100101004</v>
      </c>
      <c r="G773" t="s">
        <v>30</v>
      </c>
      <c r="H773" t="s">
        <v>217</v>
      </c>
      <c r="I773">
        <v>7</v>
      </c>
      <c r="J773" t="s">
        <v>164</v>
      </c>
      <c r="K7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73" s="2">
        <f>IF(ISERROR(Exportaciones_fruta_dolares[[#This Row],[2014]]/Exportaciones_fruta_tonelada[[#This Row],[2014]]),"-",Exportaciones_fruta_dolares[[#This Row],[2014]]/Exportaciones_fruta_tonelada[[#This Row],[2014]])</f>
        <v>106999.99999999999</v>
      </c>
      <c r="N7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73" s="2">
        <f>IF(ISERROR(Exportaciones_fruta_dolares[[#This Row],[2016]]/Exportaciones_fruta_tonelada[[#This Row],[2016]]),"-",Exportaciones_fruta_dolares[[#This Row],[2016]]/Exportaciones_fruta_tonelada[[#This Row],[2016]])</f>
        <v>6258.2089552238804</v>
      </c>
      <c r="P7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7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7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74" spans="1:19" x14ac:dyDescent="0.35">
      <c r="A774">
        <v>66</v>
      </c>
      <c r="B774" t="s">
        <v>97</v>
      </c>
      <c r="C774" t="s">
        <v>98</v>
      </c>
      <c r="D774">
        <v>100101</v>
      </c>
      <c r="E774" t="s">
        <v>29</v>
      </c>
      <c r="F774">
        <v>100101004</v>
      </c>
      <c r="G774" t="s">
        <v>30</v>
      </c>
      <c r="H774" t="s">
        <v>345</v>
      </c>
      <c r="I774">
        <v>4</v>
      </c>
      <c r="J774" t="s">
        <v>71</v>
      </c>
      <c r="K7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7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74" s="2">
        <f>IF(ISERROR(Exportaciones_fruta_dolares[[#This Row],[2017]]/Exportaciones_fruta_tonelada[[#This Row],[2017]]),"-",Exportaciones_fruta_dolares[[#This Row],[2017]]/Exportaciones_fruta_tonelada[[#This Row],[2017]])</f>
        <v>81040</v>
      </c>
      <c r="Q774" s="2">
        <f>IF(ISERROR(Exportaciones_fruta_dolares[[#This Row],[2018]]/Exportaciones_fruta_tonelada[[#This Row],[2018]]),"-",Exportaciones_fruta_dolares[[#This Row],[2018]]/Exportaciones_fruta_tonelada[[#This Row],[2018]])</f>
        <v>81638.888888888891</v>
      </c>
      <c r="R7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74" s="2">
        <f>IF(ISERROR(Exportaciones_fruta_dolares[[#This Row],[2020]]/Exportaciones_fruta_tonelada[[#This Row],[2020]]),"-",Exportaciones_fruta_dolares[[#This Row],[2020]]/Exportaciones_fruta_tonelada[[#This Row],[2020]])</f>
        <v>69960.777385159017</v>
      </c>
    </row>
    <row r="775" spans="1:19" x14ac:dyDescent="0.35">
      <c r="A775">
        <v>66</v>
      </c>
      <c r="B775" t="s">
        <v>97</v>
      </c>
      <c r="C775" t="s">
        <v>98</v>
      </c>
      <c r="D775">
        <v>100101</v>
      </c>
      <c r="E775" t="s">
        <v>29</v>
      </c>
      <c r="F775">
        <v>100101008</v>
      </c>
      <c r="G775" t="s">
        <v>101</v>
      </c>
      <c r="H775" t="s">
        <v>309</v>
      </c>
      <c r="I775">
        <v>3</v>
      </c>
      <c r="J775" t="s">
        <v>38</v>
      </c>
      <c r="K775" s="2">
        <f>IF(ISERROR(Exportaciones_fruta_dolares[[#This Row],[2013]]/Exportaciones_fruta_tonelada[[#This Row],[2013]]),"-",Exportaciones_fruta_dolares[[#This Row],[2013]]/Exportaciones_fruta_tonelada[[#This Row],[2013]])</f>
        <v>5546.971284845944</v>
      </c>
      <c r="L7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75" s="2">
        <f>IF(ISERROR(Exportaciones_fruta_dolares[[#This Row],[2014]]/Exportaciones_fruta_tonelada[[#This Row],[2014]]),"-",Exportaciones_fruta_dolares[[#This Row],[2014]]/Exportaciones_fruta_tonelada[[#This Row],[2014]])</f>
        <v>5761.2826437023041</v>
      </c>
      <c r="N775" s="2">
        <f>IF(ISERROR(Exportaciones_fruta_dolares[[#This Row],[2015]]/Exportaciones_fruta_tonelada[[#This Row],[2015]]),"-",Exportaciones_fruta_dolares[[#This Row],[2015]]/Exportaciones_fruta_tonelada[[#This Row],[2015]])</f>
        <v>7628.550654386815</v>
      </c>
      <c r="O775" s="2">
        <f>IF(ISERROR(Exportaciones_fruta_dolares[[#This Row],[2016]]/Exportaciones_fruta_tonelada[[#This Row],[2016]]),"-",Exportaciones_fruta_dolares[[#This Row],[2016]]/Exportaciones_fruta_tonelada[[#This Row],[2016]])</f>
        <v>4593.8600451467264</v>
      </c>
      <c r="P775" s="2">
        <f>IF(ISERROR(Exportaciones_fruta_dolares[[#This Row],[2017]]/Exportaciones_fruta_tonelada[[#This Row],[2017]]),"-",Exportaciones_fruta_dolares[[#This Row],[2017]]/Exportaciones_fruta_tonelada[[#This Row],[2017]])</f>
        <v>5334.0886699507382</v>
      </c>
      <c r="Q775" s="2">
        <f>IF(ISERROR(Exportaciones_fruta_dolares[[#This Row],[2018]]/Exportaciones_fruta_tonelada[[#This Row],[2018]]),"-",Exportaciones_fruta_dolares[[#This Row],[2018]]/Exportaciones_fruta_tonelada[[#This Row],[2018]])</f>
        <v>4842.5552825552822</v>
      </c>
      <c r="R775" s="2">
        <f>IF(ISERROR(Exportaciones_fruta_dolares[[#This Row],[2019]]/Exportaciones_fruta_tonelada[[#This Row],[2019]]),"-",Exportaciones_fruta_dolares[[#This Row],[2019]]/Exportaciones_fruta_tonelada[[#This Row],[2019]])</f>
        <v>4628.1777884269795</v>
      </c>
      <c r="S775" s="2">
        <f>IF(ISERROR(Exportaciones_fruta_dolares[[#This Row],[2020]]/Exportaciones_fruta_tonelada[[#This Row],[2020]]),"-",Exportaciones_fruta_dolares[[#This Row],[2020]]/Exportaciones_fruta_tonelada[[#This Row],[2020]])</f>
        <v>5223.5771012574451</v>
      </c>
    </row>
    <row r="776" spans="1:19" x14ac:dyDescent="0.35">
      <c r="A776">
        <v>66</v>
      </c>
      <c r="B776" t="s">
        <v>97</v>
      </c>
      <c r="C776" t="s">
        <v>98</v>
      </c>
      <c r="D776">
        <v>100101</v>
      </c>
      <c r="E776" t="s">
        <v>29</v>
      </c>
      <c r="F776">
        <v>100101011</v>
      </c>
      <c r="G776" t="s">
        <v>122</v>
      </c>
      <c r="H776" t="s">
        <v>337</v>
      </c>
      <c r="I776">
        <v>4</v>
      </c>
      <c r="J776" t="s">
        <v>71</v>
      </c>
      <c r="K7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76" s="2">
        <f>IF(ISERROR(Exportaciones_fruta_dolares[[#This Row],[2014]]/Exportaciones_fruta_tonelada[[#This Row],[2014]]),"-",Exportaciones_fruta_dolares[[#This Row],[2014]]/Exportaciones_fruta_tonelada[[#This Row],[2014]])</f>
        <v>171058.33333333334</v>
      </c>
      <c r="N77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76" s="2">
        <f>IF(ISERROR(Exportaciones_fruta_dolares[[#This Row],[2019]]/Exportaciones_fruta_tonelada[[#This Row],[2019]]),"-",Exportaciones_fruta_dolares[[#This Row],[2019]]/Exportaciones_fruta_tonelada[[#This Row],[2019]])</f>
        <v>137830.55555555556</v>
      </c>
      <c r="S776" s="2">
        <f>IF(ISERROR(Exportaciones_fruta_dolares[[#This Row],[2020]]/Exportaciones_fruta_tonelada[[#This Row],[2020]]),"-",Exportaciones_fruta_dolares[[#This Row],[2020]]/Exportaciones_fruta_tonelada[[#This Row],[2020]])</f>
        <v>311408.33333333337</v>
      </c>
    </row>
    <row r="777" spans="1:19" x14ac:dyDescent="0.35">
      <c r="A777">
        <v>66</v>
      </c>
      <c r="B777" t="s">
        <v>97</v>
      </c>
      <c r="C777" t="s">
        <v>98</v>
      </c>
      <c r="D777">
        <v>100101</v>
      </c>
      <c r="E777" t="s">
        <v>29</v>
      </c>
      <c r="F777">
        <v>100101011</v>
      </c>
      <c r="G777" t="s">
        <v>122</v>
      </c>
      <c r="H777" t="s">
        <v>123</v>
      </c>
      <c r="I777">
        <v>1</v>
      </c>
      <c r="J777" t="s">
        <v>96</v>
      </c>
      <c r="K7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7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77" s="2">
        <f>IF(ISERROR(Exportaciones_fruta_dolares[[#This Row],[2017]]/Exportaciones_fruta_tonelada[[#This Row],[2017]]),"-",Exportaciones_fruta_dolares[[#This Row],[2017]]/Exportaciones_fruta_tonelada[[#This Row],[2017]])</f>
        <v>20402.099999999999</v>
      </c>
      <c r="Q777" s="2">
        <f>IF(ISERROR(Exportaciones_fruta_dolares[[#This Row],[2018]]/Exportaciones_fruta_tonelada[[#This Row],[2018]]),"-",Exportaciones_fruta_dolares[[#This Row],[2018]]/Exportaciones_fruta_tonelada[[#This Row],[2018]])</f>
        <v>83330</v>
      </c>
      <c r="R777" s="2">
        <f>IF(ISERROR(Exportaciones_fruta_dolares[[#This Row],[2019]]/Exportaciones_fruta_tonelada[[#This Row],[2019]]),"-",Exportaciones_fruta_dolares[[#This Row],[2019]]/Exportaciones_fruta_tonelada[[#This Row],[2019]])</f>
        <v>397100</v>
      </c>
      <c r="S77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78" spans="1:19" x14ac:dyDescent="0.35">
      <c r="A778">
        <v>66</v>
      </c>
      <c r="B778" t="s">
        <v>97</v>
      </c>
      <c r="C778" t="s">
        <v>98</v>
      </c>
      <c r="D778">
        <v>100101</v>
      </c>
      <c r="E778" t="s">
        <v>29</v>
      </c>
      <c r="F778">
        <v>100112025</v>
      </c>
      <c r="G778" t="s">
        <v>173</v>
      </c>
      <c r="H778" t="s">
        <v>248</v>
      </c>
      <c r="I778">
        <v>3</v>
      </c>
      <c r="J778" t="s">
        <v>38</v>
      </c>
      <c r="K778" s="2">
        <f>IF(ISERROR(Exportaciones_fruta_dolares[[#This Row],[2013]]/Exportaciones_fruta_tonelada[[#This Row],[2013]]),"-",Exportaciones_fruta_dolares[[#This Row],[2013]]/Exportaciones_fruta_tonelada[[#This Row],[2013]])</f>
        <v>170375</v>
      </c>
      <c r="L7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78" s="2">
        <f>IF(ISERROR(Exportaciones_fruta_dolares[[#This Row],[2020]]/Exportaciones_fruta_tonelada[[#This Row],[2020]]),"-",Exportaciones_fruta_dolares[[#This Row],[2020]]/Exportaciones_fruta_tonelada[[#This Row],[2020]])</f>
        <v>80880</v>
      </c>
    </row>
    <row r="779" spans="1:19" x14ac:dyDescent="0.35">
      <c r="A779">
        <v>66</v>
      </c>
      <c r="B779" t="s">
        <v>97</v>
      </c>
      <c r="C779" t="s">
        <v>98</v>
      </c>
      <c r="D779">
        <v>100101</v>
      </c>
      <c r="E779" t="s">
        <v>29</v>
      </c>
      <c r="F779">
        <v>100112025</v>
      </c>
      <c r="G779" t="s">
        <v>173</v>
      </c>
      <c r="H779" t="s">
        <v>321</v>
      </c>
      <c r="I779">
        <v>2</v>
      </c>
      <c r="J779" t="s">
        <v>32</v>
      </c>
      <c r="K779" s="2">
        <f>IF(ISERROR(Exportaciones_fruta_dolares[[#This Row],[2013]]/Exportaciones_fruta_tonelada[[#This Row],[2013]]),"-",Exportaciones_fruta_dolares[[#This Row],[2013]]/Exportaciones_fruta_tonelada[[#This Row],[2013]])</f>
        <v>19157.173447537472</v>
      </c>
      <c r="L7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7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7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7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7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7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80" spans="1:19" x14ac:dyDescent="0.35">
      <c r="A780">
        <v>66</v>
      </c>
      <c r="B780" t="s">
        <v>97</v>
      </c>
      <c r="C780" t="s">
        <v>98</v>
      </c>
      <c r="D780">
        <v>100101</v>
      </c>
      <c r="E780" t="s">
        <v>29</v>
      </c>
      <c r="F780">
        <v>100112025</v>
      </c>
      <c r="G780" t="s">
        <v>173</v>
      </c>
      <c r="H780" t="s">
        <v>311</v>
      </c>
      <c r="I780">
        <v>4</v>
      </c>
      <c r="J780" t="s">
        <v>71</v>
      </c>
      <c r="K7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80" s="2">
        <f>IF(ISERROR(Exportaciones_fruta_dolares[[#This Row],[2017]]/Exportaciones_fruta_tonelada[[#This Row],[2017]]),"-",Exportaciones_fruta_dolares[[#This Row],[2017]]/Exportaciones_fruta_tonelada[[#This Row],[2017]])</f>
        <v>60090.476190476191</v>
      </c>
      <c r="Q780" s="2">
        <f>IF(ISERROR(Exportaciones_fruta_dolares[[#This Row],[2018]]/Exportaciones_fruta_tonelada[[#This Row],[2018]]),"-",Exportaciones_fruta_dolares[[#This Row],[2018]]/Exportaciones_fruta_tonelada[[#This Row],[2018]])</f>
        <v>69641.666666666672</v>
      </c>
      <c r="R7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80" s="2">
        <f>IF(ISERROR(Exportaciones_fruta_dolares[[#This Row],[2020]]/Exportaciones_fruta_tonelada[[#This Row],[2020]]),"-",Exportaciones_fruta_dolares[[#This Row],[2020]]/Exportaciones_fruta_tonelada[[#This Row],[2020]])</f>
        <v>75141.666666666672</v>
      </c>
    </row>
    <row r="781" spans="1:19" x14ac:dyDescent="0.35">
      <c r="A781">
        <v>66</v>
      </c>
      <c r="B781" t="s">
        <v>97</v>
      </c>
      <c r="C781" t="s">
        <v>98</v>
      </c>
      <c r="D781">
        <v>100101</v>
      </c>
      <c r="E781" t="s">
        <v>29</v>
      </c>
      <c r="F781">
        <v>100112025</v>
      </c>
      <c r="G781" t="s">
        <v>173</v>
      </c>
      <c r="H781" t="s">
        <v>174</v>
      </c>
      <c r="I781">
        <v>2</v>
      </c>
      <c r="J781" t="s">
        <v>32</v>
      </c>
      <c r="K7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81" s="2">
        <f>IF(ISERROR(Exportaciones_fruta_dolares[[#This Row],[2019]]/Exportaciones_fruta_tonelada[[#This Row],[2019]]),"-",Exportaciones_fruta_dolares[[#This Row],[2019]]/Exportaciones_fruta_tonelada[[#This Row],[2019]])</f>
        <v>18546.242774566475</v>
      </c>
      <c r="S7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82" spans="1:19" x14ac:dyDescent="0.35">
      <c r="A782">
        <v>66</v>
      </c>
      <c r="B782" t="s">
        <v>97</v>
      </c>
      <c r="C782" t="s">
        <v>98</v>
      </c>
      <c r="D782">
        <v>100102</v>
      </c>
      <c r="E782" t="s">
        <v>92</v>
      </c>
      <c r="F782">
        <v>100102003</v>
      </c>
      <c r="G782" t="s">
        <v>93</v>
      </c>
      <c r="H782" t="s">
        <v>400</v>
      </c>
      <c r="I782">
        <v>1</v>
      </c>
      <c r="J782" t="s">
        <v>96</v>
      </c>
      <c r="K782" s="2">
        <f>IF(ISERROR(Exportaciones_fruta_dolares[[#This Row],[2013]]/Exportaciones_fruta_tonelada[[#This Row],[2013]]),"-",Exportaciones_fruta_dolares[[#This Row],[2013]]/Exportaciones_fruta_tonelada[[#This Row],[2013]])</f>
        <v>64707.619047619039</v>
      </c>
      <c r="L7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82" s="2">
        <f>IF(ISERROR(Exportaciones_fruta_dolares[[#This Row],[2014]]/Exportaciones_fruta_tonelada[[#This Row],[2014]]),"-",Exportaciones_fruta_dolares[[#This Row],[2014]]/Exportaciones_fruta_tonelada[[#This Row],[2014]])</f>
        <v>33126.071428571428</v>
      </c>
      <c r="N782" s="2">
        <f>IF(ISERROR(Exportaciones_fruta_dolares[[#This Row],[2015]]/Exportaciones_fruta_tonelada[[#This Row],[2015]]),"-",Exportaciones_fruta_dolares[[#This Row],[2015]]/Exportaciones_fruta_tonelada[[#This Row],[2015]])</f>
        <v>54986.666666666672</v>
      </c>
      <c r="O782" s="2">
        <f>IF(ISERROR(Exportaciones_fruta_dolares[[#This Row],[2016]]/Exportaciones_fruta_tonelada[[#This Row],[2016]]),"-",Exportaciones_fruta_dolares[[#This Row],[2016]]/Exportaciones_fruta_tonelada[[#This Row],[2016]])</f>
        <v>42685.757575757576</v>
      </c>
      <c r="P782" s="2">
        <f>IF(ISERROR(Exportaciones_fruta_dolares[[#This Row],[2017]]/Exportaciones_fruta_tonelada[[#This Row],[2017]]),"-",Exportaciones_fruta_dolares[[#This Row],[2017]]/Exportaciones_fruta_tonelada[[#This Row],[2017]])</f>
        <v>68512.272727272735</v>
      </c>
      <c r="Q782" s="2">
        <f>IF(ISERROR(Exportaciones_fruta_dolares[[#This Row],[2018]]/Exportaciones_fruta_tonelada[[#This Row],[2018]]),"-",Exportaciones_fruta_dolares[[#This Row],[2018]]/Exportaciones_fruta_tonelada[[#This Row],[2018]])</f>
        <v>29084.747378455671</v>
      </c>
      <c r="R782" s="2">
        <f>IF(ISERROR(Exportaciones_fruta_dolares[[#This Row],[2019]]/Exportaciones_fruta_tonelada[[#This Row],[2019]]),"-",Exportaciones_fruta_dolares[[#This Row],[2019]]/Exportaciones_fruta_tonelada[[#This Row],[2019]])</f>
        <v>48668.965517241384</v>
      </c>
      <c r="S782" s="2">
        <f>IF(ISERROR(Exportaciones_fruta_dolares[[#This Row],[2020]]/Exportaciones_fruta_tonelada[[#This Row],[2020]]),"-",Exportaciones_fruta_dolares[[#This Row],[2020]]/Exportaciones_fruta_tonelada[[#This Row],[2020]])</f>
        <v>47476.283185840701</v>
      </c>
    </row>
    <row r="783" spans="1:19" x14ac:dyDescent="0.35">
      <c r="A783">
        <v>66</v>
      </c>
      <c r="B783" t="s">
        <v>97</v>
      </c>
      <c r="C783" t="s">
        <v>98</v>
      </c>
      <c r="D783">
        <v>100102</v>
      </c>
      <c r="E783" t="s">
        <v>92</v>
      </c>
      <c r="F783">
        <v>100102003</v>
      </c>
      <c r="G783" t="s">
        <v>93</v>
      </c>
      <c r="H783" t="s">
        <v>94</v>
      </c>
      <c r="I783">
        <v>5</v>
      </c>
      <c r="J783" t="s">
        <v>26</v>
      </c>
      <c r="K7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83" s="2">
        <f>IF(ISERROR(Exportaciones_fruta_dolares[[#This Row],[2014]]/Exportaciones_fruta_tonelada[[#This Row],[2014]]),"-",Exportaciones_fruta_dolares[[#This Row],[2014]]/Exportaciones_fruta_tonelada[[#This Row],[2014]])</f>
        <v>109525.33333333334</v>
      </c>
      <c r="N7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8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8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8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84" spans="1:19" x14ac:dyDescent="0.35">
      <c r="A784">
        <v>66</v>
      </c>
      <c r="B784" t="s">
        <v>97</v>
      </c>
      <c r="C784" t="s">
        <v>98</v>
      </c>
      <c r="D784">
        <v>100102</v>
      </c>
      <c r="E784" t="s">
        <v>92</v>
      </c>
      <c r="F784">
        <v>100102005</v>
      </c>
      <c r="G784" t="s">
        <v>177</v>
      </c>
      <c r="H784" t="s">
        <v>401</v>
      </c>
      <c r="I784">
        <v>1</v>
      </c>
      <c r="J784" t="s">
        <v>96</v>
      </c>
      <c r="K784" s="2">
        <f>IF(ISERROR(Exportaciones_fruta_dolares[[#This Row],[2013]]/Exportaciones_fruta_tonelada[[#This Row],[2013]]),"-",Exportaciones_fruta_dolares[[#This Row],[2013]]/Exportaciones_fruta_tonelada[[#This Row],[2013]])</f>
        <v>18634.129353233831</v>
      </c>
      <c r="L784" s="2">
        <f>IF(ISERROR(Exportaciones_fruta_dolares[[#This Row],[2012]]/Exportaciones_fruta_tonelada[[#This Row],[2012]]),"-",Exportaciones_fruta_dolares[[#This Row],[2012]]/Exportaciones_fruta_tonelada[[#This Row],[2012]])</f>
        <v>20082.347826086952</v>
      </c>
      <c r="M784" s="2">
        <f>IF(ISERROR(Exportaciones_fruta_dolares[[#This Row],[2014]]/Exportaciones_fruta_tonelada[[#This Row],[2014]]),"-",Exportaciones_fruta_dolares[[#This Row],[2014]]/Exportaciones_fruta_tonelada[[#This Row],[2014]])</f>
        <v>54192.368421052633</v>
      </c>
      <c r="N78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84" s="2">
        <f>IF(ISERROR(Exportaciones_fruta_dolares[[#This Row],[2016]]/Exportaciones_fruta_tonelada[[#This Row],[2016]]),"-",Exportaciones_fruta_dolares[[#This Row],[2016]]/Exportaciones_fruta_tonelada[[#This Row],[2016]])</f>
        <v>13459.132947976879</v>
      </c>
      <c r="P784" s="2">
        <f>IF(ISERROR(Exportaciones_fruta_dolares[[#This Row],[2017]]/Exportaciones_fruta_tonelada[[#This Row],[2017]]),"-",Exportaciones_fruta_dolares[[#This Row],[2017]]/Exportaciones_fruta_tonelada[[#This Row],[2017]])</f>
        <v>36605.833333333328</v>
      </c>
      <c r="Q784" s="2">
        <f>IF(ISERROR(Exportaciones_fruta_dolares[[#This Row],[2018]]/Exportaciones_fruta_tonelada[[#This Row],[2018]]),"-",Exportaciones_fruta_dolares[[#This Row],[2018]]/Exportaciones_fruta_tonelada[[#This Row],[2018]])</f>
        <v>19840</v>
      </c>
      <c r="R784" s="2">
        <f>IF(ISERROR(Exportaciones_fruta_dolares[[#This Row],[2019]]/Exportaciones_fruta_tonelada[[#This Row],[2019]]),"-",Exportaciones_fruta_dolares[[#This Row],[2019]]/Exportaciones_fruta_tonelada[[#This Row],[2019]])</f>
        <v>23072.272727272728</v>
      </c>
      <c r="S784" s="2">
        <f>IF(ISERROR(Exportaciones_fruta_dolares[[#This Row],[2020]]/Exportaciones_fruta_tonelada[[#This Row],[2020]]),"-",Exportaciones_fruta_dolares[[#This Row],[2020]]/Exportaciones_fruta_tonelada[[#This Row],[2020]])</f>
        <v>25737.708333333336</v>
      </c>
    </row>
    <row r="785" spans="1:19" x14ac:dyDescent="0.35">
      <c r="A785">
        <v>66</v>
      </c>
      <c r="B785" t="s">
        <v>97</v>
      </c>
      <c r="C785" t="s">
        <v>98</v>
      </c>
      <c r="D785">
        <v>100102</v>
      </c>
      <c r="E785" t="s">
        <v>92</v>
      </c>
      <c r="F785">
        <v>100102005</v>
      </c>
      <c r="G785" t="s">
        <v>177</v>
      </c>
      <c r="H785" t="s">
        <v>397</v>
      </c>
      <c r="I785">
        <v>7</v>
      </c>
      <c r="J785" t="s">
        <v>164</v>
      </c>
      <c r="K7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8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85" s="2">
        <f>IF(ISERROR(Exportaciones_fruta_dolares[[#This Row],[2020]]/Exportaciones_fruta_tonelada[[#This Row],[2020]]),"-",Exportaciones_fruta_dolares[[#This Row],[2020]]/Exportaciones_fruta_tonelada[[#This Row],[2020]])</f>
        <v>1788.1140014024777</v>
      </c>
    </row>
    <row r="786" spans="1:19" x14ac:dyDescent="0.35">
      <c r="A786">
        <v>66</v>
      </c>
      <c r="B786" t="s">
        <v>97</v>
      </c>
      <c r="C786" t="s">
        <v>98</v>
      </c>
      <c r="D786">
        <v>100102</v>
      </c>
      <c r="E786" t="s">
        <v>92</v>
      </c>
      <c r="F786">
        <v>100102005</v>
      </c>
      <c r="G786" t="s">
        <v>177</v>
      </c>
      <c r="H786" t="s">
        <v>379</v>
      </c>
      <c r="I786">
        <v>7</v>
      </c>
      <c r="J786" t="s">
        <v>164</v>
      </c>
      <c r="K7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8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8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8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86" s="2">
        <f>IF(ISERROR(Exportaciones_fruta_dolares[[#This Row],[2018]]/Exportaciones_fruta_tonelada[[#This Row],[2018]]),"-",Exportaciones_fruta_dolares[[#This Row],[2018]]/Exportaciones_fruta_tonelada[[#This Row],[2018]])</f>
        <v>2303.6641921761616</v>
      </c>
      <c r="R786" s="2">
        <f>IF(ISERROR(Exportaciones_fruta_dolares[[#This Row],[2019]]/Exportaciones_fruta_tonelada[[#This Row],[2019]]),"-",Exportaciones_fruta_dolares[[#This Row],[2019]]/Exportaciones_fruta_tonelada[[#This Row],[2019]])</f>
        <v>2143.8381834038773</v>
      </c>
      <c r="S786" s="2">
        <f>IF(ISERROR(Exportaciones_fruta_dolares[[#This Row],[2020]]/Exportaciones_fruta_tonelada[[#This Row],[2020]]),"-",Exportaciones_fruta_dolares[[#This Row],[2020]]/Exportaciones_fruta_tonelada[[#This Row],[2020]])</f>
        <v>1020.5856962613719</v>
      </c>
    </row>
    <row r="787" spans="1:19" x14ac:dyDescent="0.35">
      <c r="A787">
        <v>66</v>
      </c>
      <c r="B787" t="s">
        <v>97</v>
      </c>
      <c r="C787" t="s">
        <v>98</v>
      </c>
      <c r="D787">
        <v>100102</v>
      </c>
      <c r="E787" t="s">
        <v>92</v>
      </c>
      <c r="F787">
        <v>100102005</v>
      </c>
      <c r="G787" t="s">
        <v>177</v>
      </c>
      <c r="H787" t="s">
        <v>178</v>
      </c>
      <c r="I787">
        <v>5</v>
      </c>
      <c r="J787" t="s">
        <v>26</v>
      </c>
      <c r="K7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87" s="2">
        <f>IF(ISERROR(Exportaciones_fruta_dolares[[#This Row],[2012]]/Exportaciones_fruta_tonelada[[#This Row],[2012]]),"-",Exportaciones_fruta_dolares[[#This Row],[2012]]/Exportaciones_fruta_tonelada[[#This Row],[2012]])</f>
        <v>33200</v>
      </c>
      <c r="M7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8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8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8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88" spans="1:19" x14ac:dyDescent="0.35">
      <c r="A788">
        <v>66</v>
      </c>
      <c r="B788" t="s">
        <v>97</v>
      </c>
      <c r="C788" t="s">
        <v>98</v>
      </c>
      <c r="D788">
        <v>100102</v>
      </c>
      <c r="E788" t="s">
        <v>92</v>
      </c>
      <c r="F788">
        <v>100102006</v>
      </c>
      <c r="G788" t="s">
        <v>237</v>
      </c>
      <c r="H788" t="s">
        <v>409</v>
      </c>
      <c r="I788">
        <v>7</v>
      </c>
      <c r="J788" t="s">
        <v>164</v>
      </c>
      <c r="K7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88" s="2">
        <f>IF(ISERROR(Exportaciones_fruta_dolares[[#This Row],[2015]]/Exportaciones_fruta_tonelada[[#This Row],[2015]]),"-",Exportaciones_fruta_dolares[[#This Row],[2015]]/Exportaciones_fruta_tonelada[[#This Row],[2015]])</f>
        <v>21778.973105134475</v>
      </c>
      <c r="O7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8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8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89" spans="1:19" x14ac:dyDescent="0.35">
      <c r="A789">
        <v>66</v>
      </c>
      <c r="B789" t="s">
        <v>97</v>
      </c>
      <c r="C789" t="s">
        <v>98</v>
      </c>
      <c r="D789">
        <v>100102</v>
      </c>
      <c r="E789" t="s">
        <v>92</v>
      </c>
      <c r="F789">
        <v>100102008</v>
      </c>
      <c r="G789" t="s">
        <v>352</v>
      </c>
      <c r="H789" t="s">
        <v>413</v>
      </c>
      <c r="I789">
        <v>3</v>
      </c>
      <c r="J789" t="s">
        <v>38</v>
      </c>
      <c r="K7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89" s="2">
        <f>IF(ISERROR(Exportaciones_fruta_dolares[[#This Row],[2019]]/Exportaciones_fruta_tonelada[[#This Row],[2019]]),"-",Exportaciones_fruta_dolares[[#This Row],[2019]]/Exportaciones_fruta_tonelada[[#This Row],[2019]])</f>
        <v>6380.217391304348</v>
      </c>
      <c r="S789" s="2">
        <f>IF(ISERROR(Exportaciones_fruta_dolares[[#This Row],[2020]]/Exportaciones_fruta_tonelada[[#This Row],[2020]]),"-",Exportaciones_fruta_dolares[[#This Row],[2020]]/Exportaciones_fruta_tonelada[[#This Row],[2020]])</f>
        <v>10252.5</v>
      </c>
    </row>
    <row r="790" spans="1:19" x14ac:dyDescent="0.35">
      <c r="A790">
        <v>66</v>
      </c>
      <c r="B790" t="s">
        <v>97</v>
      </c>
      <c r="C790" t="s">
        <v>98</v>
      </c>
      <c r="D790">
        <v>100102</v>
      </c>
      <c r="E790" t="s">
        <v>92</v>
      </c>
      <c r="F790">
        <v>100102008</v>
      </c>
      <c r="G790" t="s">
        <v>352</v>
      </c>
      <c r="H790" t="s">
        <v>391</v>
      </c>
      <c r="I790">
        <v>3</v>
      </c>
      <c r="J790" t="s">
        <v>38</v>
      </c>
      <c r="K790" s="2">
        <f>IF(ISERROR(Exportaciones_fruta_dolares[[#This Row],[2013]]/Exportaciones_fruta_tonelada[[#This Row],[2013]]),"-",Exportaciones_fruta_dolares[[#This Row],[2013]]/Exportaciones_fruta_tonelada[[#This Row],[2013]])</f>
        <v>3470.9798482499796</v>
      </c>
      <c r="L790" s="2">
        <f>IF(ISERROR(Exportaciones_fruta_dolares[[#This Row],[2012]]/Exportaciones_fruta_tonelada[[#This Row],[2012]]),"-",Exportaciones_fruta_dolares[[#This Row],[2012]]/Exportaciones_fruta_tonelada[[#This Row],[2012]])</f>
        <v>7934.7797126272717</v>
      </c>
      <c r="M790" s="2">
        <f>IF(ISERROR(Exportaciones_fruta_dolares[[#This Row],[2014]]/Exportaciones_fruta_tonelada[[#This Row],[2014]]),"-",Exportaciones_fruta_dolares[[#This Row],[2014]]/Exportaciones_fruta_tonelada[[#This Row],[2014]])</f>
        <v>4795.9454986760811</v>
      </c>
      <c r="N790" s="2">
        <f>IF(ISERROR(Exportaciones_fruta_dolares[[#This Row],[2015]]/Exportaciones_fruta_tonelada[[#This Row],[2015]]),"-",Exportaciones_fruta_dolares[[#This Row],[2015]]/Exportaciones_fruta_tonelada[[#This Row],[2015]])</f>
        <v>4922.0496538005427</v>
      </c>
      <c r="O790" s="2">
        <f>IF(ISERROR(Exportaciones_fruta_dolares[[#This Row],[2016]]/Exportaciones_fruta_tonelada[[#This Row],[2016]]),"-",Exportaciones_fruta_dolares[[#This Row],[2016]]/Exportaciones_fruta_tonelada[[#This Row],[2016]])</f>
        <v>4156.3751842538795</v>
      </c>
      <c r="P790" s="2">
        <f>IF(ISERROR(Exportaciones_fruta_dolares[[#This Row],[2017]]/Exportaciones_fruta_tonelada[[#This Row],[2017]]),"-",Exportaciones_fruta_dolares[[#This Row],[2017]]/Exportaciones_fruta_tonelada[[#This Row],[2017]])</f>
        <v>3433.8128249566726</v>
      </c>
      <c r="Q790" s="2">
        <f>IF(ISERROR(Exportaciones_fruta_dolares[[#This Row],[2018]]/Exportaciones_fruta_tonelada[[#This Row],[2018]]),"-",Exportaciones_fruta_dolares[[#This Row],[2018]]/Exportaciones_fruta_tonelada[[#This Row],[2018]])</f>
        <v>3904.83256162013</v>
      </c>
      <c r="R790" s="2">
        <f>IF(ISERROR(Exportaciones_fruta_dolares[[#This Row],[2019]]/Exportaciones_fruta_tonelada[[#This Row],[2019]]),"-",Exportaciones_fruta_dolares[[#This Row],[2019]]/Exportaciones_fruta_tonelada[[#This Row],[2019]])</f>
        <v>3777.4259926109526</v>
      </c>
      <c r="S790" s="2">
        <f>IF(ISERROR(Exportaciones_fruta_dolares[[#This Row],[2020]]/Exportaciones_fruta_tonelada[[#This Row],[2020]]),"-",Exportaciones_fruta_dolares[[#This Row],[2020]]/Exportaciones_fruta_tonelada[[#This Row],[2020]])</f>
        <v>3951.4871116986124</v>
      </c>
    </row>
    <row r="791" spans="1:19" x14ac:dyDescent="0.35">
      <c r="A791">
        <v>66</v>
      </c>
      <c r="B791" t="s">
        <v>97</v>
      </c>
      <c r="C791" t="s">
        <v>98</v>
      </c>
      <c r="D791">
        <v>100102</v>
      </c>
      <c r="E791" t="s">
        <v>92</v>
      </c>
      <c r="F791">
        <v>100102008</v>
      </c>
      <c r="G791" t="s">
        <v>352</v>
      </c>
      <c r="H791" t="s">
        <v>402</v>
      </c>
      <c r="I791">
        <v>1</v>
      </c>
      <c r="J791" t="s">
        <v>96</v>
      </c>
      <c r="K791" s="2">
        <f>IF(ISERROR(Exportaciones_fruta_dolares[[#This Row],[2013]]/Exportaciones_fruta_tonelada[[#This Row],[2013]]),"-",Exportaciones_fruta_dolares[[#This Row],[2013]]/Exportaciones_fruta_tonelada[[#This Row],[2013]])</f>
        <v>171313.63636363638</v>
      </c>
      <c r="L791" s="2">
        <f>IF(ISERROR(Exportaciones_fruta_dolares[[#This Row],[2012]]/Exportaciones_fruta_tonelada[[#This Row],[2012]]),"-",Exportaciones_fruta_dolares[[#This Row],[2012]]/Exportaciones_fruta_tonelada[[#This Row],[2012]])</f>
        <v>120651</v>
      </c>
      <c r="M791" s="2">
        <f>IF(ISERROR(Exportaciones_fruta_dolares[[#This Row],[2014]]/Exportaciones_fruta_tonelada[[#This Row],[2014]]),"-",Exportaciones_fruta_dolares[[#This Row],[2014]]/Exportaciones_fruta_tonelada[[#This Row],[2014]])</f>
        <v>140925.26315789475</v>
      </c>
      <c r="N791" s="2">
        <f>IF(ISERROR(Exportaciones_fruta_dolares[[#This Row],[2015]]/Exportaciones_fruta_tonelada[[#This Row],[2015]]),"-",Exportaciones_fruta_dolares[[#This Row],[2015]]/Exportaciones_fruta_tonelada[[#This Row],[2015]])</f>
        <v>120907.85907859077</v>
      </c>
      <c r="O791" s="2">
        <f>IF(ISERROR(Exportaciones_fruta_dolares[[#This Row],[2016]]/Exportaciones_fruta_tonelada[[#This Row],[2016]]),"-",Exportaciones_fruta_dolares[[#This Row],[2016]]/Exportaciones_fruta_tonelada[[#This Row],[2016]])</f>
        <v>65007.222222222219</v>
      </c>
      <c r="P791" s="2">
        <f>IF(ISERROR(Exportaciones_fruta_dolares[[#This Row],[2017]]/Exportaciones_fruta_tonelada[[#This Row],[2017]]),"-",Exportaciones_fruta_dolares[[#This Row],[2017]]/Exportaciones_fruta_tonelada[[#This Row],[2017]])</f>
        <v>140357.86516853931</v>
      </c>
      <c r="Q791" s="2">
        <f>IF(ISERROR(Exportaciones_fruta_dolares[[#This Row],[2018]]/Exportaciones_fruta_tonelada[[#This Row],[2018]]),"-",Exportaciones_fruta_dolares[[#This Row],[2018]]/Exportaciones_fruta_tonelada[[#This Row],[2018]])</f>
        <v>233110.14084507042</v>
      </c>
      <c r="R791" s="2">
        <f>IF(ISERROR(Exportaciones_fruta_dolares[[#This Row],[2019]]/Exportaciones_fruta_tonelada[[#This Row],[2019]]),"-",Exportaciones_fruta_dolares[[#This Row],[2019]]/Exportaciones_fruta_tonelada[[#This Row],[2019]])</f>
        <v>148418.55742296917</v>
      </c>
      <c r="S791" s="2">
        <f>IF(ISERROR(Exportaciones_fruta_dolares[[#This Row],[2020]]/Exportaciones_fruta_tonelada[[#This Row],[2020]]),"-",Exportaciones_fruta_dolares[[#This Row],[2020]]/Exportaciones_fruta_tonelada[[#This Row],[2020]])</f>
        <v>141344.88095238095</v>
      </c>
    </row>
    <row r="792" spans="1:19" x14ac:dyDescent="0.35">
      <c r="A792">
        <v>66</v>
      </c>
      <c r="B792" t="s">
        <v>97</v>
      </c>
      <c r="C792" t="s">
        <v>98</v>
      </c>
      <c r="D792">
        <v>100102</v>
      </c>
      <c r="E792" t="s">
        <v>92</v>
      </c>
      <c r="F792">
        <v>100102008</v>
      </c>
      <c r="G792" t="s">
        <v>352</v>
      </c>
      <c r="H792" t="s">
        <v>354</v>
      </c>
      <c r="I792">
        <v>7</v>
      </c>
      <c r="J792" t="s">
        <v>164</v>
      </c>
      <c r="K7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9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92" s="2">
        <f>IF(ISERROR(Exportaciones_fruta_dolares[[#This Row],[2017]]/Exportaciones_fruta_tonelada[[#This Row],[2017]]),"-",Exportaciones_fruta_dolares[[#This Row],[2017]]/Exportaciones_fruta_tonelada[[#This Row],[2017]])</f>
        <v>58170</v>
      </c>
      <c r="Q792" s="2">
        <f>IF(ISERROR(Exportaciones_fruta_dolares[[#This Row],[2018]]/Exportaciones_fruta_tonelada[[#This Row],[2018]]),"-",Exportaciones_fruta_dolares[[#This Row],[2018]]/Exportaciones_fruta_tonelada[[#This Row],[2018]])</f>
        <v>155975</v>
      </c>
      <c r="R792" s="2">
        <f>IF(ISERROR(Exportaciones_fruta_dolares[[#This Row],[2019]]/Exportaciones_fruta_tonelada[[#This Row],[2019]]),"-",Exportaciones_fruta_dolares[[#This Row],[2019]]/Exportaciones_fruta_tonelada[[#This Row],[2019]])</f>
        <v>97327.777777777781</v>
      </c>
      <c r="S792" s="2">
        <f>IF(ISERROR(Exportaciones_fruta_dolares[[#This Row],[2020]]/Exportaciones_fruta_tonelada[[#This Row],[2020]]),"-",Exportaciones_fruta_dolares[[#This Row],[2020]]/Exportaciones_fruta_tonelada[[#This Row],[2020]])</f>
        <v>72875</v>
      </c>
    </row>
    <row r="793" spans="1:19" x14ac:dyDescent="0.35">
      <c r="A793">
        <v>66</v>
      </c>
      <c r="B793" t="s">
        <v>97</v>
      </c>
      <c r="C793" t="s">
        <v>98</v>
      </c>
      <c r="D793">
        <v>100103</v>
      </c>
      <c r="E793" t="s">
        <v>39</v>
      </c>
      <c r="F793">
        <v>100103001</v>
      </c>
      <c r="G793" t="s">
        <v>40</v>
      </c>
      <c r="H793" t="s">
        <v>380</v>
      </c>
      <c r="I793">
        <v>3</v>
      </c>
      <c r="J793" t="s">
        <v>38</v>
      </c>
      <c r="K7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93" s="2">
        <f>IF(ISERROR(Exportaciones_fruta_dolares[[#This Row],[2014]]/Exportaciones_fruta_tonelada[[#This Row],[2014]]),"-",Exportaciones_fruta_dolares[[#This Row],[2014]]/Exportaciones_fruta_tonelada[[#This Row],[2014]])</f>
        <v>34508.385744234794</v>
      </c>
      <c r="N79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9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93" s="2">
        <f>IF(ISERROR(Exportaciones_fruta_dolares[[#This Row],[2017]]/Exportaciones_fruta_tonelada[[#This Row],[2017]]),"-",Exportaciones_fruta_dolares[[#This Row],[2017]]/Exportaciones_fruta_tonelada[[#This Row],[2017]])</f>
        <v>16212.916666666666</v>
      </c>
      <c r="Q79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9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9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94" spans="1:19" x14ac:dyDescent="0.35">
      <c r="A794">
        <v>66</v>
      </c>
      <c r="B794" t="s">
        <v>97</v>
      </c>
      <c r="C794" t="s">
        <v>98</v>
      </c>
      <c r="D794">
        <v>100103</v>
      </c>
      <c r="E794" t="s">
        <v>39</v>
      </c>
      <c r="F794">
        <v>100103001</v>
      </c>
      <c r="G794" t="s">
        <v>40</v>
      </c>
      <c r="H794" t="s">
        <v>312</v>
      </c>
      <c r="I794">
        <v>3</v>
      </c>
      <c r="J794" t="s">
        <v>38</v>
      </c>
      <c r="K7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9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9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9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94" s="2">
        <f>IF(ISERROR(Exportaciones_fruta_dolares[[#This Row],[2019]]/Exportaciones_fruta_tonelada[[#This Row],[2019]]),"-",Exportaciones_fruta_dolares[[#This Row],[2019]]/Exportaciones_fruta_tonelada[[#This Row],[2019]])</f>
        <v>5898.1538461538457</v>
      </c>
      <c r="S79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95" spans="1:19" x14ac:dyDescent="0.35">
      <c r="A795">
        <v>66</v>
      </c>
      <c r="B795" t="s">
        <v>97</v>
      </c>
      <c r="C795" t="s">
        <v>98</v>
      </c>
      <c r="D795">
        <v>100103</v>
      </c>
      <c r="E795" t="s">
        <v>39</v>
      </c>
      <c r="F795">
        <v>100103001</v>
      </c>
      <c r="G795" t="s">
        <v>40</v>
      </c>
      <c r="H795" t="s">
        <v>326</v>
      </c>
      <c r="I795">
        <v>3</v>
      </c>
      <c r="J795" t="s">
        <v>38</v>
      </c>
      <c r="K7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9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9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95" s="2">
        <f>IF(ISERROR(Exportaciones_fruta_dolares[[#This Row],[2019]]/Exportaciones_fruta_tonelada[[#This Row],[2019]]),"-",Exportaciones_fruta_dolares[[#This Row],[2019]]/Exportaciones_fruta_tonelada[[#This Row],[2019]])</f>
        <v>24530.694444444445</v>
      </c>
      <c r="S7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96" spans="1:19" x14ac:dyDescent="0.35">
      <c r="A796">
        <v>66</v>
      </c>
      <c r="B796" t="s">
        <v>97</v>
      </c>
      <c r="C796" t="s">
        <v>98</v>
      </c>
      <c r="D796">
        <v>100103</v>
      </c>
      <c r="E796" t="s">
        <v>39</v>
      </c>
      <c r="F796">
        <v>100103002</v>
      </c>
      <c r="G796" t="s">
        <v>42</v>
      </c>
      <c r="H796" t="s">
        <v>313</v>
      </c>
      <c r="I796">
        <v>3</v>
      </c>
      <c r="J796" t="s">
        <v>38</v>
      </c>
      <c r="K7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96" s="2">
        <f>IF(ISERROR(Exportaciones_fruta_dolares[[#This Row],[2018]]/Exportaciones_fruta_tonelada[[#This Row],[2018]]),"-",Exportaciones_fruta_dolares[[#This Row],[2018]]/Exportaciones_fruta_tonelada[[#This Row],[2018]])</f>
        <v>7562.7100000000009</v>
      </c>
      <c r="R796" s="2">
        <f>IF(ISERROR(Exportaciones_fruta_dolares[[#This Row],[2019]]/Exportaciones_fruta_tonelada[[#This Row],[2019]]),"-",Exportaciones_fruta_dolares[[#This Row],[2019]]/Exportaciones_fruta_tonelada[[#This Row],[2019]])</f>
        <v>8525.3639999999996</v>
      </c>
      <c r="S7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97" spans="1:19" x14ac:dyDescent="0.35">
      <c r="A797">
        <v>66</v>
      </c>
      <c r="B797" t="s">
        <v>97</v>
      </c>
      <c r="C797" t="s">
        <v>98</v>
      </c>
      <c r="D797">
        <v>100103</v>
      </c>
      <c r="E797" t="s">
        <v>39</v>
      </c>
      <c r="F797">
        <v>100103002</v>
      </c>
      <c r="G797" t="s">
        <v>42</v>
      </c>
      <c r="H797" t="s">
        <v>76</v>
      </c>
      <c r="I797">
        <v>4</v>
      </c>
      <c r="J797" t="s">
        <v>71</v>
      </c>
      <c r="K7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97" s="2">
        <f>IF(ISERROR(Exportaciones_fruta_dolares[[#This Row],[2020]]/Exportaciones_fruta_tonelada[[#This Row],[2020]]),"-",Exportaciones_fruta_dolares[[#This Row],[2020]]/Exportaciones_fruta_tonelada[[#This Row],[2020]])</f>
        <v>625.3467757380098</v>
      </c>
    </row>
    <row r="798" spans="1:19" x14ac:dyDescent="0.35">
      <c r="A798">
        <v>66</v>
      </c>
      <c r="B798" t="s">
        <v>97</v>
      </c>
      <c r="C798" t="s">
        <v>98</v>
      </c>
      <c r="D798">
        <v>100103</v>
      </c>
      <c r="E798" t="s">
        <v>39</v>
      </c>
      <c r="F798">
        <v>100103002</v>
      </c>
      <c r="G798" t="s">
        <v>42</v>
      </c>
      <c r="H798" t="s">
        <v>291</v>
      </c>
      <c r="I798">
        <v>7</v>
      </c>
      <c r="J798" t="s">
        <v>164</v>
      </c>
      <c r="K798" s="2">
        <f>IF(ISERROR(Exportaciones_fruta_dolares[[#This Row],[2013]]/Exportaciones_fruta_tonelada[[#This Row],[2013]]),"-",Exportaciones_fruta_dolares[[#This Row],[2013]]/Exportaciones_fruta_tonelada[[#This Row],[2013]])</f>
        <v>779099.99999999988</v>
      </c>
      <c r="L7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98" s="2">
        <f>IF(ISERROR(Exportaciones_fruta_dolares[[#This Row],[2015]]/Exportaciones_fruta_tonelada[[#This Row],[2015]]),"-",Exportaciones_fruta_dolares[[#This Row],[2015]]/Exportaciones_fruta_tonelada[[#This Row],[2015]])</f>
        <v>57119.999999999993</v>
      </c>
      <c r="O79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9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9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79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9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799" spans="1:19" x14ac:dyDescent="0.35">
      <c r="A799">
        <v>66</v>
      </c>
      <c r="B799" t="s">
        <v>97</v>
      </c>
      <c r="C799" t="s">
        <v>98</v>
      </c>
      <c r="D799">
        <v>100103</v>
      </c>
      <c r="E799" t="s">
        <v>39</v>
      </c>
      <c r="F799">
        <v>100103002</v>
      </c>
      <c r="G799" t="s">
        <v>42</v>
      </c>
      <c r="H799" t="s">
        <v>114</v>
      </c>
      <c r="I799">
        <v>4</v>
      </c>
      <c r="J799" t="s">
        <v>71</v>
      </c>
      <c r="K7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7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7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79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7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7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799" s="2">
        <f>IF(ISERROR(Exportaciones_fruta_dolares[[#This Row],[2018]]/Exportaciones_fruta_tonelada[[#This Row],[2018]]),"-",Exportaciones_fruta_dolares[[#This Row],[2018]]/Exportaciones_fruta_tonelada[[#This Row],[2018]])</f>
        <v>23069.642857142859</v>
      </c>
      <c r="R7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799" s="2">
        <f>IF(ISERROR(Exportaciones_fruta_dolares[[#This Row],[2020]]/Exportaciones_fruta_tonelada[[#This Row],[2020]]),"-",Exportaciones_fruta_dolares[[#This Row],[2020]]/Exportaciones_fruta_tonelada[[#This Row],[2020]])</f>
        <v>1257.9239189189188</v>
      </c>
    </row>
    <row r="800" spans="1:19" x14ac:dyDescent="0.35">
      <c r="A800">
        <v>66</v>
      </c>
      <c r="B800" t="s">
        <v>97</v>
      </c>
      <c r="C800" t="s">
        <v>98</v>
      </c>
      <c r="D800">
        <v>100103</v>
      </c>
      <c r="E800" t="s">
        <v>39</v>
      </c>
      <c r="F800">
        <v>100103003</v>
      </c>
      <c r="G800" t="s">
        <v>226</v>
      </c>
      <c r="H800" t="s">
        <v>406</v>
      </c>
      <c r="I800">
        <v>3</v>
      </c>
      <c r="J800" t="s">
        <v>38</v>
      </c>
      <c r="K8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00" s="2">
        <f>IF(ISERROR(Exportaciones_fruta_dolares[[#This Row],[2014]]/Exportaciones_fruta_tonelada[[#This Row],[2014]]),"-",Exportaciones_fruta_dolares[[#This Row],[2014]]/Exportaciones_fruta_tonelada[[#This Row],[2014]])</f>
        <v>94016.666666666672</v>
      </c>
      <c r="N800" s="2">
        <f>IF(ISERROR(Exportaciones_fruta_dolares[[#This Row],[2015]]/Exportaciones_fruta_tonelada[[#This Row],[2015]]),"-",Exportaciones_fruta_dolares[[#This Row],[2015]]/Exportaciones_fruta_tonelada[[#This Row],[2015]])</f>
        <v>85888.888888888891</v>
      </c>
      <c r="O80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00" s="2">
        <f>IF(ISERROR(Exportaciones_fruta_dolares[[#This Row],[2019]]/Exportaciones_fruta_tonelada[[#This Row],[2019]]),"-",Exportaciones_fruta_dolares[[#This Row],[2019]]/Exportaciones_fruta_tonelada[[#This Row],[2019]])</f>
        <v>4954</v>
      </c>
      <c r="S8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01" spans="1:19" x14ac:dyDescent="0.35">
      <c r="A801">
        <v>66</v>
      </c>
      <c r="B801" t="s">
        <v>97</v>
      </c>
      <c r="C801" t="s">
        <v>98</v>
      </c>
      <c r="D801">
        <v>100103</v>
      </c>
      <c r="E801" t="s">
        <v>39</v>
      </c>
      <c r="F801">
        <v>100103003</v>
      </c>
      <c r="G801" t="s">
        <v>226</v>
      </c>
      <c r="H801" t="s">
        <v>323</v>
      </c>
      <c r="I801">
        <v>3</v>
      </c>
      <c r="J801" t="s">
        <v>38</v>
      </c>
      <c r="K8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0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0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02" spans="1:19" x14ac:dyDescent="0.35">
      <c r="A802">
        <v>66</v>
      </c>
      <c r="B802" t="s">
        <v>97</v>
      </c>
      <c r="C802" t="s">
        <v>98</v>
      </c>
      <c r="D802">
        <v>100103</v>
      </c>
      <c r="E802" t="s">
        <v>39</v>
      </c>
      <c r="F802">
        <v>100103003</v>
      </c>
      <c r="G802" t="s">
        <v>226</v>
      </c>
      <c r="H802" t="s">
        <v>315</v>
      </c>
      <c r="I802">
        <v>3</v>
      </c>
      <c r="J802" t="s">
        <v>38</v>
      </c>
      <c r="K802" s="2">
        <f>IF(ISERROR(Exportaciones_fruta_dolares[[#This Row],[2013]]/Exportaciones_fruta_tonelada[[#This Row],[2013]]),"-",Exportaciones_fruta_dolares[[#This Row],[2013]]/Exportaciones_fruta_tonelada[[#This Row],[2013]])</f>
        <v>5851.9879969992489</v>
      </c>
      <c r="L802" s="2">
        <f>IF(ISERROR(Exportaciones_fruta_dolares[[#This Row],[2012]]/Exportaciones_fruta_tonelada[[#This Row],[2012]]),"-",Exportaciones_fruta_dolares[[#This Row],[2012]]/Exportaciones_fruta_tonelada[[#This Row],[2012]])</f>
        <v>5722.74981090848</v>
      </c>
      <c r="M802" s="2">
        <f>IF(ISERROR(Exportaciones_fruta_dolares[[#This Row],[2014]]/Exportaciones_fruta_tonelada[[#This Row],[2014]]),"-",Exportaciones_fruta_dolares[[#This Row],[2014]]/Exportaciones_fruta_tonelada[[#This Row],[2014]])</f>
        <v>5199.2474677448381</v>
      </c>
      <c r="N802" s="2">
        <f>IF(ISERROR(Exportaciones_fruta_dolares[[#This Row],[2015]]/Exportaciones_fruta_tonelada[[#This Row],[2015]]),"-",Exportaciones_fruta_dolares[[#This Row],[2015]]/Exportaciones_fruta_tonelada[[#This Row],[2015]])</f>
        <v>4869.0825303728534</v>
      </c>
      <c r="O802" s="2">
        <f>IF(ISERROR(Exportaciones_fruta_dolares[[#This Row],[2016]]/Exportaciones_fruta_tonelada[[#This Row],[2016]]),"-",Exportaciones_fruta_dolares[[#This Row],[2016]]/Exportaciones_fruta_tonelada[[#This Row],[2016]])</f>
        <v>4161.1794889574585</v>
      </c>
      <c r="P802" s="2">
        <f>IF(ISERROR(Exportaciones_fruta_dolares[[#This Row],[2017]]/Exportaciones_fruta_tonelada[[#This Row],[2017]]),"-",Exportaciones_fruta_dolares[[#This Row],[2017]]/Exportaciones_fruta_tonelada[[#This Row],[2017]])</f>
        <v>4586.2246442627911</v>
      </c>
      <c r="Q802" s="2">
        <f>IF(ISERROR(Exportaciones_fruta_dolares[[#This Row],[2018]]/Exportaciones_fruta_tonelada[[#This Row],[2018]]),"-",Exportaciones_fruta_dolares[[#This Row],[2018]]/Exportaciones_fruta_tonelada[[#This Row],[2018]])</f>
        <v>4386.292571961385</v>
      </c>
      <c r="R802" s="2">
        <f>IF(ISERROR(Exportaciones_fruta_dolares[[#This Row],[2019]]/Exportaciones_fruta_tonelada[[#This Row],[2019]]),"-",Exportaciones_fruta_dolares[[#This Row],[2019]]/Exportaciones_fruta_tonelada[[#This Row],[2019]])</f>
        <v>4970.3395158755102</v>
      </c>
      <c r="S802" s="2">
        <f>IF(ISERROR(Exportaciones_fruta_dolares[[#This Row],[2020]]/Exportaciones_fruta_tonelada[[#This Row],[2020]]),"-",Exportaciones_fruta_dolares[[#This Row],[2020]]/Exportaciones_fruta_tonelada[[#This Row],[2020]])</f>
        <v>4435.4806291997038</v>
      </c>
    </row>
    <row r="803" spans="1:19" x14ac:dyDescent="0.35">
      <c r="A803">
        <v>66</v>
      </c>
      <c r="B803" t="s">
        <v>97</v>
      </c>
      <c r="C803" t="s">
        <v>98</v>
      </c>
      <c r="D803">
        <v>100103</v>
      </c>
      <c r="E803" t="s">
        <v>39</v>
      </c>
      <c r="F803">
        <v>100103003</v>
      </c>
      <c r="G803" t="s">
        <v>226</v>
      </c>
      <c r="H803" t="s">
        <v>316</v>
      </c>
      <c r="I803">
        <v>3</v>
      </c>
      <c r="J803" t="s">
        <v>38</v>
      </c>
      <c r="K8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03" s="2">
        <f>IF(ISERROR(Exportaciones_fruta_dolares[[#This Row],[2020]]/Exportaciones_fruta_tonelada[[#This Row],[2020]]),"-",Exportaciones_fruta_dolares[[#This Row],[2020]]/Exportaciones_fruta_tonelada[[#This Row],[2020]])</f>
        <v>5350.4444444444453</v>
      </c>
    </row>
    <row r="804" spans="1:19" x14ac:dyDescent="0.35">
      <c r="A804">
        <v>66</v>
      </c>
      <c r="B804" t="s">
        <v>97</v>
      </c>
      <c r="C804" t="s">
        <v>98</v>
      </c>
      <c r="D804">
        <v>100103</v>
      </c>
      <c r="E804" t="s">
        <v>39</v>
      </c>
      <c r="F804">
        <v>100103004</v>
      </c>
      <c r="G804" t="s">
        <v>77</v>
      </c>
      <c r="H804" t="s">
        <v>363</v>
      </c>
      <c r="I804">
        <v>7</v>
      </c>
      <c r="J804" t="s">
        <v>164</v>
      </c>
      <c r="K8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0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04" s="2">
        <f>IF(ISERROR(Exportaciones_fruta_dolares[[#This Row],[2014]]/Exportaciones_fruta_tonelada[[#This Row],[2014]]),"-",Exportaciones_fruta_dolares[[#This Row],[2014]]/Exportaciones_fruta_tonelada[[#This Row],[2014]])</f>
        <v>144725</v>
      </c>
      <c r="N80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0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0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0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04" s="2">
        <f>IF(ISERROR(Exportaciones_fruta_dolares[[#This Row],[2020]]/Exportaciones_fruta_tonelada[[#This Row],[2020]]),"-",Exportaciones_fruta_dolares[[#This Row],[2020]]/Exportaciones_fruta_tonelada[[#This Row],[2020]])</f>
        <v>1018.1517058628685</v>
      </c>
    </row>
    <row r="805" spans="1:19" x14ac:dyDescent="0.35">
      <c r="A805">
        <v>66</v>
      </c>
      <c r="B805" t="s">
        <v>97</v>
      </c>
      <c r="C805" t="s">
        <v>98</v>
      </c>
      <c r="D805">
        <v>100103</v>
      </c>
      <c r="E805" t="s">
        <v>39</v>
      </c>
      <c r="F805">
        <v>100103004</v>
      </c>
      <c r="G805" t="s">
        <v>77</v>
      </c>
      <c r="H805" t="s">
        <v>329</v>
      </c>
      <c r="I805">
        <v>3</v>
      </c>
      <c r="J805" t="s">
        <v>38</v>
      </c>
      <c r="K8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0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05" s="2">
        <f>IF(ISERROR(Exportaciones_fruta_dolares[[#This Row],[2016]]/Exportaciones_fruta_tonelada[[#This Row],[2016]]),"-",Exportaciones_fruta_dolares[[#This Row],[2016]]/Exportaciones_fruta_tonelada[[#This Row],[2016]])</f>
        <v>3974.3333333333335</v>
      </c>
      <c r="P805" s="2">
        <f>IF(ISERROR(Exportaciones_fruta_dolares[[#This Row],[2017]]/Exportaciones_fruta_tonelada[[#This Row],[2017]]),"-",Exportaciones_fruta_dolares[[#This Row],[2017]]/Exportaciones_fruta_tonelada[[#This Row],[2017]])</f>
        <v>3673.761904761905</v>
      </c>
      <c r="Q80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0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06" spans="1:19" x14ac:dyDescent="0.35">
      <c r="A806">
        <v>66</v>
      </c>
      <c r="B806" t="s">
        <v>97</v>
      </c>
      <c r="C806" t="s">
        <v>98</v>
      </c>
      <c r="D806">
        <v>100103</v>
      </c>
      <c r="E806" t="s">
        <v>39</v>
      </c>
      <c r="F806">
        <v>100103004</v>
      </c>
      <c r="G806" t="s">
        <v>77</v>
      </c>
      <c r="H806" t="s">
        <v>198</v>
      </c>
      <c r="I806">
        <v>3</v>
      </c>
      <c r="J806" t="s">
        <v>38</v>
      </c>
      <c r="K8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06" s="2">
        <f>IF(ISERROR(Exportaciones_fruta_dolares[[#This Row],[2014]]/Exportaciones_fruta_tonelada[[#This Row],[2014]]),"-",Exportaciones_fruta_dolares[[#This Row],[2014]]/Exportaciones_fruta_tonelada[[#This Row],[2014]])</f>
        <v>112916.66666666667</v>
      </c>
      <c r="N80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0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06" s="2">
        <f>IF(ISERROR(Exportaciones_fruta_dolares[[#This Row],[2019]]/Exportaciones_fruta_tonelada[[#This Row],[2019]]),"-",Exportaciones_fruta_dolares[[#This Row],[2019]]/Exportaciones_fruta_tonelada[[#This Row],[2019]])</f>
        <v>4663.3333333333339</v>
      </c>
      <c r="S80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07" spans="1:19" x14ac:dyDescent="0.35">
      <c r="A807">
        <v>66</v>
      </c>
      <c r="B807" t="s">
        <v>97</v>
      </c>
      <c r="C807" t="s">
        <v>98</v>
      </c>
      <c r="D807">
        <v>100103</v>
      </c>
      <c r="E807" t="s">
        <v>39</v>
      </c>
      <c r="F807">
        <v>100103004</v>
      </c>
      <c r="G807" t="s">
        <v>77</v>
      </c>
      <c r="H807" t="s">
        <v>124</v>
      </c>
      <c r="I807">
        <v>3</v>
      </c>
      <c r="J807" t="s">
        <v>38</v>
      </c>
      <c r="K807" s="2">
        <f>IF(ISERROR(Exportaciones_fruta_dolares[[#This Row],[2013]]/Exportaciones_fruta_tonelada[[#This Row],[2013]]),"-",Exportaciones_fruta_dolares[[#This Row],[2013]]/Exportaciones_fruta_tonelada[[#This Row],[2013]])</f>
        <v>4742.7530537895564</v>
      </c>
      <c r="L807" s="2">
        <f>IF(ISERROR(Exportaciones_fruta_dolares[[#This Row],[2012]]/Exportaciones_fruta_tonelada[[#This Row],[2012]]),"-",Exportaciones_fruta_dolares[[#This Row],[2012]]/Exportaciones_fruta_tonelada[[#This Row],[2012]])</f>
        <v>4835.2497935590427</v>
      </c>
      <c r="M807" s="2">
        <f>IF(ISERROR(Exportaciones_fruta_dolares[[#This Row],[2014]]/Exportaciones_fruta_tonelada[[#This Row],[2014]]),"-",Exportaciones_fruta_dolares[[#This Row],[2014]]/Exportaciones_fruta_tonelada[[#This Row],[2014]])</f>
        <v>5654.026593075765</v>
      </c>
      <c r="N807" s="2">
        <f>IF(ISERROR(Exportaciones_fruta_dolares[[#This Row],[2015]]/Exportaciones_fruta_tonelada[[#This Row],[2015]]),"-",Exportaciones_fruta_dolares[[#This Row],[2015]]/Exportaciones_fruta_tonelada[[#This Row],[2015]])</f>
        <v>5111.5145668531741</v>
      </c>
      <c r="O807" s="2">
        <f>IF(ISERROR(Exportaciones_fruta_dolares[[#This Row],[2016]]/Exportaciones_fruta_tonelada[[#This Row],[2016]]),"-",Exportaciones_fruta_dolares[[#This Row],[2016]]/Exportaciones_fruta_tonelada[[#This Row],[2016]])</f>
        <v>4177.3465561253306</v>
      </c>
      <c r="P807" s="2">
        <f>IF(ISERROR(Exportaciones_fruta_dolares[[#This Row],[2017]]/Exportaciones_fruta_tonelada[[#This Row],[2017]]),"-",Exportaciones_fruta_dolares[[#This Row],[2017]]/Exportaciones_fruta_tonelada[[#This Row],[2017]])</f>
        <v>3763.0553037171348</v>
      </c>
      <c r="Q807" s="2">
        <f>IF(ISERROR(Exportaciones_fruta_dolares[[#This Row],[2018]]/Exportaciones_fruta_tonelada[[#This Row],[2018]]),"-",Exportaciones_fruta_dolares[[#This Row],[2018]]/Exportaciones_fruta_tonelada[[#This Row],[2018]])</f>
        <v>3905.9678773135306</v>
      </c>
      <c r="R807" s="2">
        <f>IF(ISERROR(Exportaciones_fruta_dolares[[#This Row],[2019]]/Exportaciones_fruta_tonelada[[#This Row],[2019]]),"-",Exportaciones_fruta_dolares[[#This Row],[2019]]/Exportaciones_fruta_tonelada[[#This Row],[2019]])</f>
        <v>3872.5579470198677</v>
      </c>
      <c r="S807" s="2">
        <f>IF(ISERROR(Exportaciones_fruta_dolares[[#This Row],[2020]]/Exportaciones_fruta_tonelada[[#This Row],[2020]]),"-",Exportaciones_fruta_dolares[[#This Row],[2020]]/Exportaciones_fruta_tonelada[[#This Row],[2020]])</f>
        <v>4049.3618249091955</v>
      </c>
    </row>
    <row r="808" spans="1:19" x14ac:dyDescent="0.35">
      <c r="A808">
        <v>66</v>
      </c>
      <c r="B808" t="s">
        <v>97</v>
      </c>
      <c r="C808" t="s">
        <v>98</v>
      </c>
      <c r="D808">
        <v>100103</v>
      </c>
      <c r="E808" t="s">
        <v>39</v>
      </c>
      <c r="F808">
        <v>100103004</v>
      </c>
      <c r="G808" t="s">
        <v>77</v>
      </c>
      <c r="H808" t="s">
        <v>89</v>
      </c>
      <c r="I808">
        <v>3</v>
      </c>
      <c r="J808" t="s">
        <v>38</v>
      </c>
      <c r="K8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0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0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0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0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0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08" s="2">
        <f>IF(ISERROR(Exportaciones_fruta_dolares[[#This Row],[2020]]/Exportaciones_fruta_tonelada[[#This Row],[2020]]),"-",Exportaciones_fruta_dolares[[#This Row],[2020]]/Exportaciones_fruta_tonelada[[#This Row],[2020]])</f>
        <v>4665.333333333333</v>
      </c>
    </row>
    <row r="809" spans="1:19" x14ac:dyDescent="0.35">
      <c r="A809">
        <v>66</v>
      </c>
      <c r="B809" t="s">
        <v>97</v>
      </c>
      <c r="C809" t="s">
        <v>98</v>
      </c>
      <c r="D809">
        <v>100104</v>
      </c>
      <c r="E809" t="s">
        <v>66</v>
      </c>
      <c r="F809">
        <v>100104002</v>
      </c>
      <c r="G809" t="s">
        <v>67</v>
      </c>
      <c r="H809" t="s">
        <v>202</v>
      </c>
      <c r="I809">
        <v>7</v>
      </c>
      <c r="J809" t="s">
        <v>164</v>
      </c>
      <c r="K8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0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09" s="2">
        <f>IF(ISERROR(Exportaciones_fruta_dolares[[#This Row],[2018]]/Exportaciones_fruta_tonelada[[#This Row],[2018]]),"-",Exportaciones_fruta_dolares[[#This Row],[2018]]/Exportaciones_fruta_tonelada[[#This Row],[2018]])</f>
        <v>99375</v>
      </c>
      <c r="R8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10" spans="1:19" x14ac:dyDescent="0.35">
      <c r="A810">
        <v>66</v>
      </c>
      <c r="B810" t="s">
        <v>97</v>
      </c>
      <c r="C810" t="s">
        <v>98</v>
      </c>
      <c r="D810">
        <v>100104</v>
      </c>
      <c r="E810" t="s">
        <v>66</v>
      </c>
      <c r="F810">
        <v>100104002</v>
      </c>
      <c r="G810" t="s">
        <v>67</v>
      </c>
      <c r="H810" t="s">
        <v>366</v>
      </c>
      <c r="I810">
        <v>7</v>
      </c>
      <c r="J810" t="s">
        <v>164</v>
      </c>
      <c r="K8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10" s="2">
        <f>IF(ISERROR(Exportaciones_fruta_dolares[[#This Row],[2020]]/Exportaciones_fruta_tonelada[[#This Row],[2020]]),"-",Exportaciones_fruta_dolares[[#This Row],[2020]]/Exportaciones_fruta_tonelada[[#This Row],[2020]])</f>
        <v>1021.3929686980795</v>
      </c>
    </row>
    <row r="811" spans="1:19" x14ac:dyDescent="0.35">
      <c r="A811">
        <v>66</v>
      </c>
      <c r="B811" t="s">
        <v>97</v>
      </c>
      <c r="C811" t="s">
        <v>98</v>
      </c>
      <c r="D811">
        <v>100104</v>
      </c>
      <c r="E811" t="s">
        <v>66</v>
      </c>
      <c r="F811">
        <v>100104002</v>
      </c>
      <c r="G811" t="s">
        <v>67</v>
      </c>
      <c r="H811" t="s">
        <v>210</v>
      </c>
      <c r="I811">
        <v>7</v>
      </c>
      <c r="J811" t="s">
        <v>164</v>
      </c>
      <c r="K8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1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11" s="2">
        <f>IF(ISERROR(Exportaciones_fruta_dolares[[#This Row],[2020]]/Exportaciones_fruta_tonelada[[#This Row],[2020]]),"-",Exportaciones_fruta_dolares[[#This Row],[2020]]/Exportaciones_fruta_tonelada[[#This Row],[2020]])</f>
        <v>173300</v>
      </c>
    </row>
    <row r="812" spans="1:19" x14ac:dyDescent="0.35">
      <c r="A812">
        <v>66</v>
      </c>
      <c r="B812" t="s">
        <v>97</v>
      </c>
      <c r="C812" t="s">
        <v>98</v>
      </c>
      <c r="D812">
        <v>100104</v>
      </c>
      <c r="E812" t="s">
        <v>66</v>
      </c>
      <c r="F812">
        <v>100104002</v>
      </c>
      <c r="G812" t="s">
        <v>67</v>
      </c>
      <c r="H812" t="s">
        <v>203</v>
      </c>
      <c r="I812">
        <v>7</v>
      </c>
      <c r="J812" t="s">
        <v>164</v>
      </c>
      <c r="K8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12" s="2">
        <f>IF(ISERROR(Exportaciones_fruta_dolares[[#This Row],[2012]]/Exportaciones_fruta_tonelada[[#This Row],[2012]]),"-",Exportaciones_fruta_dolares[[#This Row],[2012]]/Exportaciones_fruta_tonelada[[#This Row],[2012]])</f>
        <v>562300</v>
      </c>
      <c r="M8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1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1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1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13" spans="1:19" x14ac:dyDescent="0.35">
      <c r="A813">
        <v>66</v>
      </c>
      <c r="B813" t="s">
        <v>97</v>
      </c>
      <c r="C813" t="s">
        <v>98</v>
      </c>
      <c r="D813">
        <v>100104</v>
      </c>
      <c r="E813" t="s">
        <v>66</v>
      </c>
      <c r="F813">
        <v>100104002</v>
      </c>
      <c r="G813" t="s">
        <v>67</v>
      </c>
      <c r="H813" t="s">
        <v>191</v>
      </c>
      <c r="I813">
        <v>4</v>
      </c>
      <c r="J813" t="s">
        <v>71</v>
      </c>
      <c r="K8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13" s="2">
        <f>IF(ISERROR(Exportaciones_fruta_dolares[[#This Row],[2012]]/Exportaciones_fruta_tonelada[[#This Row],[2012]]),"-",Exportaciones_fruta_dolares[[#This Row],[2012]]/Exportaciones_fruta_tonelada[[#This Row],[2012]])</f>
        <v>10377.85185185185</v>
      </c>
      <c r="M813" s="2">
        <f>IF(ISERROR(Exportaciones_fruta_dolares[[#This Row],[2014]]/Exportaciones_fruta_tonelada[[#This Row],[2014]]),"-",Exportaciones_fruta_dolares[[#This Row],[2014]]/Exportaciones_fruta_tonelada[[#This Row],[2014]])</f>
        <v>32999.999999999993</v>
      </c>
      <c r="N8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1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1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13" s="2">
        <f>IF(ISERROR(Exportaciones_fruta_dolares[[#This Row],[2020]]/Exportaciones_fruta_tonelada[[#This Row],[2020]]),"-",Exportaciones_fruta_dolares[[#This Row],[2020]]/Exportaciones_fruta_tonelada[[#This Row],[2020]])</f>
        <v>18677.777777777777</v>
      </c>
    </row>
    <row r="814" spans="1:19" x14ac:dyDescent="0.35">
      <c r="A814">
        <v>66</v>
      </c>
      <c r="B814" t="s">
        <v>97</v>
      </c>
      <c r="C814" t="s">
        <v>98</v>
      </c>
      <c r="D814">
        <v>100104</v>
      </c>
      <c r="E814" t="s">
        <v>66</v>
      </c>
      <c r="F814">
        <v>100104002</v>
      </c>
      <c r="G814" t="s">
        <v>67</v>
      </c>
      <c r="H814" t="s">
        <v>127</v>
      </c>
      <c r="I814">
        <v>3</v>
      </c>
      <c r="J814" t="s">
        <v>38</v>
      </c>
      <c r="K814" s="2">
        <f>IF(ISERROR(Exportaciones_fruta_dolares[[#This Row],[2013]]/Exportaciones_fruta_tonelada[[#This Row],[2013]]),"-",Exportaciones_fruta_dolares[[#This Row],[2013]]/Exportaciones_fruta_tonelada[[#This Row],[2013]])</f>
        <v>4483.8125</v>
      </c>
      <c r="L8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14" s="2">
        <f>IF(ISERROR(Exportaciones_fruta_dolares[[#This Row],[2014]]/Exportaciones_fruta_tonelada[[#This Row],[2014]]),"-",Exportaciones_fruta_dolares[[#This Row],[2014]]/Exportaciones_fruta_tonelada[[#This Row],[2014]])</f>
        <v>5453.7180204465694</v>
      </c>
      <c r="N8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14" s="2">
        <f>IF(ISERROR(Exportaciones_fruta_dolares[[#This Row],[2016]]/Exportaciones_fruta_tonelada[[#This Row],[2016]]),"-",Exportaciones_fruta_dolares[[#This Row],[2016]]/Exportaciones_fruta_tonelada[[#This Row],[2016]])</f>
        <v>4227.1655561250636</v>
      </c>
      <c r="P814" s="2">
        <f>IF(ISERROR(Exportaciones_fruta_dolares[[#This Row],[2017]]/Exportaciones_fruta_tonelada[[#This Row],[2017]]),"-",Exportaciones_fruta_dolares[[#This Row],[2017]]/Exportaciones_fruta_tonelada[[#This Row],[2017]])</f>
        <v>4162.7038327526125</v>
      </c>
      <c r="Q814" s="2">
        <f>IF(ISERROR(Exportaciones_fruta_dolares[[#This Row],[2018]]/Exportaciones_fruta_tonelada[[#This Row],[2018]]),"-",Exportaciones_fruta_dolares[[#This Row],[2018]]/Exportaciones_fruta_tonelada[[#This Row],[2018]])</f>
        <v>3763.8048109965634</v>
      </c>
      <c r="R814" s="2">
        <f>IF(ISERROR(Exportaciones_fruta_dolares[[#This Row],[2019]]/Exportaciones_fruta_tonelada[[#This Row],[2019]]),"-",Exportaciones_fruta_dolares[[#This Row],[2019]]/Exportaciones_fruta_tonelada[[#This Row],[2019]])</f>
        <v>3299.1445783132531</v>
      </c>
      <c r="S814" s="2">
        <f>IF(ISERROR(Exportaciones_fruta_dolares[[#This Row],[2020]]/Exportaciones_fruta_tonelada[[#This Row],[2020]]),"-",Exportaciones_fruta_dolares[[#This Row],[2020]]/Exportaciones_fruta_tonelada[[#This Row],[2020]])</f>
        <v>3199.30711764223</v>
      </c>
    </row>
    <row r="815" spans="1:19" x14ac:dyDescent="0.35">
      <c r="A815">
        <v>66</v>
      </c>
      <c r="B815" t="s">
        <v>97</v>
      </c>
      <c r="C815" t="s">
        <v>98</v>
      </c>
      <c r="D815">
        <v>100104</v>
      </c>
      <c r="E815" t="s">
        <v>66</v>
      </c>
      <c r="F815">
        <v>100104002</v>
      </c>
      <c r="G815" t="s">
        <v>67</v>
      </c>
      <c r="H815" t="s">
        <v>361</v>
      </c>
      <c r="I815">
        <v>4</v>
      </c>
      <c r="J815" t="s">
        <v>71</v>
      </c>
      <c r="K8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15" s="2">
        <f>IF(ISERROR(Exportaciones_fruta_dolares[[#This Row],[2012]]/Exportaciones_fruta_tonelada[[#This Row],[2012]]),"-",Exportaciones_fruta_dolares[[#This Row],[2012]]/Exportaciones_fruta_tonelada[[#This Row],[2012]])</f>
        <v>3454.6666666666665</v>
      </c>
      <c r="M8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1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1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1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16" spans="1:19" x14ac:dyDescent="0.35">
      <c r="A816">
        <v>66</v>
      </c>
      <c r="B816" t="s">
        <v>97</v>
      </c>
      <c r="C816" t="s">
        <v>98</v>
      </c>
      <c r="D816">
        <v>100104</v>
      </c>
      <c r="E816" t="s">
        <v>66</v>
      </c>
      <c r="F816">
        <v>100104002</v>
      </c>
      <c r="G816" t="s">
        <v>67</v>
      </c>
      <c r="H816" t="s">
        <v>219</v>
      </c>
      <c r="I816">
        <v>3</v>
      </c>
      <c r="J816" t="s">
        <v>38</v>
      </c>
      <c r="K8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16" s="2">
        <f>IF(ISERROR(Exportaciones_fruta_dolares[[#This Row],[2016]]/Exportaciones_fruta_tonelada[[#This Row],[2016]]),"-",Exportaciones_fruta_dolares[[#This Row],[2016]]/Exportaciones_fruta_tonelada[[#This Row],[2016]])</f>
        <v>5227.5356244761106</v>
      </c>
      <c r="P8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17" spans="1:19" x14ac:dyDescent="0.35">
      <c r="A817">
        <v>66</v>
      </c>
      <c r="B817" t="s">
        <v>97</v>
      </c>
      <c r="C817" t="s">
        <v>98</v>
      </c>
      <c r="D817">
        <v>100104</v>
      </c>
      <c r="E817" t="s">
        <v>66</v>
      </c>
      <c r="F817">
        <v>100104005</v>
      </c>
      <c r="G817" t="s">
        <v>82</v>
      </c>
      <c r="H817" t="s">
        <v>261</v>
      </c>
      <c r="I817">
        <v>3</v>
      </c>
      <c r="J817" t="s">
        <v>38</v>
      </c>
      <c r="K8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17" s="2">
        <f>IF(ISERROR(Exportaciones_fruta_dolares[[#This Row],[2019]]/Exportaciones_fruta_tonelada[[#This Row],[2019]]),"-",Exportaciones_fruta_dolares[[#This Row],[2019]]/Exportaciones_fruta_tonelada[[#This Row],[2019]])</f>
        <v>4431</v>
      </c>
      <c r="S8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18" spans="1:19" x14ac:dyDescent="0.35">
      <c r="A818">
        <v>66</v>
      </c>
      <c r="B818" t="s">
        <v>97</v>
      </c>
      <c r="C818" t="s">
        <v>98</v>
      </c>
      <c r="D818">
        <v>100105</v>
      </c>
      <c r="E818" t="s">
        <v>20</v>
      </c>
      <c r="F818">
        <v>100105006</v>
      </c>
      <c r="G818" t="s">
        <v>276</v>
      </c>
      <c r="H818" t="s">
        <v>282</v>
      </c>
      <c r="I818">
        <v>6</v>
      </c>
      <c r="J818" t="s">
        <v>20</v>
      </c>
      <c r="K8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1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1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18" s="2">
        <f>IF(ISERROR(Exportaciones_fruta_dolares[[#This Row],[2020]]/Exportaciones_fruta_tonelada[[#This Row],[2020]]),"-",Exportaciones_fruta_dolares[[#This Row],[2020]]/Exportaciones_fruta_tonelada[[#This Row],[2020]])</f>
        <v>87340</v>
      </c>
    </row>
    <row r="819" spans="1:19" x14ac:dyDescent="0.35">
      <c r="A819">
        <v>66</v>
      </c>
      <c r="B819" t="s">
        <v>97</v>
      </c>
      <c r="C819" t="s">
        <v>98</v>
      </c>
      <c r="D819">
        <v>100105</v>
      </c>
      <c r="E819" t="s">
        <v>20</v>
      </c>
      <c r="F819">
        <v>100105006</v>
      </c>
      <c r="G819" t="s">
        <v>276</v>
      </c>
      <c r="H819" t="s">
        <v>277</v>
      </c>
      <c r="I819">
        <v>4</v>
      </c>
      <c r="J819" t="s">
        <v>71</v>
      </c>
      <c r="K8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19" s="2">
        <f>IF(ISERROR(Exportaciones_fruta_dolares[[#This Row],[2012]]/Exportaciones_fruta_tonelada[[#This Row],[2012]]),"-",Exportaciones_fruta_dolares[[#This Row],[2012]]/Exportaciones_fruta_tonelada[[#This Row],[2012]])</f>
        <v>706850</v>
      </c>
      <c r="M8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1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19" s="2">
        <f>IF(ISERROR(Exportaciones_fruta_dolares[[#This Row],[2017]]/Exportaciones_fruta_tonelada[[#This Row],[2017]]),"-",Exportaciones_fruta_dolares[[#This Row],[2017]]/Exportaciones_fruta_tonelada[[#This Row],[2017]])</f>
        <v>63680.555555555555</v>
      </c>
      <c r="Q819" s="2">
        <f>IF(ISERROR(Exportaciones_fruta_dolares[[#This Row],[2018]]/Exportaciones_fruta_tonelada[[#This Row],[2018]]),"-",Exportaciones_fruta_dolares[[#This Row],[2018]]/Exportaciones_fruta_tonelada[[#This Row],[2018]])</f>
        <v>80370.833333333328</v>
      </c>
      <c r="R8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19" s="2">
        <f>IF(ISERROR(Exportaciones_fruta_dolares[[#This Row],[2020]]/Exportaciones_fruta_tonelada[[#This Row],[2020]]),"-",Exportaciones_fruta_dolares[[#This Row],[2020]]/Exportaciones_fruta_tonelada[[#This Row],[2020]])</f>
        <v>46014.960629921261</v>
      </c>
    </row>
    <row r="820" spans="1:19" x14ac:dyDescent="0.35">
      <c r="A820">
        <v>66</v>
      </c>
      <c r="B820" t="s">
        <v>97</v>
      </c>
      <c r="C820" t="s">
        <v>98</v>
      </c>
      <c r="D820">
        <v>100105</v>
      </c>
      <c r="E820" t="s">
        <v>20</v>
      </c>
      <c r="F820">
        <v>100105006</v>
      </c>
      <c r="G820" t="s">
        <v>276</v>
      </c>
      <c r="H820" t="s">
        <v>307</v>
      </c>
      <c r="I820">
        <v>4</v>
      </c>
      <c r="J820" t="s">
        <v>71</v>
      </c>
      <c r="K8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20" s="2">
        <f>IF(ISERROR(Exportaciones_fruta_dolares[[#This Row],[2012]]/Exportaciones_fruta_tonelada[[#This Row],[2012]]),"-",Exportaciones_fruta_dolares[[#This Row],[2012]]/Exportaciones_fruta_tonelada[[#This Row],[2012]])</f>
        <v>60965.000000000007</v>
      </c>
      <c r="M8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2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2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2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21" spans="1:19" x14ac:dyDescent="0.35">
      <c r="A821">
        <v>66</v>
      </c>
      <c r="B821" t="s">
        <v>97</v>
      </c>
      <c r="C821" t="s">
        <v>98</v>
      </c>
      <c r="D821">
        <v>100106</v>
      </c>
      <c r="E821" t="s">
        <v>477</v>
      </c>
      <c r="F821">
        <v>100106001</v>
      </c>
      <c r="G821" t="s">
        <v>60</v>
      </c>
      <c r="H821" t="s">
        <v>131</v>
      </c>
      <c r="I821">
        <v>1</v>
      </c>
      <c r="J821" t="s">
        <v>96</v>
      </c>
      <c r="K821" s="2">
        <f>IF(ISERROR(Exportaciones_fruta_dolares[[#This Row],[2013]]/Exportaciones_fruta_tonelada[[#This Row],[2013]]),"-",Exportaciones_fruta_dolares[[#This Row],[2013]]/Exportaciones_fruta_tonelada[[#This Row],[2013]])</f>
        <v>23449.25373134328</v>
      </c>
      <c r="L821" s="2">
        <f>IF(ISERROR(Exportaciones_fruta_dolares[[#This Row],[2012]]/Exportaciones_fruta_tonelada[[#This Row],[2012]]),"-",Exportaciones_fruta_dolares[[#This Row],[2012]]/Exportaciones_fruta_tonelada[[#This Row],[2012]])</f>
        <v>11559.178973038885</v>
      </c>
      <c r="M821" s="2">
        <f>IF(ISERROR(Exportaciones_fruta_dolares[[#This Row],[2014]]/Exportaciones_fruta_tonelada[[#This Row],[2014]]),"-",Exportaciones_fruta_dolares[[#This Row],[2014]]/Exportaciones_fruta_tonelada[[#This Row],[2014]])</f>
        <v>14967.413931144916</v>
      </c>
      <c r="N821" s="2">
        <f>IF(ISERROR(Exportaciones_fruta_dolares[[#This Row],[2015]]/Exportaciones_fruta_tonelada[[#This Row],[2015]]),"-",Exportaciones_fruta_dolares[[#This Row],[2015]]/Exportaciones_fruta_tonelada[[#This Row],[2015]])</f>
        <v>11137.639097744361</v>
      </c>
      <c r="O821" s="2">
        <f>IF(ISERROR(Exportaciones_fruta_dolares[[#This Row],[2016]]/Exportaciones_fruta_tonelada[[#This Row],[2016]]),"-",Exportaciones_fruta_dolares[[#This Row],[2016]]/Exportaciones_fruta_tonelada[[#This Row],[2016]])</f>
        <v>16544.558011049725</v>
      </c>
      <c r="P821" s="2">
        <f>IF(ISERROR(Exportaciones_fruta_dolares[[#This Row],[2017]]/Exportaciones_fruta_tonelada[[#This Row],[2017]]),"-",Exportaciones_fruta_dolares[[#This Row],[2017]]/Exportaciones_fruta_tonelada[[#This Row],[2017]])</f>
        <v>14910.324718356529</v>
      </c>
      <c r="Q821" s="2">
        <f>IF(ISERROR(Exportaciones_fruta_dolares[[#This Row],[2018]]/Exportaciones_fruta_tonelada[[#This Row],[2018]]),"-",Exportaciones_fruta_dolares[[#This Row],[2018]]/Exportaciones_fruta_tonelada[[#This Row],[2018]])</f>
        <v>15798.012020342119</v>
      </c>
      <c r="R821" s="2">
        <f>IF(ISERROR(Exportaciones_fruta_dolares[[#This Row],[2019]]/Exportaciones_fruta_tonelada[[#This Row],[2019]]),"-",Exportaciones_fruta_dolares[[#This Row],[2019]]/Exportaciones_fruta_tonelada[[#This Row],[2019]])</f>
        <v>8731.6133246244281</v>
      </c>
      <c r="S821" s="2">
        <f>IF(ISERROR(Exportaciones_fruta_dolares[[#This Row],[2020]]/Exportaciones_fruta_tonelada[[#This Row],[2020]]),"-",Exportaciones_fruta_dolares[[#This Row],[2020]]/Exportaciones_fruta_tonelada[[#This Row],[2020]])</f>
        <v>12901.496026180459</v>
      </c>
    </row>
    <row r="822" spans="1:19" x14ac:dyDescent="0.35">
      <c r="A822">
        <v>66</v>
      </c>
      <c r="B822" t="s">
        <v>97</v>
      </c>
      <c r="C822" t="s">
        <v>98</v>
      </c>
      <c r="D822">
        <v>100106</v>
      </c>
      <c r="E822" t="s">
        <v>477</v>
      </c>
      <c r="F822">
        <v>100106001</v>
      </c>
      <c r="G822" t="s">
        <v>60</v>
      </c>
      <c r="H822" t="s">
        <v>95</v>
      </c>
      <c r="I822">
        <v>1</v>
      </c>
      <c r="J822" t="s">
        <v>96</v>
      </c>
      <c r="K822" s="2">
        <f>IF(ISERROR(Exportaciones_fruta_dolares[[#This Row],[2013]]/Exportaciones_fruta_tonelada[[#This Row],[2013]]),"-",Exportaciones_fruta_dolares[[#This Row],[2013]]/Exportaciones_fruta_tonelada[[#This Row],[2013]])</f>
        <v>25122.77108433735</v>
      </c>
      <c r="L822" s="2">
        <f>IF(ISERROR(Exportaciones_fruta_dolares[[#This Row],[2012]]/Exportaciones_fruta_tonelada[[#This Row],[2012]]),"-",Exportaciones_fruta_dolares[[#This Row],[2012]]/Exportaciones_fruta_tonelada[[#This Row],[2012]])</f>
        <v>16732.779097387174</v>
      </c>
      <c r="M822" s="2">
        <f>IF(ISERROR(Exportaciones_fruta_dolares[[#This Row],[2014]]/Exportaciones_fruta_tonelada[[#This Row],[2014]]),"-",Exportaciones_fruta_dolares[[#This Row],[2014]]/Exportaciones_fruta_tonelada[[#This Row],[2014]])</f>
        <v>17137.901938426454</v>
      </c>
      <c r="N822" s="2">
        <f>IF(ISERROR(Exportaciones_fruta_dolares[[#This Row],[2015]]/Exportaciones_fruta_tonelada[[#This Row],[2015]]),"-",Exportaciones_fruta_dolares[[#This Row],[2015]]/Exportaciones_fruta_tonelada[[#This Row],[2015]])</f>
        <v>7878.4426592447344</v>
      </c>
      <c r="O822" s="2">
        <f>IF(ISERROR(Exportaciones_fruta_dolares[[#This Row],[2016]]/Exportaciones_fruta_tonelada[[#This Row],[2016]]),"-",Exportaciones_fruta_dolares[[#This Row],[2016]]/Exportaciones_fruta_tonelada[[#This Row],[2016]])</f>
        <v>7164.8265601753983</v>
      </c>
      <c r="P822" s="2">
        <f>IF(ISERROR(Exportaciones_fruta_dolares[[#This Row],[2017]]/Exportaciones_fruta_tonelada[[#This Row],[2017]]),"-",Exportaciones_fruta_dolares[[#This Row],[2017]]/Exportaciones_fruta_tonelada[[#This Row],[2017]])</f>
        <v>4446.7468944099373</v>
      </c>
      <c r="Q822" s="2">
        <f>IF(ISERROR(Exportaciones_fruta_dolares[[#This Row],[2018]]/Exportaciones_fruta_tonelada[[#This Row],[2018]]),"-",Exportaciones_fruta_dolares[[#This Row],[2018]]/Exportaciones_fruta_tonelada[[#This Row],[2018]])</f>
        <v>11704.599303135888</v>
      </c>
      <c r="R822" s="2">
        <f>IF(ISERROR(Exportaciones_fruta_dolares[[#This Row],[2019]]/Exportaciones_fruta_tonelada[[#This Row],[2019]]),"-",Exportaciones_fruta_dolares[[#This Row],[2019]]/Exportaciones_fruta_tonelada[[#This Row],[2019]])</f>
        <v>3289.7213174086137</v>
      </c>
      <c r="S8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23" spans="1:19" x14ac:dyDescent="0.35">
      <c r="A823">
        <v>66</v>
      </c>
      <c r="B823" t="s">
        <v>97</v>
      </c>
      <c r="C823" t="s">
        <v>98</v>
      </c>
      <c r="D823">
        <v>100106</v>
      </c>
      <c r="E823" t="s">
        <v>477</v>
      </c>
      <c r="F823">
        <v>100106001</v>
      </c>
      <c r="G823" t="s">
        <v>60</v>
      </c>
      <c r="H823" t="s">
        <v>224</v>
      </c>
      <c r="I823">
        <v>1</v>
      </c>
      <c r="J823" t="s">
        <v>96</v>
      </c>
      <c r="K8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23" s="2">
        <f>IF(ISERROR(Exportaciones_fruta_dolares[[#This Row],[2012]]/Exportaciones_fruta_tonelada[[#This Row],[2012]]),"-",Exportaciones_fruta_dolares[[#This Row],[2012]]/Exportaciones_fruta_tonelada[[#This Row],[2012]])</f>
        <v>10732.747853239658</v>
      </c>
      <c r="M823" s="2">
        <f>IF(ISERROR(Exportaciones_fruta_dolares[[#This Row],[2014]]/Exportaciones_fruta_tonelada[[#This Row],[2014]]),"-",Exportaciones_fruta_dolares[[#This Row],[2014]]/Exportaciones_fruta_tonelada[[#This Row],[2014]])</f>
        <v>31057.5</v>
      </c>
      <c r="N823" s="2">
        <f>IF(ISERROR(Exportaciones_fruta_dolares[[#This Row],[2015]]/Exportaciones_fruta_tonelada[[#This Row],[2015]]),"-",Exportaciones_fruta_dolares[[#This Row],[2015]]/Exportaciones_fruta_tonelada[[#This Row],[2015]])</f>
        <v>21722.346368715083</v>
      </c>
      <c r="O8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24" spans="1:19" x14ac:dyDescent="0.35">
      <c r="A824">
        <v>66</v>
      </c>
      <c r="B824" t="s">
        <v>97</v>
      </c>
      <c r="C824" t="s">
        <v>98</v>
      </c>
      <c r="D824">
        <v>100106</v>
      </c>
      <c r="E824" t="s">
        <v>477</v>
      </c>
      <c r="F824">
        <v>100106001</v>
      </c>
      <c r="G824" t="s">
        <v>60</v>
      </c>
      <c r="H824" t="s">
        <v>132</v>
      </c>
      <c r="I824">
        <v>3</v>
      </c>
      <c r="J824" t="s">
        <v>38</v>
      </c>
      <c r="K8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24" s="2">
        <f>IF(ISERROR(Exportaciones_fruta_dolares[[#This Row],[2015]]/Exportaciones_fruta_tonelada[[#This Row],[2015]]),"-",Exportaciones_fruta_dolares[[#This Row],[2015]]/Exportaciones_fruta_tonelada[[#This Row],[2015]])</f>
        <v>15223.076923076924</v>
      </c>
      <c r="O8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2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2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25" spans="1:19" x14ac:dyDescent="0.35">
      <c r="A825">
        <v>66</v>
      </c>
      <c r="B825" t="s">
        <v>97</v>
      </c>
      <c r="C825" t="s">
        <v>98</v>
      </c>
      <c r="D825">
        <v>100106</v>
      </c>
      <c r="E825" t="s">
        <v>477</v>
      </c>
      <c r="F825">
        <v>100106001</v>
      </c>
      <c r="G825" t="s">
        <v>60</v>
      </c>
      <c r="H825" t="s">
        <v>61</v>
      </c>
      <c r="I825">
        <v>3</v>
      </c>
      <c r="J825" t="s">
        <v>38</v>
      </c>
      <c r="K825" s="2">
        <f>IF(ISERROR(Exportaciones_fruta_dolares[[#This Row],[2013]]/Exportaciones_fruta_tonelada[[#This Row],[2013]]),"-",Exportaciones_fruta_dolares[[#This Row],[2013]]/Exportaciones_fruta_tonelada[[#This Row],[2013]])</f>
        <v>131750.98039215684</v>
      </c>
      <c r="L825" s="2">
        <f>IF(ISERROR(Exportaciones_fruta_dolares[[#This Row],[2012]]/Exportaciones_fruta_tonelada[[#This Row],[2012]]),"-",Exportaciones_fruta_dolares[[#This Row],[2012]]/Exportaciones_fruta_tonelada[[#This Row],[2012]])</f>
        <v>27013.911778962676</v>
      </c>
      <c r="M825" s="2">
        <f>IF(ISERROR(Exportaciones_fruta_dolares[[#This Row],[2014]]/Exportaciones_fruta_tonelada[[#This Row],[2014]]),"-",Exportaciones_fruta_dolares[[#This Row],[2014]]/Exportaciones_fruta_tonelada[[#This Row],[2014]])</f>
        <v>12428.060768543342</v>
      </c>
      <c r="N825" s="2">
        <f>IF(ISERROR(Exportaciones_fruta_dolares[[#This Row],[2015]]/Exportaciones_fruta_tonelada[[#This Row],[2015]]),"-",Exportaciones_fruta_dolares[[#This Row],[2015]]/Exportaciones_fruta_tonelada[[#This Row],[2015]])</f>
        <v>7358.1196581196582</v>
      </c>
      <c r="O8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25" s="2">
        <f>IF(ISERROR(Exportaciones_fruta_dolares[[#This Row],[2018]]/Exportaciones_fruta_tonelada[[#This Row],[2018]]),"-",Exportaciones_fruta_dolares[[#This Row],[2018]]/Exportaciones_fruta_tonelada[[#This Row],[2018]])</f>
        <v>33821.241830065366</v>
      </c>
      <c r="R825" s="2">
        <f>IF(ISERROR(Exportaciones_fruta_dolares[[#This Row],[2019]]/Exportaciones_fruta_tonelada[[#This Row],[2019]]),"-",Exportaciones_fruta_dolares[[#This Row],[2019]]/Exportaciones_fruta_tonelada[[#This Row],[2019]])</f>
        <v>40121.874999999993</v>
      </c>
      <c r="S825" s="2">
        <f>IF(ISERROR(Exportaciones_fruta_dolares[[#This Row],[2020]]/Exportaciones_fruta_tonelada[[#This Row],[2020]]),"-",Exportaciones_fruta_dolares[[#This Row],[2020]]/Exportaciones_fruta_tonelada[[#This Row],[2020]])</f>
        <v>43637.777777777781</v>
      </c>
    </row>
    <row r="826" spans="1:19" x14ac:dyDescent="0.35">
      <c r="A826">
        <v>66</v>
      </c>
      <c r="B826" t="s">
        <v>97</v>
      </c>
      <c r="C826" t="s">
        <v>98</v>
      </c>
      <c r="D826">
        <v>100106</v>
      </c>
      <c r="E826" t="s">
        <v>477</v>
      </c>
      <c r="F826">
        <v>100106001</v>
      </c>
      <c r="G826" t="s">
        <v>60</v>
      </c>
      <c r="H826" t="s">
        <v>225</v>
      </c>
      <c r="I826">
        <v>1</v>
      </c>
      <c r="J826" t="s">
        <v>96</v>
      </c>
      <c r="K8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26" s="2">
        <f>IF(ISERROR(Exportaciones_fruta_dolares[[#This Row],[2012]]/Exportaciones_fruta_tonelada[[#This Row],[2012]]),"-",Exportaciones_fruta_dolares[[#This Row],[2012]]/Exportaciones_fruta_tonelada[[#This Row],[2012]])</f>
        <v>18026.666666666664</v>
      </c>
      <c r="M8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26" s="2">
        <f>IF(ISERROR(Exportaciones_fruta_dolares[[#This Row],[2015]]/Exportaciones_fruta_tonelada[[#This Row],[2015]]),"-",Exportaciones_fruta_dolares[[#This Row],[2015]]/Exportaciones_fruta_tonelada[[#This Row],[2015]])</f>
        <v>52800</v>
      </c>
      <c r="O8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27" spans="1:19" x14ac:dyDescent="0.35">
      <c r="A827">
        <v>66</v>
      </c>
      <c r="B827" t="s">
        <v>97</v>
      </c>
      <c r="C827" t="s">
        <v>98</v>
      </c>
      <c r="D827">
        <v>100106</v>
      </c>
      <c r="E827" t="s">
        <v>477</v>
      </c>
      <c r="F827">
        <v>100106002</v>
      </c>
      <c r="G827" t="s">
        <v>24</v>
      </c>
      <c r="H827" t="s">
        <v>306</v>
      </c>
      <c r="I827">
        <v>1</v>
      </c>
      <c r="J827" t="s">
        <v>96</v>
      </c>
      <c r="K8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27" s="2">
        <f>IF(ISERROR(Exportaciones_fruta_dolares[[#This Row],[2019]]/Exportaciones_fruta_tonelada[[#This Row],[2019]]),"-",Exportaciones_fruta_dolares[[#This Row],[2019]]/Exportaciones_fruta_tonelada[[#This Row],[2019]])</f>
        <v>8530.2678571428569</v>
      </c>
      <c r="S8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28" spans="1:19" x14ac:dyDescent="0.35">
      <c r="A828">
        <v>66</v>
      </c>
      <c r="B828" t="s">
        <v>97</v>
      </c>
      <c r="C828" t="s">
        <v>98</v>
      </c>
      <c r="D828">
        <v>100107</v>
      </c>
      <c r="E828" t="s">
        <v>48</v>
      </c>
      <c r="F828">
        <v>100107012</v>
      </c>
      <c r="G828" t="s">
        <v>49</v>
      </c>
      <c r="H828" t="s">
        <v>318</v>
      </c>
      <c r="I828">
        <v>3</v>
      </c>
      <c r="J828" t="s">
        <v>38</v>
      </c>
      <c r="K828" s="2">
        <f>IF(ISERROR(Exportaciones_fruta_dolares[[#This Row],[2013]]/Exportaciones_fruta_tonelada[[#This Row],[2013]]),"-",Exportaciones_fruta_dolares[[#This Row],[2013]]/Exportaciones_fruta_tonelada[[#This Row],[2013]])</f>
        <v>13705.494444444445</v>
      </c>
      <c r="L828" s="2">
        <f>IF(ISERROR(Exportaciones_fruta_dolares[[#This Row],[2012]]/Exportaciones_fruta_tonelada[[#This Row],[2012]]),"-",Exportaciones_fruta_dolares[[#This Row],[2012]]/Exportaciones_fruta_tonelada[[#This Row],[2012]])</f>
        <v>81615.570032573291</v>
      </c>
      <c r="M828" s="2">
        <f>IF(ISERROR(Exportaciones_fruta_dolares[[#This Row],[2014]]/Exportaciones_fruta_tonelada[[#This Row],[2014]]),"-",Exportaciones_fruta_dolares[[#This Row],[2014]]/Exportaciones_fruta_tonelada[[#This Row],[2014]])</f>
        <v>18432.05238095238</v>
      </c>
      <c r="N828" s="2">
        <f>IF(ISERROR(Exportaciones_fruta_dolares[[#This Row],[2015]]/Exportaciones_fruta_tonelada[[#This Row],[2015]]),"-",Exportaciones_fruta_dolares[[#This Row],[2015]]/Exportaciones_fruta_tonelada[[#This Row],[2015]])</f>
        <v>16598.702836004933</v>
      </c>
      <c r="O828" s="2">
        <f>IF(ISERROR(Exportaciones_fruta_dolares[[#This Row],[2016]]/Exportaciones_fruta_tonelada[[#This Row],[2016]]),"-",Exportaciones_fruta_dolares[[#This Row],[2016]]/Exportaciones_fruta_tonelada[[#This Row],[2016]])</f>
        <v>18686.739285714288</v>
      </c>
      <c r="P828" s="2">
        <f>IF(ISERROR(Exportaciones_fruta_dolares[[#This Row],[2017]]/Exportaciones_fruta_tonelada[[#This Row],[2017]]),"-",Exportaciones_fruta_dolares[[#This Row],[2017]]/Exportaciones_fruta_tonelada[[#This Row],[2017]])</f>
        <v>16035.157836073402</v>
      </c>
      <c r="Q828" s="2">
        <f>IF(ISERROR(Exportaciones_fruta_dolares[[#This Row],[2018]]/Exportaciones_fruta_tonelada[[#This Row],[2018]]),"-",Exportaciones_fruta_dolares[[#This Row],[2018]]/Exportaciones_fruta_tonelada[[#This Row],[2018]])</f>
        <v>16169.329543898099</v>
      </c>
      <c r="R828" s="2">
        <f>IF(ISERROR(Exportaciones_fruta_dolares[[#This Row],[2019]]/Exportaciones_fruta_tonelada[[#This Row],[2019]]),"-",Exportaciones_fruta_dolares[[#This Row],[2019]]/Exportaciones_fruta_tonelada[[#This Row],[2019]])</f>
        <v>16526.759410801966</v>
      </c>
      <c r="S828" s="2">
        <f>IF(ISERROR(Exportaciones_fruta_dolares[[#This Row],[2020]]/Exportaciones_fruta_tonelada[[#This Row],[2020]]),"-",Exportaciones_fruta_dolares[[#This Row],[2020]]/Exportaciones_fruta_tonelada[[#This Row],[2020]])</f>
        <v>17991.18</v>
      </c>
    </row>
    <row r="829" spans="1:19" x14ac:dyDescent="0.35">
      <c r="A829">
        <v>66</v>
      </c>
      <c r="B829" t="s">
        <v>97</v>
      </c>
      <c r="C829" t="s">
        <v>98</v>
      </c>
      <c r="D829">
        <v>100107</v>
      </c>
      <c r="E829" t="s">
        <v>48</v>
      </c>
      <c r="F829">
        <v>100107012</v>
      </c>
      <c r="G829" t="s">
        <v>49</v>
      </c>
      <c r="H829" t="s">
        <v>150</v>
      </c>
      <c r="I829">
        <v>3</v>
      </c>
      <c r="J829" t="s">
        <v>38</v>
      </c>
      <c r="K829" s="2">
        <f>IF(ISERROR(Exportaciones_fruta_dolares[[#This Row],[2013]]/Exportaciones_fruta_tonelada[[#This Row],[2013]]),"-",Exportaciones_fruta_dolares[[#This Row],[2013]]/Exportaciones_fruta_tonelada[[#This Row],[2013]])</f>
        <v>5169.7695905618766</v>
      </c>
      <c r="L829" s="2">
        <f>IF(ISERROR(Exportaciones_fruta_dolares[[#This Row],[2012]]/Exportaciones_fruta_tonelada[[#This Row],[2012]]),"-",Exportaciones_fruta_dolares[[#This Row],[2012]]/Exportaciones_fruta_tonelada[[#This Row],[2012]])</f>
        <v>5186.6570213771101</v>
      </c>
      <c r="M829" s="2">
        <f>IF(ISERROR(Exportaciones_fruta_dolares[[#This Row],[2014]]/Exportaciones_fruta_tonelada[[#This Row],[2014]]),"-",Exportaciones_fruta_dolares[[#This Row],[2014]]/Exportaciones_fruta_tonelada[[#This Row],[2014]])</f>
        <v>5465.3785883556102</v>
      </c>
      <c r="N829" s="2">
        <f>IF(ISERROR(Exportaciones_fruta_dolares[[#This Row],[2015]]/Exportaciones_fruta_tonelada[[#This Row],[2015]]),"-",Exportaciones_fruta_dolares[[#This Row],[2015]]/Exportaciones_fruta_tonelada[[#This Row],[2015]])</f>
        <v>3891.6101723216671</v>
      </c>
      <c r="O829" s="2">
        <f>IF(ISERROR(Exportaciones_fruta_dolares[[#This Row],[2016]]/Exportaciones_fruta_tonelada[[#This Row],[2016]]),"-",Exportaciones_fruta_dolares[[#This Row],[2016]]/Exportaciones_fruta_tonelada[[#This Row],[2016]])</f>
        <v>4837.7354985313732</v>
      </c>
      <c r="P829" s="2">
        <f>IF(ISERROR(Exportaciones_fruta_dolares[[#This Row],[2017]]/Exportaciones_fruta_tonelada[[#This Row],[2017]]),"-",Exportaciones_fruta_dolares[[#This Row],[2017]]/Exportaciones_fruta_tonelada[[#This Row],[2017]])</f>
        <v>5007.631244192411</v>
      </c>
      <c r="Q829" s="2">
        <f>IF(ISERROR(Exportaciones_fruta_dolares[[#This Row],[2018]]/Exportaciones_fruta_tonelada[[#This Row],[2018]]),"-",Exportaciones_fruta_dolares[[#This Row],[2018]]/Exportaciones_fruta_tonelada[[#This Row],[2018]])</f>
        <v>5452.0700109645095</v>
      </c>
      <c r="R829" s="2">
        <f>IF(ISERROR(Exportaciones_fruta_dolares[[#This Row],[2019]]/Exportaciones_fruta_tonelada[[#This Row],[2019]]),"-",Exportaciones_fruta_dolares[[#This Row],[2019]]/Exportaciones_fruta_tonelada[[#This Row],[2019]])</f>
        <v>4707.9085541195682</v>
      </c>
      <c r="S829" s="2">
        <f>IF(ISERROR(Exportaciones_fruta_dolares[[#This Row],[2020]]/Exportaciones_fruta_tonelada[[#This Row],[2020]]),"-",Exportaciones_fruta_dolares[[#This Row],[2020]]/Exportaciones_fruta_tonelada[[#This Row],[2020]])</f>
        <v>4632.0423893391117</v>
      </c>
    </row>
    <row r="830" spans="1:19" x14ac:dyDescent="0.35">
      <c r="A830">
        <v>66</v>
      </c>
      <c r="B830" t="s">
        <v>97</v>
      </c>
      <c r="C830" t="s">
        <v>98</v>
      </c>
      <c r="D830">
        <v>100107</v>
      </c>
      <c r="E830" t="s">
        <v>48</v>
      </c>
      <c r="F830">
        <v>100107012</v>
      </c>
      <c r="G830" t="s">
        <v>49</v>
      </c>
      <c r="H830" t="s">
        <v>342</v>
      </c>
      <c r="I830">
        <v>3</v>
      </c>
      <c r="J830" t="s">
        <v>38</v>
      </c>
      <c r="K8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30" s="2">
        <f>IF(ISERROR(Exportaciones_fruta_dolares[[#This Row],[2017]]/Exportaciones_fruta_tonelada[[#This Row],[2017]]),"-",Exportaciones_fruta_dolares[[#This Row],[2017]]/Exportaciones_fruta_tonelada[[#This Row],[2017]])</f>
        <v>14046.031746031746</v>
      </c>
      <c r="Q8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31" spans="1:19" x14ac:dyDescent="0.35">
      <c r="A831">
        <v>66</v>
      </c>
      <c r="B831" t="s">
        <v>97</v>
      </c>
      <c r="C831" t="s">
        <v>98</v>
      </c>
      <c r="D831">
        <v>100107</v>
      </c>
      <c r="E831" t="s">
        <v>48</v>
      </c>
      <c r="F831">
        <v>100107012</v>
      </c>
      <c r="G831" t="s">
        <v>49</v>
      </c>
      <c r="H831" t="s">
        <v>129</v>
      </c>
      <c r="I831">
        <v>2</v>
      </c>
      <c r="J831" t="s">
        <v>32</v>
      </c>
      <c r="K8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31" s="2">
        <f>IF(ISERROR(Exportaciones_fruta_dolares[[#This Row],[2014]]/Exportaciones_fruta_tonelada[[#This Row],[2014]]),"-",Exportaciones_fruta_dolares[[#This Row],[2014]]/Exportaciones_fruta_tonelada[[#This Row],[2014]])</f>
        <v>123099.99999999999</v>
      </c>
      <c r="N8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31" s="2">
        <f>IF(ISERROR(Exportaciones_fruta_dolares[[#This Row],[2019]]/Exportaciones_fruta_tonelada[[#This Row],[2019]]),"-",Exportaciones_fruta_dolares[[#This Row],[2019]]/Exportaciones_fruta_tonelada[[#This Row],[2019]])</f>
        <v>31137.037037037033</v>
      </c>
      <c r="S8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32" spans="1:19" x14ac:dyDescent="0.35">
      <c r="A832">
        <v>66</v>
      </c>
      <c r="B832" t="s">
        <v>97</v>
      </c>
      <c r="C832" t="s">
        <v>98</v>
      </c>
      <c r="D832">
        <v>100107</v>
      </c>
      <c r="E832" t="s">
        <v>48</v>
      </c>
      <c r="F832">
        <v>100107012</v>
      </c>
      <c r="G832" t="s">
        <v>49</v>
      </c>
      <c r="H832" t="s">
        <v>265</v>
      </c>
      <c r="I832">
        <v>1</v>
      </c>
      <c r="J832" t="s">
        <v>96</v>
      </c>
      <c r="K832" s="2">
        <f>IF(ISERROR(Exportaciones_fruta_dolares[[#This Row],[2013]]/Exportaciones_fruta_tonelada[[#This Row],[2013]]),"-",Exportaciones_fruta_dolares[[#This Row],[2013]]/Exportaciones_fruta_tonelada[[#This Row],[2013]])</f>
        <v>45711.794871794875</v>
      </c>
      <c r="L832" s="2">
        <f>IF(ISERROR(Exportaciones_fruta_dolares[[#This Row],[2012]]/Exportaciones_fruta_tonelada[[#This Row],[2012]]),"-",Exportaciones_fruta_dolares[[#This Row],[2012]]/Exportaciones_fruta_tonelada[[#This Row],[2012]])</f>
        <v>36845.402298850575</v>
      </c>
      <c r="M832" s="2">
        <f>IF(ISERROR(Exportaciones_fruta_dolares[[#This Row],[2014]]/Exportaciones_fruta_tonelada[[#This Row],[2014]]),"-",Exportaciones_fruta_dolares[[#This Row],[2014]]/Exportaciones_fruta_tonelada[[#This Row],[2014]])</f>
        <v>16842.917361043033</v>
      </c>
      <c r="N832" s="2">
        <f>IF(ISERROR(Exportaciones_fruta_dolares[[#This Row],[2015]]/Exportaciones_fruta_tonelada[[#This Row],[2015]]),"-",Exportaciones_fruta_dolares[[#This Row],[2015]]/Exportaciones_fruta_tonelada[[#This Row],[2015]])</f>
        <v>12709.507596084455</v>
      </c>
      <c r="O832" s="2">
        <f>IF(ISERROR(Exportaciones_fruta_dolares[[#This Row],[2016]]/Exportaciones_fruta_tonelada[[#This Row],[2016]]),"-",Exportaciones_fruta_dolares[[#This Row],[2016]]/Exportaciones_fruta_tonelada[[#This Row],[2016]])</f>
        <v>18700.724491849465</v>
      </c>
      <c r="P832" s="2">
        <f>IF(ISERROR(Exportaciones_fruta_dolares[[#This Row],[2017]]/Exportaciones_fruta_tonelada[[#This Row],[2017]]),"-",Exportaciones_fruta_dolares[[#This Row],[2017]]/Exportaciones_fruta_tonelada[[#This Row],[2017]])</f>
        <v>12393.344011828489</v>
      </c>
      <c r="Q832" s="2">
        <f>IF(ISERROR(Exportaciones_fruta_dolares[[#This Row],[2018]]/Exportaciones_fruta_tonelada[[#This Row],[2018]]),"-",Exportaciones_fruta_dolares[[#This Row],[2018]]/Exportaciones_fruta_tonelada[[#This Row],[2018]])</f>
        <v>7454.4427280614509</v>
      </c>
      <c r="R832" s="2">
        <f>IF(ISERROR(Exportaciones_fruta_dolares[[#This Row],[2019]]/Exportaciones_fruta_tonelada[[#This Row],[2019]]),"-",Exportaciones_fruta_dolares[[#This Row],[2019]]/Exportaciones_fruta_tonelada[[#This Row],[2019]])</f>
        <v>8114.5764505320085</v>
      </c>
      <c r="S832" s="2">
        <f>IF(ISERROR(Exportaciones_fruta_dolares[[#This Row],[2020]]/Exportaciones_fruta_tonelada[[#This Row],[2020]]),"-",Exportaciones_fruta_dolares[[#This Row],[2020]]/Exportaciones_fruta_tonelada[[#This Row],[2020]])</f>
        <v>6437.1756511502426</v>
      </c>
    </row>
    <row r="833" spans="1:19" x14ac:dyDescent="0.35">
      <c r="A833">
        <v>66</v>
      </c>
      <c r="B833" t="s">
        <v>97</v>
      </c>
      <c r="C833" t="s">
        <v>98</v>
      </c>
      <c r="D833">
        <v>100107</v>
      </c>
      <c r="E833" t="s">
        <v>48</v>
      </c>
      <c r="F833">
        <v>100107012</v>
      </c>
      <c r="G833" t="s">
        <v>49</v>
      </c>
      <c r="H833" t="s">
        <v>130</v>
      </c>
      <c r="I833">
        <v>3</v>
      </c>
      <c r="J833" t="s">
        <v>38</v>
      </c>
      <c r="K833" s="2">
        <f>IF(ISERROR(Exportaciones_fruta_dolares[[#This Row],[2013]]/Exportaciones_fruta_tonelada[[#This Row],[2013]]),"-",Exportaciones_fruta_dolares[[#This Row],[2013]]/Exportaciones_fruta_tonelada[[#This Row],[2013]])</f>
        <v>31988.879654255314</v>
      </c>
      <c r="L8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33" s="2">
        <f>IF(ISERROR(Exportaciones_fruta_dolares[[#This Row],[2014]]/Exportaciones_fruta_tonelada[[#This Row],[2014]]),"-",Exportaciones_fruta_dolares[[#This Row],[2014]]/Exportaciones_fruta_tonelada[[#This Row],[2014]])</f>
        <v>43047.859327217127</v>
      </c>
      <c r="N833" s="2">
        <f>IF(ISERROR(Exportaciones_fruta_dolares[[#This Row],[2015]]/Exportaciones_fruta_tonelada[[#This Row],[2015]]),"-",Exportaciones_fruta_dolares[[#This Row],[2015]]/Exportaciones_fruta_tonelada[[#This Row],[2015]])</f>
        <v>11268.62680139142</v>
      </c>
      <c r="O833" s="2">
        <f>IF(ISERROR(Exportaciones_fruta_dolares[[#This Row],[2016]]/Exportaciones_fruta_tonelada[[#This Row],[2016]]),"-",Exportaciones_fruta_dolares[[#This Row],[2016]]/Exportaciones_fruta_tonelada[[#This Row],[2016]])</f>
        <v>18439.29203539823</v>
      </c>
      <c r="P833" s="2">
        <f>IF(ISERROR(Exportaciones_fruta_dolares[[#This Row],[2017]]/Exportaciones_fruta_tonelada[[#This Row],[2017]]),"-",Exportaciones_fruta_dolares[[#This Row],[2017]]/Exportaciones_fruta_tonelada[[#This Row],[2017]])</f>
        <v>17562.34455958549</v>
      </c>
      <c r="Q833" s="2">
        <f>IF(ISERROR(Exportaciones_fruta_dolares[[#This Row],[2018]]/Exportaciones_fruta_tonelada[[#This Row],[2018]]),"-",Exportaciones_fruta_dolares[[#This Row],[2018]]/Exportaciones_fruta_tonelada[[#This Row],[2018]])</f>
        <v>17865.902936888149</v>
      </c>
      <c r="R833" s="2">
        <f>IF(ISERROR(Exportaciones_fruta_dolares[[#This Row],[2019]]/Exportaciones_fruta_tonelada[[#This Row],[2019]]),"-",Exportaciones_fruta_dolares[[#This Row],[2019]]/Exportaciones_fruta_tonelada[[#This Row],[2019]])</f>
        <v>14524.196401341871</v>
      </c>
      <c r="S833" s="2">
        <f>IF(ISERROR(Exportaciones_fruta_dolares[[#This Row],[2020]]/Exportaciones_fruta_tonelada[[#This Row],[2020]]),"-",Exportaciones_fruta_dolares[[#This Row],[2020]]/Exportaciones_fruta_tonelada[[#This Row],[2020]])</f>
        <v>17433.126513317187</v>
      </c>
    </row>
    <row r="834" spans="1:19" x14ac:dyDescent="0.35">
      <c r="A834">
        <v>66</v>
      </c>
      <c r="B834" t="s">
        <v>97</v>
      </c>
      <c r="C834" t="s">
        <v>98</v>
      </c>
      <c r="D834">
        <v>100107</v>
      </c>
      <c r="E834" t="s">
        <v>48</v>
      </c>
      <c r="F834">
        <v>100107012</v>
      </c>
      <c r="G834" t="s">
        <v>49</v>
      </c>
      <c r="H834" t="s">
        <v>50</v>
      </c>
      <c r="I834">
        <v>3</v>
      </c>
      <c r="J834" t="s">
        <v>38</v>
      </c>
      <c r="K834" s="2">
        <f>IF(ISERROR(Exportaciones_fruta_dolares[[#This Row],[2013]]/Exportaciones_fruta_tonelada[[#This Row],[2013]]),"-",Exportaciones_fruta_dolares[[#This Row],[2013]]/Exportaciones_fruta_tonelada[[#This Row],[2013]])</f>
        <v>35853.741496598639</v>
      </c>
      <c r="L834" s="2">
        <f>IF(ISERROR(Exportaciones_fruta_dolares[[#This Row],[2012]]/Exportaciones_fruta_tonelada[[#This Row],[2012]]),"-",Exportaciones_fruta_dolares[[#This Row],[2012]]/Exportaciones_fruta_tonelada[[#This Row],[2012]])</f>
        <v>16160.917721518988</v>
      </c>
      <c r="M834" s="2">
        <f>IF(ISERROR(Exportaciones_fruta_dolares[[#This Row],[2014]]/Exportaciones_fruta_tonelada[[#This Row],[2014]]),"-",Exportaciones_fruta_dolares[[#This Row],[2014]]/Exportaciones_fruta_tonelada[[#This Row],[2014]])</f>
        <v>5096.3715023375898</v>
      </c>
      <c r="N834" s="2">
        <f>IF(ISERROR(Exportaciones_fruta_dolares[[#This Row],[2015]]/Exportaciones_fruta_tonelada[[#This Row],[2015]]),"-",Exportaciones_fruta_dolares[[#This Row],[2015]]/Exportaciones_fruta_tonelada[[#This Row],[2015]])</f>
        <v>15781.065719360569</v>
      </c>
      <c r="O834" s="2">
        <f>IF(ISERROR(Exportaciones_fruta_dolares[[#This Row],[2016]]/Exportaciones_fruta_tonelada[[#This Row],[2016]]),"-",Exportaciones_fruta_dolares[[#This Row],[2016]]/Exportaciones_fruta_tonelada[[#This Row],[2016]])</f>
        <v>3492.9802569727358</v>
      </c>
      <c r="P834" s="2">
        <f>IF(ISERROR(Exportaciones_fruta_dolares[[#This Row],[2017]]/Exportaciones_fruta_tonelada[[#This Row],[2017]]),"-",Exportaciones_fruta_dolares[[#This Row],[2017]]/Exportaciones_fruta_tonelada[[#This Row],[2017]])</f>
        <v>4156.392574407635</v>
      </c>
      <c r="Q834" s="2">
        <f>IF(ISERROR(Exportaciones_fruta_dolares[[#This Row],[2018]]/Exportaciones_fruta_tonelada[[#This Row],[2018]]),"-",Exportaciones_fruta_dolares[[#This Row],[2018]]/Exportaciones_fruta_tonelada[[#This Row],[2018]])</f>
        <v>3823.6514851485149</v>
      </c>
      <c r="R834" s="2">
        <f>IF(ISERROR(Exportaciones_fruta_dolares[[#This Row],[2019]]/Exportaciones_fruta_tonelada[[#This Row],[2019]]),"-",Exportaciones_fruta_dolares[[#This Row],[2019]]/Exportaciones_fruta_tonelada[[#This Row],[2019]])</f>
        <v>6881.5237036007229</v>
      </c>
      <c r="S834" s="2">
        <f>IF(ISERROR(Exportaciones_fruta_dolares[[#This Row],[2020]]/Exportaciones_fruta_tonelada[[#This Row],[2020]]),"-",Exportaciones_fruta_dolares[[#This Row],[2020]]/Exportaciones_fruta_tonelada[[#This Row],[2020]])</f>
        <v>10309.057418030632</v>
      </c>
    </row>
    <row r="835" spans="1:19" x14ac:dyDescent="0.35">
      <c r="A835">
        <v>66</v>
      </c>
      <c r="B835" t="s">
        <v>97</v>
      </c>
      <c r="C835" t="s">
        <v>98</v>
      </c>
      <c r="D835">
        <v>100107</v>
      </c>
      <c r="E835" t="s">
        <v>48</v>
      </c>
      <c r="F835">
        <v>100107012</v>
      </c>
      <c r="G835" t="s">
        <v>49</v>
      </c>
      <c r="H835" t="s">
        <v>211</v>
      </c>
      <c r="I835">
        <v>7</v>
      </c>
      <c r="J835" t="s">
        <v>164</v>
      </c>
      <c r="K835" s="2">
        <f>IF(ISERROR(Exportaciones_fruta_dolares[[#This Row],[2013]]/Exportaciones_fruta_tonelada[[#This Row],[2013]]),"-",Exportaciones_fruta_dolares[[#This Row],[2013]]/Exportaciones_fruta_tonelada[[#This Row],[2013]])</f>
        <v>2316.5510155013626</v>
      </c>
      <c r="L835" s="2">
        <f>IF(ISERROR(Exportaciones_fruta_dolares[[#This Row],[2012]]/Exportaciones_fruta_tonelada[[#This Row],[2012]]),"-",Exportaciones_fruta_dolares[[#This Row],[2012]]/Exportaciones_fruta_tonelada[[#This Row],[2012]])</f>
        <v>2624.915912153826</v>
      </c>
      <c r="M835" s="2">
        <f>IF(ISERROR(Exportaciones_fruta_dolares[[#This Row],[2014]]/Exportaciones_fruta_tonelada[[#This Row],[2014]]),"-",Exportaciones_fruta_dolares[[#This Row],[2014]]/Exportaciones_fruta_tonelada[[#This Row],[2014]])</f>
        <v>2978.9534137299311</v>
      </c>
      <c r="N835" s="2">
        <f>IF(ISERROR(Exportaciones_fruta_dolares[[#This Row],[2015]]/Exportaciones_fruta_tonelada[[#This Row],[2015]]),"-",Exportaciones_fruta_dolares[[#This Row],[2015]]/Exportaciones_fruta_tonelada[[#This Row],[2015]])</f>
        <v>2299.0167171941243</v>
      </c>
      <c r="O835" s="2">
        <f>IF(ISERROR(Exportaciones_fruta_dolares[[#This Row],[2016]]/Exportaciones_fruta_tonelada[[#This Row],[2016]]),"-",Exportaciones_fruta_dolares[[#This Row],[2016]]/Exportaciones_fruta_tonelada[[#This Row],[2016]])</f>
        <v>2772.1496541413499</v>
      </c>
      <c r="P835" s="2">
        <f>IF(ISERROR(Exportaciones_fruta_dolares[[#This Row],[2017]]/Exportaciones_fruta_tonelada[[#This Row],[2017]]),"-",Exportaciones_fruta_dolares[[#This Row],[2017]]/Exportaciones_fruta_tonelada[[#This Row],[2017]])</f>
        <v>2229.909864888431</v>
      </c>
      <c r="Q835" s="2">
        <f>IF(ISERROR(Exportaciones_fruta_dolares[[#This Row],[2018]]/Exportaciones_fruta_tonelada[[#This Row],[2018]]),"-",Exportaciones_fruta_dolares[[#This Row],[2018]]/Exportaciones_fruta_tonelada[[#This Row],[2018]])</f>
        <v>2394.5348284894462</v>
      </c>
      <c r="R835" s="2">
        <f>IF(ISERROR(Exportaciones_fruta_dolares[[#This Row],[2019]]/Exportaciones_fruta_tonelada[[#This Row],[2019]]),"-",Exportaciones_fruta_dolares[[#This Row],[2019]]/Exportaciones_fruta_tonelada[[#This Row],[2019]])</f>
        <v>2375.5267545349398</v>
      </c>
      <c r="S835" s="2">
        <f>IF(ISERROR(Exportaciones_fruta_dolares[[#This Row],[2020]]/Exportaciones_fruta_tonelada[[#This Row],[2020]]),"-",Exportaciones_fruta_dolares[[#This Row],[2020]]/Exportaciones_fruta_tonelada[[#This Row],[2020]])</f>
        <v>1942.7560700281222</v>
      </c>
    </row>
    <row r="836" spans="1:19" x14ac:dyDescent="0.35">
      <c r="A836">
        <v>66</v>
      </c>
      <c r="B836" t="s">
        <v>97</v>
      </c>
      <c r="C836" t="s">
        <v>98</v>
      </c>
      <c r="D836">
        <v>100107</v>
      </c>
      <c r="E836" t="s">
        <v>48</v>
      </c>
      <c r="F836">
        <v>100107012</v>
      </c>
      <c r="G836" t="s">
        <v>49</v>
      </c>
      <c r="H836" t="s">
        <v>333</v>
      </c>
      <c r="I836">
        <v>3</v>
      </c>
      <c r="J836" t="s">
        <v>38</v>
      </c>
      <c r="K8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36" s="2">
        <f>IF(ISERROR(Exportaciones_fruta_dolares[[#This Row],[2012]]/Exportaciones_fruta_tonelada[[#This Row],[2012]]),"-",Exportaciones_fruta_dolares[[#This Row],[2012]]/Exportaciones_fruta_tonelada[[#This Row],[2012]])</f>
        <v>11404.012499999999</v>
      </c>
      <c r="M8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36" s="2">
        <f>IF(ISERROR(Exportaciones_fruta_dolares[[#This Row],[2018]]/Exportaciones_fruta_tonelada[[#This Row],[2018]]),"-",Exportaciones_fruta_dolares[[#This Row],[2018]]/Exportaciones_fruta_tonelada[[#This Row],[2018]])</f>
        <v>5768.7777777777783</v>
      </c>
      <c r="R8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37" spans="1:19" x14ac:dyDescent="0.35">
      <c r="A837">
        <v>66</v>
      </c>
      <c r="B837" t="s">
        <v>97</v>
      </c>
      <c r="C837" t="s">
        <v>98</v>
      </c>
      <c r="D837">
        <v>100107</v>
      </c>
      <c r="E837" t="s">
        <v>48</v>
      </c>
      <c r="F837">
        <v>100107012</v>
      </c>
      <c r="G837" t="s">
        <v>49</v>
      </c>
      <c r="H837" t="s">
        <v>186</v>
      </c>
      <c r="I837">
        <v>3</v>
      </c>
      <c r="J837" t="s">
        <v>38</v>
      </c>
      <c r="K837" s="2">
        <f>IF(ISERROR(Exportaciones_fruta_dolares[[#This Row],[2013]]/Exportaciones_fruta_tonelada[[#This Row],[2013]]),"-",Exportaciones_fruta_dolares[[#This Row],[2013]]/Exportaciones_fruta_tonelada[[#This Row],[2013]])</f>
        <v>5305.9920634920627</v>
      </c>
      <c r="L837" s="2">
        <f>IF(ISERROR(Exportaciones_fruta_dolares[[#This Row],[2012]]/Exportaciones_fruta_tonelada[[#This Row],[2012]]),"-",Exportaciones_fruta_dolares[[#This Row],[2012]]/Exportaciones_fruta_tonelada[[#This Row],[2012]])</f>
        <v>12490.277777777777</v>
      </c>
      <c r="M837" s="2">
        <f>IF(ISERROR(Exportaciones_fruta_dolares[[#This Row],[2014]]/Exportaciones_fruta_tonelada[[#This Row],[2014]]),"-",Exportaciones_fruta_dolares[[#This Row],[2014]]/Exportaciones_fruta_tonelada[[#This Row],[2014]])</f>
        <v>16225.225903614459</v>
      </c>
      <c r="N837" s="2">
        <f>IF(ISERROR(Exportaciones_fruta_dolares[[#This Row],[2015]]/Exportaciones_fruta_tonelada[[#This Row],[2015]]),"-",Exportaciones_fruta_dolares[[#This Row],[2015]]/Exportaciones_fruta_tonelada[[#This Row],[2015]])</f>
        <v>15384.866071428571</v>
      </c>
      <c r="O837" s="2">
        <f>IF(ISERROR(Exportaciones_fruta_dolares[[#This Row],[2016]]/Exportaciones_fruta_tonelada[[#This Row],[2016]]),"-",Exportaciones_fruta_dolares[[#This Row],[2016]]/Exportaciones_fruta_tonelada[[#This Row],[2016]])</f>
        <v>13965.838709677419</v>
      </c>
      <c r="P837" s="2">
        <f>IF(ISERROR(Exportaciones_fruta_dolares[[#This Row],[2017]]/Exportaciones_fruta_tonelada[[#This Row],[2017]]),"-",Exportaciones_fruta_dolares[[#This Row],[2017]]/Exportaciones_fruta_tonelada[[#This Row],[2017]])</f>
        <v>15547.866744593803</v>
      </c>
      <c r="Q837" s="2">
        <f>IF(ISERROR(Exportaciones_fruta_dolares[[#This Row],[2018]]/Exportaciones_fruta_tonelada[[#This Row],[2018]]),"-",Exportaciones_fruta_dolares[[#This Row],[2018]]/Exportaciones_fruta_tonelada[[#This Row],[2018]])</f>
        <v>13872.8</v>
      </c>
      <c r="R837" s="2">
        <f>IF(ISERROR(Exportaciones_fruta_dolares[[#This Row],[2019]]/Exportaciones_fruta_tonelada[[#This Row],[2019]]),"-",Exportaciones_fruta_dolares[[#This Row],[2019]]/Exportaciones_fruta_tonelada[[#This Row],[2019]])</f>
        <v>18463.01953818828</v>
      </c>
      <c r="S837" s="2">
        <f>IF(ISERROR(Exportaciones_fruta_dolares[[#This Row],[2020]]/Exportaciones_fruta_tonelada[[#This Row],[2020]]),"-",Exportaciones_fruta_dolares[[#This Row],[2020]]/Exportaciones_fruta_tonelada[[#This Row],[2020]])</f>
        <v>14173.599999999999</v>
      </c>
    </row>
    <row r="838" spans="1:19" x14ac:dyDescent="0.35">
      <c r="A838">
        <v>66</v>
      </c>
      <c r="B838" t="s">
        <v>97</v>
      </c>
      <c r="C838" t="s">
        <v>98</v>
      </c>
      <c r="D838">
        <v>100107</v>
      </c>
      <c r="E838" t="s">
        <v>48</v>
      </c>
      <c r="F838">
        <v>100107012</v>
      </c>
      <c r="G838" t="s">
        <v>49</v>
      </c>
      <c r="H838" t="s">
        <v>365</v>
      </c>
      <c r="I838">
        <v>7</v>
      </c>
      <c r="J838" t="s">
        <v>164</v>
      </c>
      <c r="K838" s="2">
        <f>IF(ISERROR(Exportaciones_fruta_dolares[[#This Row],[2013]]/Exportaciones_fruta_tonelada[[#This Row],[2013]]),"-",Exportaciones_fruta_dolares[[#This Row],[2013]]/Exportaciones_fruta_tonelada[[#This Row],[2013]])</f>
        <v>7428.8888888888887</v>
      </c>
      <c r="L8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38" s="2">
        <f>IF(ISERROR(Exportaciones_fruta_dolares[[#This Row],[2015]]/Exportaciones_fruta_tonelada[[#This Row],[2015]]),"-",Exportaciones_fruta_dolares[[#This Row],[2015]]/Exportaciones_fruta_tonelada[[#This Row],[2015]])</f>
        <v>12673.340454753548</v>
      </c>
      <c r="O838" s="2">
        <f>IF(ISERROR(Exportaciones_fruta_dolares[[#This Row],[2016]]/Exportaciones_fruta_tonelada[[#This Row],[2016]]),"-",Exportaciones_fruta_dolares[[#This Row],[2016]]/Exportaciones_fruta_tonelada[[#This Row],[2016]])</f>
        <v>2334.2259960809924</v>
      </c>
      <c r="P838" s="2">
        <f>IF(ISERROR(Exportaciones_fruta_dolares[[#This Row],[2017]]/Exportaciones_fruta_tonelada[[#This Row],[2017]]),"-",Exportaciones_fruta_dolares[[#This Row],[2017]]/Exportaciones_fruta_tonelada[[#This Row],[2017]])</f>
        <v>1701.9940476190475</v>
      </c>
      <c r="Q8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38" s="2">
        <f>IF(ISERROR(Exportaciones_fruta_dolares[[#This Row],[2019]]/Exportaciones_fruta_tonelada[[#This Row],[2019]]),"-",Exportaciones_fruta_dolares[[#This Row],[2019]]/Exportaciones_fruta_tonelada[[#This Row],[2019]])</f>
        <v>31571.73913043478</v>
      </c>
      <c r="S8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39" spans="1:19" x14ac:dyDescent="0.35">
      <c r="A839">
        <v>66</v>
      </c>
      <c r="B839" t="s">
        <v>97</v>
      </c>
      <c r="C839" t="s">
        <v>98</v>
      </c>
      <c r="D839">
        <v>100107</v>
      </c>
      <c r="E839" t="s">
        <v>48</v>
      </c>
      <c r="F839">
        <v>100107012</v>
      </c>
      <c r="G839" t="s">
        <v>49</v>
      </c>
      <c r="H839" t="s">
        <v>195</v>
      </c>
      <c r="I839">
        <v>3</v>
      </c>
      <c r="J839" t="s">
        <v>38</v>
      </c>
      <c r="K83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39" s="2">
        <f>IF(ISERROR(Exportaciones_fruta_dolares[[#This Row],[2014]]/Exportaciones_fruta_tonelada[[#This Row],[2014]]),"-",Exportaciones_fruta_dolares[[#This Row],[2014]]/Exportaciones_fruta_tonelada[[#This Row],[2014]])</f>
        <v>40341.666666666664</v>
      </c>
      <c r="N839" s="2">
        <f>IF(ISERROR(Exportaciones_fruta_dolares[[#This Row],[2015]]/Exportaciones_fruta_tonelada[[#This Row],[2015]]),"-",Exportaciones_fruta_dolares[[#This Row],[2015]]/Exportaciones_fruta_tonelada[[#This Row],[2015]])</f>
        <v>26907.281553398057</v>
      </c>
      <c r="O8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39" s="2">
        <f>IF(ISERROR(Exportaciones_fruta_dolares[[#This Row],[2017]]/Exportaciones_fruta_tonelada[[#This Row],[2017]]),"-",Exportaciones_fruta_dolares[[#This Row],[2017]]/Exportaciones_fruta_tonelada[[#This Row],[2017]])</f>
        <v>1542.8626543209878</v>
      </c>
      <c r="Q839" s="2">
        <f>IF(ISERROR(Exportaciones_fruta_dolares[[#This Row],[2018]]/Exportaciones_fruta_tonelada[[#This Row],[2018]]),"-",Exportaciones_fruta_dolares[[#This Row],[2018]]/Exportaciones_fruta_tonelada[[#This Row],[2018]])</f>
        <v>6778.6618589743593</v>
      </c>
      <c r="R839" s="2">
        <f>IF(ISERROR(Exportaciones_fruta_dolares[[#This Row],[2019]]/Exportaciones_fruta_tonelada[[#This Row],[2019]]),"-",Exportaciones_fruta_dolares[[#This Row],[2019]]/Exportaciones_fruta_tonelada[[#This Row],[2019]])</f>
        <v>7714.8227752639514</v>
      </c>
      <c r="S839" s="2">
        <f>IF(ISERROR(Exportaciones_fruta_dolares[[#This Row],[2020]]/Exportaciones_fruta_tonelada[[#This Row],[2020]]),"-",Exportaciones_fruta_dolares[[#This Row],[2020]]/Exportaciones_fruta_tonelada[[#This Row],[2020]])</f>
        <v>11379.5</v>
      </c>
    </row>
    <row r="840" spans="1:19" x14ac:dyDescent="0.35">
      <c r="A840">
        <v>66</v>
      </c>
      <c r="B840" t="s">
        <v>97</v>
      </c>
      <c r="C840" t="s">
        <v>98</v>
      </c>
      <c r="D840">
        <v>100108</v>
      </c>
      <c r="E840" t="s">
        <v>294</v>
      </c>
      <c r="F840">
        <v>100108002</v>
      </c>
      <c r="G840" t="s">
        <v>295</v>
      </c>
      <c r="H840" t="s">
        <v>367</v>
      </c>
      <c r="I840">
        <v>3</v>
      </c>
      <c r="J840" t="s">
        <v>38</v>
      </c>
      <c r="K8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40" s="2">
        <f>IF(ISERROR(Exportaciones_fruta_dolares[[#This Row],[2012]]/Exportaciones_fruta_tonelada[[#This Row],[2012]]),"-",Exportaciones_fruta_dolares[[#This Row],[2012]]/Exportaciones_fruta_tonelada[[#This Row],[2012]])</f>
        <v>9271.3942948547046</v>
      </c>
      <c r="M8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40" s="2">
        <f>IF(ISERROR(Exportaciones_fruta_dolares[[#This Row],[2016]]/Exportaciones_fruta_tonelada[[#This Row],[2016]]),"-",Exportaciones_fruta_dolares[[#This Row],[2016]]/Exportaciones_fruta_tonelada[[#This Row],[2016]])</f>
        <v>5340.3124999999991</v>
      </c>
      <c r="P840" s="2">
        <f>IF(ISERROR(Exportaciones_fruta_dolares[[#This Row],[2017]]/Exportaciones_fruta_tonelada[[#This Row],[2017]]),"-",Exportaciones_fruta_dolares[[#This Row],[2017]]/Exportaciones_fruta_tonelada[[#This Row],[2017]])</f>
        <v>4785.8888888888896</v>
      </c>
      <c r="Q840" s="2">
        <f>IF(ISERROR(Exportaciones_fruta_dolares[[#This Row],[2018]]/Exportaciones_fruta_tonelada[[#This Row],[2018]]),"-",Exportaciones_fruta_dolares[[#This Row],[2018]]/Exportaciones_fruta_tonelada[[#This Row],[2018]])</f>
        <v>4633.2638888888896</v>
      </c>
      <c r="R840" s="2">
        <f>IF(ISERROR(Exportaciones_fruta_dolares[[#This Row],[2019]]/Exportaciones_fruta_tonelada[[#This Row],[2019]]),"-",Exportaciones_fruta_dolares[[#This Row],[2019]]/Exportaciones_fruta_tonelada[[#This Row],[2019]])</f>
        <v>5200.083333333333</v>
      </c>
      <c r="S840" s="2">
        <f>IF(ISERROR(Exportaciones_fruta_dolares[[#This Row],[2020]]/Exportaciones_fruta_tonelada[[#This Row],[2020]]),"-",Exportaciones_fruta_dolares[[#This Row],[2020]]/Exportaciones_fruta_tonelada[[#This Row],[2020]])</f>
        <v>6196.5294117647063</v>
      </c>
    </row>
    <row r="841" spans="1:19" x14ac:dyDescent="0.35">
      <c r="A841">
        <v>66</v>
      </c>
      <c r="B841" t="s">
        <v>97</v>
      </c>
      <c r="C841" t="s">
        <v>98</v>
      </c>
      <c r="D841">
        <v>100108</v>
      </c>
      <c r="E841" t="s">
        <v>294</v>
      </c>
      <c r="F841">
        <v>100108002</v>
      </c>
      <c r="G841" t="s">
        <v>295</v>
      </c>
      <c r="H841" t="s">
        <v>392</v>
      </c>
      <c r="I841">
        <v>3</v>
      </c>
      <c r="J841" t="s">
        <v>38</v>
      </c>
      <c r="K8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4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4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41" s="2">
        <f>IF(ISERROR(Exportaciones_fruta_dolares[[#This Row],[2019]]/Exportaciones_fruta_tonelada[[#This Row],[2019]]),"-",Exportaciones_fruta_dolares[[#This Row],[2019]]/Exportaciones_fruta_tonelada[[#This Row],[2019]])</f>
        <v>292500</v>
      </c>
      <c r="S84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42" spans="1:19" x14ac:dyDescent="0.35">
      <c r="A842">
        <v>66</v>
      </c>
      <c r="B842" t="s">
        <v>97</v>
      </c>
      <c r="C842" t="s">
        <v>98</v>
      </c>
      <c r="D842">
        <v>100108</v>
      </c>
      <c r="E842" t="s">
        <v>294</v>
      </c>
      <c r="F842">
        <v>100108005</v>
      </c>
      <c r="G842" t="s">
        <v>319</v>
      </c>
      <c r="H842" t="s">
        <v>396</v>
      </c>
      <c r="I842">
        <v>7</v>
      </c>
      <c r="J842" t="s">
        <v>164</v>
      </c>
      <c r="K8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4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42" s="2">
        <f>IF(ISERROR(Exportaciones_fruta_dolares[[#This Row],[2019]]/Exportaciones_fruta_tonelada[[#This Row],[2019]]),"-",Exportaciones_fruta_dolares[[#This Row],[2019]]/Exportaciones_fruta_tonelada[[#This Row],[2019]])</f>
        <v>2609.8700146571014</v>
      </c>
      <c r="S842" s="2">
        <f>IF(ISERROR(Exportaciones_fruta_dolares[[#This Row],[2020]]/Exportaciones_fruta_tonelada[[#This Row],[2020]]),"-",Exportaciones_fruta_dolares[[#This Row],[2020]]/Exportaciones_fruta_tonelada[[#This Row],[2020]])</f>
        <v>2358.6631833821843</v>
      </c>
    </row>
    <row r="843" spans="1:19" x14ac:dyDescent="0.35">
      <c r="A843">
        <v>66</v>
      </c>
      <c r="B843" t="s">
        <v>97</v>
      </c>
      <c r="C843" t="s">
        <v>98</v>
      </c>
      <c r="D843">
        <v>100108</v>
      </c>
      <c r="E843" t="s">
        <v>294</v>
      </c>
      <c r="F843">
        <v>100108005</v>
      </c>
      <c r="G843" t="s">
        <v>319</v>
      </c>
      <c r="H843" t="s">
        <v>398</v>
      </c>
      <c r="I843">
        <v>7</v>
      </c>
      <c r="J843" t="s">
        <v>164</v>
      </c>
      <c r="K8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43" s="2">
        <f>IF(ISERROR(Exportaciones_fruta_dolares[[#This Row],[2018]]/Exportaciones_fruta_tonelada[[#This Row],[2018]]),"-",Exportaciones_fruta_dolares[[#This Row],[2018]]/Exportaciones_fruta_tonelada[[#This Row],[2018]])</f>
        <v>2993.9857443624282</v>
      </c>
      <c r="R8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43" s="2">
        <f>IF(ISERROR(Exportaciones_fruta_dolares[[#This Row],[2020]]/Exportaciones_fruta_tonelada[[#This Row],[2020]]),"-",Exportaciones_fruta_dolares[[#This Row],[2020]]/Exportaciones_fruta_tonelada[[#This Row],[2020]])</f>
        <v>99162.5</v>
      </c>
    </row>
    <row r="844" spans="1:19" x14ac:dyDescent="0.35">
      <c r="A844">
        <v>66</v>
      </c>
      <c r="B844" t="s">
        <v>97</v>
      </c>
      <c r="C844" t="s">
        <v>98</v>
      </c>
      <c r="D844">
        <v>100108</v>
      </c>
      <c r="E844" t="s">
        <v>294</v>
      </c>
      <c r="F844">
        <v>100108006</v>
      </c>
      <c r="G844" t="s">
        <v>381</v>
      </c>
      <c r="H844" t="s">
        <v>382</v>
      </c>
      <c r="I844">
        <v>5</v>
      </c>
      <c r="J844" t="s">
        <v>26</v>
      </c>
      <c r="K8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44" s="2">
        <f>IF(ISERROR(Exportaciones_fruta_dolares[[#This Row],[2012]]/Exportaciones_fruta_tonelada[[#This Row],[2012]]),"-",Exportaciones_fruta_dolares[[#This Row],[2012]]/Exportaciones_fruta_tonelada[[#This Row],[2012]])</f>
        <v>21121.276595744679</v>
      </c>
      <c r="M8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4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45" spans="1:19" x14ac:dyDescent="0.35">
      <c r="A845">
        <v>66</v>
      </c>
      <c r="B845" t="s">
        <v>97</v>
      </c>
      <c r="C845" t="s">
        <v>98</v>
      </c>
      <c r="D845">
        <v>100108</v>
      </c>
      <c r="E845" t="s">
        <v>294</v>
      </c>
      <c r="F845">
        <v>100108007</v>
      </c>
      <c r="G845" t="s">
        <v>327</v>
      </c>
      <c r="H845" t="s">
        <v>404</v>
      </c>
      <c r="I845">
        <v>1</v>
      </c>
      <c r="J845" t="s">
        <v>96</v>
      </c>
      <c r="K8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45" s="2">
        <f>IF(ISERROR(Exportaciones_fruta_dolares[[#This Row],[2017]]/Exportaciones_fruta_tonelada[[#This Row],[2017]]),"-",Exportaciones_fruta_dolares[[#This Row],[2017]]/Exportaciones_fruta_tonelada[[#This Row],[2017]])</f>
        <v>3018.1736842105265</v>
      </c>
      <c r="Q8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45" s="2">
        <f>IF(ISERROR(Exportaciones_fruta_dolares[[#This Row],[2019]]/Exportaciones_fruta_tonelada[[#This Row],[2019]]),"-",Exportaciones_fruta_dolares[[#This Row],[2019]]/Exportaciones_fruta_tonelada[[#This Row],[2019]])</f>
        <v>2432.7440476190477</v>
      </c>
      <c r="S8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46" spans="1:19" x14ac:dyDescent="0.35">
      <c r="A846">
        <v>66</v>
      </c>
      <c r="B846" t="s">
        <v>97</v>
      </c>
      <c r="C846" t="s">
        <v>98</v>
      </c>
      <c r="D846">
        <v>100108</v>
      </c>
      <c r="E846" t="s">
        <v>294</v>
      </c>
      <c r="F846">
        <v>100108007</v>
      </c>
      <c r="G846" t="s">
        <v>327</v>
      </c>
      <c r="H846" t="s">
        <v>424</v>
      </c>
      <c r="I846">
        <v>1</v>
      </c>
      <c r="J846" t="s">
        <v>96</v>
      </c>
      <c r="K8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46" s="2">
        <f>IF(ISERROR(Exportaciones_fruta_dolares[[#This Row],[2019]]/Exportaciones_fruta_tonelada[[#This Row],[2019]]),"-",Exportaciones_fruta_dolares[[#This Row],[2019]]/Exportaciones_fruta_tonelada[[#This Row],[2019]])</f>
        <v>6063.5317460317456</v>
      </c>
      <c r="S84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47" spans="1:19" x14ac:dyDescent="0.35">
      <c r="A847">
        <v>66</v>
      </c>
      <c r="B847" t="s">
        <v>97</v>
      </c>
      <c r="C847" t="s">
        <v>98</v>
      </c>
      <c r="D847">
        <v>100108</v>
      </c>
      <c r="E847" t="s">
        <v>294</v>
      </c>
      <c r="F847">
        <v>100108007</v>
      </c>
      <c r="G847" t="s">
        <v>327</v>
      </c>
      <c r="H847" t="s">
        <v>328</v>
      </c>
      <c r="I847">
        <v>6</v>
      </c>
      <c r="J847" t="s">
        <v>20</v>
      </c>
      <c r="K8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47" s="2">
        <f>IF(ISERROR(Exportaciones_fruta_dolares[[#This Row],[2017]]/Exportaciones_fruta_tonelada[[#This Row],[2017]]),"-",Exportaciones_fruta_dolares[[#This Row],[2017]]/Exportaciones_fruta_tonelada[[#This Row],[2017]])</f>
        <v>93650</v>
      </c>
      <c r="Q84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48" spans="1:19" x14ac:dyDescent="0.35">
      <c r="A848">
        <v>66</v>
      </c>
      <c r="B848" t="s">
        <v>97</v>
      </c>
      <c r="C848" t="s">
        <v>98</v>
      </c>
      <c r="D848">
        <v>100109</v>
      </c>
      <c r="E848" t="s">
        <v>51</v>
      </c>
      <c r="F848">
        <v>100109001</v>
      </c>
      <c r="G848" t="s">
        <v>51</v>
      </c>
      <c r="H848" t="s">
        <v>293</v>
      </c>
      <c r="I848">
        <v>7</v>
      </c>
      <c r="J848" t="s">
        <v>164</v>
      </c>
      <c r="K848" s="2">
        <f>IF(ISERROR(Exportaciones_fruta_dolares[[#This Row],[2013]]/Exportaciones_fruta_tonelada[[#This Row],[2013]]),"-",Exportaciones_fruta_dolares[[#This Row],[2013]]/Exportaciones_fruta_tonelada[[#This Row],[2013]])</f>
        <v>30866.666666666668</v>
      </c>
      <c r="L8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4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4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4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4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4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49" spans="1:19" x14ac:dyDescent="0.35">
      <c r="A849">
        <v>66</v>
      </c>
      <c r="B849" t="s">
        <v>97</v>
      </c>
      <c r="C849" t="s">
        <v>98</v>
      </c>
      <c r="D849">
        <v>100109</v>
      </c>
      <c r="E849" t="s">
        <v>51</v>
      </c>
      <c r="F849">
        <v>100109001</v>
      </c>
      <c r="G849" t="s">
        <v>51</v>
      </c>
      <c r="H849" t="s">
        <v>184</v>
      </c>
      <c r="I849">
        <v>7</v>
      </c>
      <c r="J849" t="s">
        <v>164</v>
      </c>
      <c r="K849" s="2">
        <f>IF(ISERROR(Exportaciones_fruta_dolares[[#This Row],[2013]]/Exportaciones_fruta_tonelada[[#This Row],[2013]]),"-",Exportaciones_fruta_dolares[[#This Row],[2013]]/Exportaciones_fruta_tonelada[[#This Row],[2013]])</f>
        <v>35685</v>
      </c>
      <c r="L849" s="2">
        <f>IF(ISERROR(Exportaciones_fruta_dolares[[#This Row],[2012]]/Exportaciones_fruta_tonelada[[#This Row],[2012]]),"-",Exportaciones_fruta_dolares[[#This Row],[2012]]/Exportaciones_fruta_tonelada[[#This Row],[2012]])</f>
        <v>226200</v>
      </c>
      <c r="M8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4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4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4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4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50" spans="1:19" x14ac:dyDescent="0.35">
      <c r="A850">
        <v>145</v>
      </c>
      <c r="B850" t="s">
        <v>99</v>
      </c>
      <c r="C850" t="s">
        <v>100</v>
      </c>
      <c r="D850">
        <v>100101</v>
      </c>
      <c r="E850" t="s">
        <v>29</v>
      </c>
      <c r="F850">
        <v>100101001</v>
      </c>
      <c r="G850" t="s">
        <v>36</v>
      </c>
      <c r="H850" t="s">
        <v>37</v>
      </c>
      <c r="I850">
        <v>3</v>
      </c>
      <c r="J850" t="s">
        <v>38</v>
      </c>
      <c r="K8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50" s="2">
        <f>IF(ISERROR(Exportaciones_fruta_dolares[[#This Row],[2016]]/Exportaciones_fruta_tonelada[[#This Row],[2016]]),"-",Exportaciones_fruta_dolares[[#This Row],[2016]]/Exportaciones_fruta_tonelada[[#This Row],[2016]])</f>
        <v>6735.5805243445693</v>
      </c>
      <c r="P8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5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5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5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51" spans="1:19" x14ac:dyDescent="0.35">
      <c r="A851">
        <v>145</v>
      </c>
      <c r="B851" t="s">
        <v>99</v>
      </c>
      <c r="C851" t="s">
        <v>100</v>
      </c>
      <c r="D851">
        <v>100101</v>
      </c>
      <c r="E851" t="s">
        <v>29</v>
      </c>
      <c r="F851">
        <v>100101001</v>
      </c>
      <c r="G851" t="s">
        <v>36</v>
      </c>
      <c r="H851" t="s">
        <v>385</v>
      </c>
      <c r="I851">
        <v>4</v>
      </c>
      <c r="J851" t="s">
        <v>71</v>
      </c>
      <c r="K8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51" s="2">
        <f>IF(ISERROR(Exportaciones_fruta_dolares[[#This Row],[2018]]/Exportaciones_fruta_tonelada[[#This Row],[2018]]),"-",Exportaciones_fruta_dolares[[#This Row],[2018]]/Exportaciones_fruta_tonelada[[#This Row],[2018]])</f>
        <v>20822.642947903427</v>
      </c>
      <c r="R85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52" spans="1:19" x14ac:dyDescent="0.35">
      <c r="A852">
        <v>145</v>
      </c>
      <c r="B852" t="s">
        <v>99</v>
      </c>
      <c r="C852" t="s">
        <v>100</v>
      </c>
      <c r="D852">
        <v>100101</v>
      </c>
      <c r="E852" t="s">
        <v>29</v>
      </c>
      <c r="F852">
        <v>100101001</v>
      </c>
      <c r="G852" t="s">
        <v>36</v>
      </c>
      <c r="H852" t="s">
        <v>163</v>
      </c>
      <c r="I852">
        <v>7</v>
      </c>
      <c r="J852" t="s">
        <v>164</v>
      </c>
      <c r="K8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5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52" s="2">
        <f>IF(ISERROR(Exportaciones_fruta_dolares[[#This Row],[2018]]/Exportaciones_fruta_tonelada[[#This Row],[2018]]),"-",Exportaciones_fruta_dolares[[#This Row],[2018]]/Exportaciones_fruta_tonelada[[#This Row],[2018]])</f>
        <v>8497.2111553784853</v>
      </c>
      <c r="R852" s="2">
        <f>IF(ISERROR(Exportaciones_fruta_dolares[[#This Row],[2019]]/Exportaciones_fruta_tonelada[[#This Row],[2019]]),"-",Exportaciones_fruta_dolares[[#This Row],[2019]]/Exportaciones_fruta_tonelada[[#This Row],[2019]])</f>
        <v>1230.9564370893163</v>
      </c>
      <c r="S852" s="2">
        <f>IF(ISERROR(Exportaciones_fruta_dolares[[#This Row],[2020]]/Exportaciones_fruta_tonelada[[#This Row],[2020]]),"-",Exportaciones_fruta_dolares[[#This Row],[2020]]/Exportaciones_fruta_tonelada[[#This Row],[2020]])</f>
        <v>1563.0726643598614</v>
      </c>
    </row>
    <row r="853" spans="1:19" x14ac:dyDescent="0.35">
      <c r="A853">
        <v>145</v>
      </c>
      <c r="B853" t="s">
        <v>99</v>
      </c>
      <c r="C853" t="s">
        <v>100</v>
      </c>
      <c r="D853">
        <v>100101</v>
      </c>
      <c r="E853" t="s">
        <v>29</v>
      </c>
      <c r="F853">
        <v>100101001</v>
      </c>
      <c r="G853" t="s">
        <v>36</v>
      </c>
      <c r="H853" t="s">
        <v>119</v>
      </c>
      <c r="I853">
        <v>5</v>
      </c>
      <c r="J853" t="s">
        <v>26</v>
      </c>
      <c r="K85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5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5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53" s="2">
        <f>IF(ISERROR(Exportaciones_fruta_dolares[[#This Row],[2018]]/Exportaciones_fruta_tonelada[[#This Row],[2018]]),"-",Exportaciones_fruta_dolares[[#This Row],[2018]]/Exportaciones_fruta_tonelada[[#This Row],[2018]])</f>
        <v>48961.538461538461</v>
      </c>
      <c r="R8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5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54" spans="1:19" x14ac:dyDescent="0.35">
      <c r="A854">
        <v>145</v>
      </c>
      <c r="B854" t="s">
        <v>99</v>
      </c>
      <c r="C854" t="s">
        <v>100</v>
      </c>
      <c r="D854">
        <v>100101</v>
      </c>
      <c r="E854" t="s">
        <v>29</v>
      </c>
      <c r="F854">
        <v>100101001</v>
      </c>
      <c r="G854" t="s">
        <v>36</v>
      </c>
      <c r="H854" t="s">
        <v>308</v>
      </c>
      <c r="I854">
        <v>4</v>
      </c>
      <c r="J854" t="s">
        <v>71</v>
      </c>
      <c r="K854" s="2">
        <f>IF(ISERROR(Exportaciones_fruta_dolares[[#This Row],[2013]]/Exportaciones_fruta_tonelada[[#This Row],[2013]]),"-",Exportaciones_fruta_dolares[[#This Row],[2013]]/Exportaciones_fruta_tonelada[[#This Row],[2013]])</f>
        <v>19817.431192660551</v>
      </c>
      <c r="L8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55" spans="1:19" x14ac:dyDescent="0.35">
      <c r="A855">
        <v>145</v>
      </c>
      <c r="B855" t="s">
        <v>99</v>
      </c>
      <c r="C855" t="s">
        <v>100</v>
      </c>
      <c r="D855">
        <v>100101</v>
      </c>
      <c r="E855" t="s">
        <v>29</v>
      </c>
      <c r="F855">
        <v>100101004</v>
      </c>
      <c r="G855" t="s">
        <v>30</v>
      </c>
      <c r="H855" t="s">
        <v>345</v>
      </c>
      <c r="I855">
        <v>4</v>
      </c>
      <c r="J855" t="s">
        <v>71</v>
      </c>
      <c r="K85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5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5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5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55" s="2">
        <f>IF(ISERROR(Exportaciones_fruta_dolares[[#This Row],[2019]]/Exportaciones_fruta_tonelada[[#This Row],[2019]]),"-",Exportaciones_fruta_dolares[[#This Row],[2019]]/Exportaciones_fruta_tonelada[[#This Row],[2019]])</f>
        <v>14026.522418023646</v>
      </c>
      <c r="S8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56" spans="1:19" x14ac:dyDescent="0.35">
      <c r="A856">
        <v>145</v>
      </c>
      <c r="B856" t="s">
        <v>99</v>
      </c>
      <c r="C856" t="s">
        <v>100</v>
      </c>
      <c r="D856">
        <v>100101</v>
      </c>
      <c r="E856" t="s">
        <v>29</v>
      </c>
      <c r="F856">
        <v>100101004</v>
      </c>
      <c r="G856" t="s">
        <v>30</v>
      </c>
      <c r="H856" t="s">
        <v>31</v>
      </c>
      <c r="I856">
        <v>2</v>
      </c>
      <c r="J856" t="s">
        <v>32</v>
      </c>
      <c r="K8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5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5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5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56" s="2">
        <f>IF(ISERROR(Exportaciones_fruta_dolares[[#This Row],[2019]]/Exportaciones_fruta_tonelada[[#This Row],[2019]]),"-",Exportaciones_fruta_dolares[[#This Row],[2019]]/Exportaciones_fruta_tonelada[[#This Row],[2019]])</f>
        <v>45084.615384615383</v>
      </c>
      <c r="S85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57" spans="1:19" x14ac:dyDescent="0.35">
      <c r="A857">
        <v>145</v>
      </c>
      <c r="B857" t="s">
        <v>99</v>
      </c>
      <c r="C857" t="s">
        <v>100</v>
      </c>
      <c r="D857">
        <v>100101</v>
      </c>
      <c r="E857" t="s">
        <v>29</v>
      </c>
      <c r="F857">
        <v>100101008</v>
      </c>
      <c r="G857" t="s">
        <v>101</v>
      </c>
      <c r="H857" t="s">
        <v>309</v>
      </c>
      <c r="I857">
        <v>3</v>
      </c>
      <c r="J857" t="s">
        <v>38</v>
      </c>
      <c r="K8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57" s="2">
        <f>IF(ISERROR(Exportaciones_fruta_dolares[[#This Row],[2012]]/Exportaciones_fruta_tonelada[[#This Row],[2012]]),"-",Exportaciones_fruta_dolares[[#This Row],[2012]]/Exportaciones_fruta_tonelada[[#This Row],[2012]])</f>
        <v>36016.666666666672</v>
      </c>
      <c r="M85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5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5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5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5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5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58" spans="1:19" x14ac:dyDescent="0.35">
      <c r="A858">
        <v>145</v>
      </c>
      <c r="B858" t="s">
        <v>99</v>
      </c>
      <c r="C858" t="s">
        <v>100</v>
      </c>
      <c r="D858">
        <v>100101</v>
      </c>
      <c r="E858" t="s">
        <v>29</v>
      </c>
      <c r="F858">
        <v>100101011</v>
      </c>
      <c r="G858" t="s">
        <v>122</v>
      </c>
      <c r="H858" t="s">
        <v>264</v>
      </c>
      <c r="I858">
        <v>1</v>
      </c>
      <c r="J858" t="s">
        <v>96</v>
      </c>
      <c r="K8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58" s="2">
        <f>IF(ISERROR(Exportaciones_fruta_dolares[[#This Row],[2015]]/Exportaciones_fruta_tonelada[[#This Row],[2015]]),"-",Exportaciones_fruta_dolares[[#This Row],[2015]]/Exportaciones_fruta_tonelada[[#This Row],[2015]])</f>
        <v>23756.666666666664</v>
      </c>
      <c r="O85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5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5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59" spans="1:19" x14ac:dyDescent="0.35">
      <c r="A859">
        <v>145</v>
      </c>
      <c r="B859" t="s">
        <v>99</v>
      </c>
      <c r="C859" t="s">
        <v>100</v>
      </c>
      <c r="D859">
        <v>100101</v>
      </c>
      <c r="E859" t="s">
        <v>29</v>
      </c>
      <c r="F859">
        <v>100101011</v>
      </c>
      <c r="G859" t="s">
        <v>122</v>
      </c>
      <c r="H859" t="s">
        <v>123</v>
      </c>
      <c r="I859">
        <v>1</v>
      </c>
      <c r="J859" t="s">
        <v>96</v>
      </c>
      <c r="K8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59" s="2">
        <f>IF(ISERROR(Exportaciones_fruta_dolares[[#This Row],[2017]]/Exportaciones_fruta_tonelada[[#This Row],[2017]]),"-",Exportaciones_fruta_dolares[[#This Row],[2017]]/Exportaciones_fruta_tonelada[[#This Row],[2017]])</f>
        <v>679000</v>
      </c>
      <c r="Q8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5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60" spans="1:19" x14ac:dyDescent="0.35">
      <c r="A860">
        <v>145</v>
      </c>
      <c r="B860" t="s">
        <v>99</v>
      </c>
      <c r="C860" t="s">
        <v>100</v>
      </c>
      <c r="D860">
        <v>100101</v>
      </c>
      <c r="E860" t="s">
        <v>29</v>
      </c>
      <c r="F860">
        <v>100101011</v>
      </c>
      <c r="G860" t="s">
        <v>122</v>
      </c>
      <c r="H860" t="s">
        <v>324</v>
      </c>
      <c r="I860">
        <v>2</v>
      </c>
      <c r="J860" t="s">
        <v>32</v>
      </c>
      <c r="K8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60" s="2">
        <f>IF(ISERROR(Exportaciones_fruta_dolares[[#This Row],[2014]]/Exportaciones_fruta_tonelada[[#This Row],[2014]]),"-",Exportaciones_fruta_dolares[[#This Row],[2014]]/Exportaciones_fruta_tonelada[[#This Row],[2014]])</f>
        <v>749899.99999999988</v>
      </c>
      <c r="N860" s="2">
        <f>IF(ISERROR(Exportaciones_fruta_dolares[[#This Row],[2015]]/Exportaciones_fruta_tonelada[[#This Row],[2015]]),"-",Exportaciones_fruta_dolares[[#This Row],[2015]]/Exportaciones_fruta_tonelada[[#This Row],[2015]])</f>
        <v>84237.037037037036</v>
      </c>
      <c r="O8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6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6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61" spans="1:19" x14ac:dyDescent="0.35">
      <c r="A861">
        <v>145</v>
      </c>
      <c r="B861" t="s">
        <v>99</v>
      </c>
      <c r="C861" t="s">
        <v>100</v>
      </c>
      <c r="D861">
        <v>100101</v>
      </c>
      <c r="E861" t="s">
        <v>29</v>
      </c>
      <c r="F861">
        <v>100112025</v>
      </c>
      <c r="G861" t="s">
        <v>173</v>
      </c>
      <c r="H861" t="s">
        <v>310</v>
      </c>
      <c r="I861">
        <v>5</v>
      </c>
      <c r="J861" t="s">
        <v>26</v>
      </c>
      <c r="K8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6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6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61" s="2">
        <f>IF(ISERROR(Exportaciones_fruta_dolares[[#This Row],[2018]]/Exportaciones_fruta_tonelada[[#This Row],[2018]]),"-",Exportaciones_fruta_dolares[[#This Row],[2018]]/Exportaciones_fruta_tonelada[[#This Row],[2018]])</f>
        <v>46161.538461538461</v>
      </c>
      <c r="R8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62" spans="1:19" x14ac:dyDescent="0.35">
      <c r="A862">
        <v>145</v>
      </c>
      <c r="B862" t="s">
        <v>99</v>
      </c>
      <c r="C862" t="s">
        <v>100</v>
      </c>
      <c r="D862">
        <v>100101</v>
      </c>
      <c r="E862" t="s">
        <v>29</v>
      </c>
      <c r="F862">
        <v>100112025</v>
      </c>
      <c r="G862" t="s">
        <v>173</v>
      </c>
      <c r="H862" t="s">
        <v>248</v>
      </c>
      <c r="I862">
        <v>3</v>
      </c>
      <c r="J862" t="s">
        <v>38</v>
      </c>
      <c r="K8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6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62" s="2">
        <f>IF(ISERROR(Exportaciones_fruta_dolares[[#This Row],[2015]]/Exportaciones_fruta_tonelada[[#This Row],[2015]]),"-",Exportaciones_fruta_dolares[[#This Row],[2015]]/Exportaciones_fruta_tonelada[[#This Row],[2015]])</f>
        <v>5786.0941828254854</v>
      </c>
      <c r="O8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63" spans="1:19" x14ac:dyDescent="0.35">
      <c r="A863">
        <v>145</v>
      </c>
      <c r="B863" t="s">
        <v>99</v>
      </c>
      <c r="C863" t="s">
        <v>100</v>
      </c>
      <c r="D863">
        <v>100101</v>
      </c>
      <c r="E863" t="s">
        <v>29</v>
      </c>
      <c r="F863">
        <v>100112025</v>
      </c>
      <c r="G863" t="s">
        <v>173</v>
      </c>
      <c r="H863" t="s">
        <v>387</v>
      </c>
      <c r="I863">
        <v>4</v>
      </c>
      <c r="J863" t="s">
        <v>71</v>
      </c>
      <c r="K8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6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6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63" s="2">
        <f>IF(ISERROR(Exportaciones_fruta_dolares[[#This Row],[2019]]/Exportaciones_fruta_tonelada[[#This Row],[2019]]),"-",Exportaciones_fruta_dolares[[#This Row],[2019]]/Exportaciones_fruta_tonelada[[#This Row],[2019]])</f>
        <v>17588.713450292398</v>
      </c>
      <c r="S8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64" spans="1:19" x14ac:dyDescent="0.35">
      <c r="A864">
        <v>145</v>
      </c>
      <c r="B864" t="s">
        <v>99</v>
      </c>
      <c r="C864" t="s">
        <v>100</v>
      </c>
      <c r="D864">
        <v>100102</v>
      </c>
      <c r="E864" t="s">
        <v>92</v>
      </c>
      <c r="F864">
        <v>100102003</v>
      </c>
      <c r="G864" t="s">
        <v>93</v>
      </c>
      <c r="H864" t="s">
        <v>400</v>
      </c>
      <c r="I864">
        <v>1</v>
      </c>
      <c r="J864" t="s">
        <v>96</v>
      </c>
      <c r="K86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64" s="2">
        <f>IF(ISERROR(Exportaciones_fruta_dolares[[#This Row],[2012]]/Exportaciones_fruta_tonelada[[#This Row],[2012]]),"-",Exportaciones_fruta_dolares[[#This Row],[2012]]/Exportaciones_fruta_tonelada[[#This Row],[2012]])</f>
        <v>103312.97405189621</v>
      </c>
      <c r="M864" s="2">
        <f>IF(ISERROR(Exportaciones_fruta_dolares[[#This Row],[2014]]/Exportaciones_fruta_tonelada[[#This Row],[2014]]),"-",Exportaciones_fruta_dolares[[#This Row],[2014]]/Exportaciones_fruta_tonelada[[#This Row],[2014]])</f>
        <v>384781.99999999994</v>
      </c>
      <c r="N864" s="2">
        <f>IF(ISERROR(Exportaciones_fruta_dolares[[#This Row],[2015]]/Exportaciones_fruta_tonelada[[#This Row],[2015]]),"-",Exportaciones_fruta_dolares[[#This Row],[2015]]/Exportaciones_fruta_tonelada[[#This Row],[2015]])</f>
        <v>15085.111111111113</v>
      </c>
      <c r="O864" s="2">
        <f>IF(ISERROR(Exportaciones_fruta_dolares[[#This Row],[2016]]/Exportaciones_fruta_tonelada[[#This Row],[2016]]),"-",Exportaciones_fruta_dolares[[#This Row],[2016]]/Exportaciones_fruta_tonelada[[#This Row],[2016]])</f>
        <v>460074.66666666669</v>
      </c>
      <c r="P864" s="2">
        <f>IF(ISERROR(Exportaciones_fruta_dolares[[#This Row],[2017]]/Exportaciones_fruta_tonelada[[#This Row],[2017]]),"-",Exportaciones_fruta_dolares[[#This Row],[2017]]/Exportaciones_fruta_tonelada[[#This Row],[2017]])</f>
        <v>644964.15094339626</v>
      </c>
      <c r="Q864" s="2">
        <f>IF(ISERROR(Exportaciones_fruta_dolares[[#This Row],[2018]]/Exportaciones_fruta_tonelada[[#This Row],[2018]]),"-",Exportaciones_fruta_dolares[[#This Row],[2018]]/Exportaciones_fruta_tonelada[[#This Row],[2018]])</f>
        <v>701763</v>
      </c>
      <c r="R86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6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65" spans="1:19" x14ac:dyDescent="0.35">
      <c r="A865">
        <v>145</v>
      </c>
      <c r="B865" t="s">
        <v>99</v>
      </c>
      <c r="C865" t="s">
        <v>100</v>
      </c>
      <c r="D865">
        <v>100102</v>
      </c>
      <c r="E865" t="s">
        <v>92</v>
      </c>
      <c r="F865">
        <v>100102005</v>
      </c>
      <c r="G865" t="s">
        <v>177</v>
      </c>
      <c r="H865" t="s">
        <v>401</v>
      </c>
      <c r="I865">
        <v>1</v>
      </c>
      <c r="J865" t="s">
        <v>96</v>
      </c>
      <c r="K865" s="2">
        <f>IF(ISERROR(Exportaciones_fruta_dolares[[#This Row],[2013]]/Exportaciones_fruta_tonelada[[#This Row],[2013]]),"-",Exportaciones_fruta_dolares[[#This Row],[2013]]/Exportaciones_fruta_tonelada[[#This Row],[2013]])</f>
        <v>18804.577721754129</v>
      </c>
      <c r="L865" s="2">
        <f>IF(ISERROR(Exportaciones_fruta_dolares[[#This Row],[2012]]/Exportaciones_fruta_tonelada[[#This Row],[2012]]),"-",Exportaciones_fruta_dolares[[#This Row],[2012]]/Exportaciones_fruta_tonelada[[#This Row],[2012]])</f>
        <v>9707.5200462327539</v>
      </c>
      <c r="M865" s="2">
        <f>IF(ISERROR(Exportaciones_fruta_dolares[[#This Row],[2014]]/Exportaciones_fruta_tonelada[[#This Row],[2014]]),"-",Exportaciones_fruta_dolares[[#This Row],[2014]]/Exportaciones_fruta_tonelada[[#This Row],[2014]])</f>
        <v>22294.82804943579</v>
      </c>
      <c r="N865" s="2">
        <f>IF(ISERROR(Exportaciones_fruta_dolares[[#This Row],[2015]]/Exportaciones_fruta_tonelada[[#This Row],[2015]]),"-",Exportaciones_fruta_dolares[[#This Row],[2015]]/Exportaciones_fruta_tonelada[[#This Row],[2015]])</f>
        <v>209354.51664025357</v>
      </c>
      <c r="O865" s="2">
        <f>IF(ISERROR(Exportaciones_fruta_dolares[[#This Row],[2016]]/Exportaciones_fruta_tonelada[[#This Row],[2016]]),"-",Exportaciones_fruta_dolares[[#This Row],[2016]]/Exportaciones_fruta_tonelada[[#This Row],[2016]])</f>
        <v>762148.88888888899</v>
      </c>
      <c r="P865" s="2">
        <f>IF(ISERROR(Exportaciones_fruta_dolares[[#This Row],[2017]]/Exportaciones_fruta_tonelada[[#This Row],[2017]]),"-",Exportaciones_fruta_dolares[[#This Row],[2017]]/Exportaciones_fruta_tonelada[[#This Row],[2017]])</f>
        <v>168279.21896792192</v>
      </c>
      <c r="Q865" s="2">
        <f>IF(ISERROR(Exportaciones_fruta_dolares[[#This Row],[2018]]/Exportaciones_fruta_tonelada[[#This Row],[2018]]),"-",Exportaciones_fruta_dolares[[#This Row],[2018]]/Exportaciones_fruta_tonelada[[#This Row],[2018]])</f>
        <v>76256.49038461539</v>
      </c>
      <c r="R865" s="2">
        <f>IF(ISERROR(Exportaciones_fruta_dolares[[#This Row],[2019]]/Exportaciones_fruta_tonelada[[#This Row],[2019]]),"-",Exportaciones_fruta_dolares[[#This Row],[2019]]/Exportaciones_fruta_tonelada[[#This Row],[2019]])</f>
        <v>478906.25</v>
      </c>
      <c r="S865" s="2">
        <f>IF(ISERROR(Exportaciones_fruta_dolares[[#This Row],[2020]]/Exportaciones_fruta_tonelada[[#This Row],[2020]]),"-",Exportaciones_fruta_dolares[[#This Row],[2020]]/Exportaciones_fruta_tonelada[[#This Row],[2020]])</f>
        <v>105770.74122236672</v>
      </c>
    </row>
    <row r="866" spans="1:19" x14ac:dyDescent="0.35">
      <c r="A866">
        <v>145</v>
      </c>
      <c r="B866" t="s">
        <v>99</v>
      </c>
      <c r="C866" t="s">
        <v>100</v>
      </c>
      <c r="D866">
        <v>100102</v>
      </c>
      <c r="E866" t="s">
        <v>92</v>
      </c>
      <c r="F866">
        <v>100102005</v>
      </c>
      <c r="G866" t="s">
        <v>177</v>
      </c>
      <c r="H866" t="s">
        <v>379</v>
      </c>
      <c r="I866">
        <v>7</v>
      </c>
      <c r="J866" t="s">
        <v>164</v>
      </c>
      <c r="K866" s="2">
        <f>IF(ISERROR(Exportaciones_fruta_dolares[[#This Row],[2013]]/Exportaciones_fruta_tonelada[[#This Row],[2013]]),"-",Exportaciones_fruta_dolares[[#This Row],[2013]]/Exportaciones_fruta_tonelada[[#This Row],[2013]])</f>
        <v>65116.279069767443</v>
      </c>
      <c r="L8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66" s="2">
        <f>IF(ISERROR(Exportaciones_fruta_dolares[[#This Row],[2018]]/Exportaciones_fruta_tonelada[[#This Row],[2018]]),"-",Exportaciones_fruta_dolares[[#This Row],[2018]]/Exportaciones_fruta_tonelada[[#This Row],[2018]])</f>
        <v>646400</v>
      </c>
      <c r="R8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66" s="2">
        <f>IF(ISERROR(Exportaciones_fruta_dolares[[#This Row],[2020]]/Exportaciones_fruta_tonelada[[#This Row],[2020]]),"-",Exportaciones_fruta_dolares[[#This Row],[2020]]/Exportaciones_fruta_tonelada[[#This Row],[2020]])</f>
        <v>4109.3167701863349</v>
      </c>
    </row>
    <row r="867" spans="1:19" x14ac:dyDescent="0.35">
      <c r="A867">
        <v>145</v>
      </c>
      <c r="B867" t="s">
        <v>99</v>
      </c>
      <c r="C867" t="s">
        <v>100</v>
      </c>
      <c r="D867">
        <v>100102</v>
      </c>
      <c r="E867" t="s">
        <v>92</v>
      </c>
      <c r="F867">
        <v>100102006</v>
      </c>
      <c r="G867" t="s">
        <v>237</v>
      </c>
      <c r="H867" t="s">
        <v>238</v>
      </c>
      <c r="I867">
        <v>5</v>
      </c>
      <c r="J867" t="s">
        <v>26</v>
      </c>
      <c r="K8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6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6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67" s="2">
        <f>IF(ISERROR(Exportaciones_fruta_dolares[[#This Row],[2020]]/Exportaciones_fruta_tonelada[[#This Row],[2020]]),"-",Exportaciones_fruta_dolares[[#This Row],[2020]]/Exportaciones_fruta_tonelada[[#This Row],[2020]])</f>
        <v>52723.076923076929</v>
      </c>
    </row>
    <row r="868" spans="1:19" x14ac:dyDescent="0.35">
      <c r="A868">
        <v>145</v>
      </c>
      <c r="B868" t="s">
        <v>99</v>
      </c>
      <c r="C868" t="s">
        <v>100</v>
      </c>
      <c r="D868">
        <v>100102</v>
      </c>
      <c r="E868" t="s">
        <v>92</v>
      </c>
      <c r="F868">
        <v>100102008</v>
      </c>
      <c r="G868" t="s">
        <v>352</v>
      </c>
      <c r="H868" t="s">
        <v>391</v>
      </c>
      <c r="I868">
        <v>3</v>
      </c>
      <c r="J868" t="s">
        <v>38</v>
      </c>
      <c r="K868" s="2">
        <f>IF(ISERROR(Exportaciones_fruta_dolares[[#This Row],[2013]]/Exportaciones_fruta_tonelada[[#This Row],[2013]]),"-",Exportaciones_fruta_dolares[[#This Row],[2013]]/Exportaciones_fruta_tonelada[[#This Row],[2013]])</f>
        <v>11988.036809815952</v>
      </c>
      <c r="L868" s="2">
        <f>IF(ISERROR(Exportaciones_fruta_dolares[[#This Row],[2012]]/Exportaciones_fruta_tonelada[[#This Row],[2012]]),"-",Exportaciones_fruta_dolares[[#This Row],[2012]]/Exportaciones_fruta_tonelada[[#This Row],[2012]])</f>
        <v>9511.6293379276394</v>
      </c>
      <c r="M868" s="2">
        <f>IF(ISERROR(Exportaciones_fruta_dolares[[#This Row],[2014]]/Exportaciones_fruta_tonelada[[#This Row],[2014]]),"-",Exportaciones_fruta_dolares[[#This Row],[2014]]/Exportaciones_fruta_tonelada[[#This Row],[2014]])</f>
        <v>10775.721315142026</v>
      </c>
      <c r="N868" s="2">
        <f>IF(ISERROR(Exportaciones_fruta_dolares[[#This Row],[2015]]/Exportaciones_fruta_tonelada[[#This Row],[2015]]),"-",Exportaciones_fruta_dolares[[#This Row],[2015]]/Exportaciones_fruta_tonelada[[#This Row],[2015]])</f>
        <v>6183.7498254921129</v>
      </c>
      <c r="O868" s="2">
        <f>IF(ISERROR(Exportaciones_fruta_dolares[[#This Row],[2016]]/Exportaciones_fruta_tonelada[[#This Row],[2016]]),"-",Exportaciones_fruta_dolares[[#This Row],[2016]]/Exportaciones_fruta_tonelada[[#This Row],[2016]])</f>
        <v>7036.4428945074096</v>
      </c>
      <c r="P868" s="2">
        <f>IF(ISERROR(Exportaciones_fruta_dolares[[#This Row],[2017]]/Exportaciones_fruta_tonelada[[#This Row],[2017]]),"-",Exportaciones_fruta_dolares[[#This Row],[2017]]/Exportaciones_fruta_tonelada[[#This Row],[2017]])</f>
        <v>5880.7656612529008</v>
      </c>
      <c r="Q868" s="2">
        <f>IF(ISERROR(Exportaciones_fruta_dolares[[#This Row],[2018]]/Exportaciones_fruta_tonelada[[#This Row],[2018]]),"-",Exportaciones_fruta_dolares[[#This Row],[2018]]/Exportaciones_fruta_tonelada[[#This Row],[2018]])</f>
        <v>6358.6861614497529</v>
      </c>
      <c r="R868" s="2">
        <f>IF(ISERROR(Exportaciones_fruta_dolares[[#This Row],[2019]]/Exportaciones_fruta_tonelada[[#This Row],[2019]]),"-",Exportaciones_fruta_dolares[[#This Row],[2019]]/Exportaciones_fruta_tonelada[[#This Row],[2019]])</f>
        <v>6480.3665896728999</v>
      </c>
      <c r="S868" s="2">
        <f>IF(ISERROR(Exportaciones_fruta_dolares[[#This Row],[2020]]/Exportaciones_fruta_tonelada[[#This Row],[2020]]),"-",Exportaciones_fruta_dolares[[#This Row],[2020]]/Exportaciones_fruta_tonelada[[#This Row],[2020]])</f>
        <v>5935.5048548333098</v>
      </c>
    </row>
    <row r="869" spans="1:19" x14ac:dyDescent="0.35">
      <c r="A869">
        <v>145</v>
      </c>
      <c r="B869" t="s">
        <v>99</v>
      </c>
      <c r="C869" t="s">
        <v>100</v>
      </c>
      <c r="D869">
        <v>100102</v>
      </c>
      <c r="E869" t="s">
        <v>92</v>
      </c>
      <c r="F869">
        <v>100102008</v>
      </c>
      <c r="G869" t="s">
        <v>352</v>
      </c>
      <c r="H869" t="s">
        <v>402</v>
      </c>
      <c r="I869">
        <v>1</v>
      </c>
      <c r="J869" t="s">
        <v>96</v>
      </c>
      <c r="K869" s="2">
        <f>IF(ISERROR(Exportaciones_fruta_dolares[[#This Row],[2013]]/Exportaciones_fruta_tonelada[[#This Row],[2013]]),"-",Exportaciones_fruta_dolares[[#This Row],[2013]]/Exportaciones_fruta_tonelada[[#This Row],[2013]])</f>
        <v>91628.960482095266</v>
      </c>
      <c r="L869" s="2">
        <f>IF(ISERROR(Exportaciones_fruta_dolares[[#This Row],[2012]]/Exportaciones_fruta_tonelada[[#This Row],[2012]]),"-",Exportaciones_fruta_dolares[[#This Row],[2012]]/Exportaciones_fruta_tonelada[[#This Row],[2012]])</f>
        <v>117048.79454310244</v>
      </c>
      <c r="M869" s="2">
        <f>IF(ISERROR(Exportaciones_fruta_dolares[[#This Row],[2014]]/Exportaciones_fruta_tonelada[[#This Row],[2014]]),"-",Exportaciones_fruta_dolares[[#This Row],[2014]]/Exportaciones_fruta_tonelada[[#This Row],[2014]])</f>
        <v>98848.05366175501</v>
      </c>
      <c r="N869" s="2">
        <f>IF(ISERROR(Exportaciones_fruta_dolares[[#This Row],[2015]]/Exportaciones_fruta_tonelada[[#This Row],[2015]]),"-",Exportaciones_fruta_dolares[[#This Row],[2015]]/Exportaciones_fruta_tonelada[[#This Row],[2015]])</f>
        <v>24406.288124105729</v>
      </c>
      <c r="O869" s="2">
        <f>IF(ISERROR(Exportaciones_fruta_dolares[[#This Row],[2016]]/Exportaciones_fruta_tonelada[[#This Row],[2016]]),"-",Exportaciones_fruta_dolares[[#This Row],[2016]]/Exportaciones_fruta_tonelada[[#This Row],[2016]])</f>
        <v>74877.922618222161</v>
      </c>
      <c r="P869" s="2">
        <f>IF(ISERROR(Exportaciones_fruta_dolares[[#This Row],[2017]]/Exportaciones_fruta_tonelada[[#This Row],[2017]]),"-",Exportaciones_fruta_dolares[[#This Row],[2017]]/Exportaciones_fruta_tonelada[[#This Row],[2017]])</f>
        <v>31683.126308443821</v>
      </c>
      <c r="Q869" s="2">
        <f>IF(ISERROR(Exportaciones_fruta_dolares[[#This Row],[2018]]/Exportaciones_fruta_tonelada[[#This Row],[2018]]),"-",Exportaciones_fruta_dolares[[#This Row],[2018]]/Exportaciones_fruta_tonelada[[#This Row],[2018]])</f>
        <v>41531.250681496014</v>
      </c>
      <c r="R869" s="2">
        <f>IF(ISERROR(Exportaciones_fruta_dolares[[#This Row],[2019]]/Exportaciones_fruta_tonelada[[#This Row],[2019]]),"-",Exportaciones_fruta_dolares[[#This Row],[2019]]/Exportaciones_fruta_tonelada[[#This Row],[2019]])</f>
        <v>66253.622398954132</v>
      </c>
      <c r="S869" s="2">
        <f>IF(ISERROR(Exportaciones_fruta_dolares[[#This Row],[2020]]/Exportaciones_fruta_tonelada[[#This Row],[2020]]),"-",Exportaciones_fruta_dolares[[#This Row],[2020]]/Exportaciones_fruta_tonelada[[#This Row],[2020]])</f>
        <v>264626.36363636365</v>
      </c>
    </row>
    <row r="870" spans="1:19" x14ac:dyDescent="0.35">
      <c r="A870">
        <v>145</v>
      </c>
      <c r="B870" t="s">
        <v>99</v>
      </c>
      <c r="C870" t="s">
        <v>100</v>
      </c>
      <c r="D870">
        <v>100102</v>
      </c>
      <c r="E870" t="s">
        <v>92</v>
      </c>
      <c r="F870">
        <v>100102008</v>
      </c>
      <c r="G870" t="s">
        <v>352</v>
      </c>
      <c r="H870" t="s">
        <v>354</v>
      </c>
      <c r="I870">
        <v>7</v>
      </c>
      <c r="J870" t="s">
        <v>164</v>
      </c>
      <c r="K8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7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70" s="2">
        <f>IF(ISERROR(Exportaciones_fruta_dolares[[#This Row],[2016]]/Exportaciones_fruta_tonelada[[#This Row],[2016]]),"-",Exportaciones_fruta_dolares[[#This Row],[2016]]/Exportaciones_fruta_tonelada[[#This Row],[2016]])</f>
        <v>8266.6666666666661</v>
      </c>
      <c r="P870" s="2">
        <f>IF(ISERROR(Exportaciones_fruta_dolares[[#This Row],[2017]]/Exportaciones_fruta_tonelada[[#This Row],[2017]]),"-",Exportaciones_fruta_dolares[[#This Row],[2017]]/Exportaciones_fruta_tonelada[[#This Row],[2017]])</f>
        <v>8345.5</v>
      </c>
      <c r="Q870" s="2">
        <f>IF(ISERROR(Exportaciones_fruta_dolares[[#This Row],[2018]]/Exportaciones_fruta_tonelada[[#This Row],[2018]]),"-",Exportaciones_fruta_dolares[[#This Row],[2018]]/Exportaciones_fruta_tonelada[[#This Row],[2018]])</f>
        <v>6344.3902439024387</v>
      </c>
      <c r="R87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70" s="2">
        <f>IF(ISERROR(Exportaciones_fruta_dolares[[#This Row],[2020]]/Exportaciones_fruta_tonelada[[#This Row],[2020]]),"-",Exportaciones_fruta_dolares[[#This Row],[2020]]/Exportaciones_fruta_tonelada[[#This Row],[2020]])</f>
        <v>4104.7133757961783</v>
      </c>
    </row>
    <row r="871" spans="1:19" x14ac:dyDescent="0.35">
      <c r="A871">
        <v>145</v>
      </c>
      <c r="B871" t="s">
        <v>99</v>
      </c>
      <c r="C871" t="s">
        <v>100</v>
      </c>
      <c r="D871">
        <v>100103</v>
      </c>
      <c r="E871" t="s">
        <v>39</v>
      </c>
      <c r="F871">
        <v>100103002</v>
      </c>
      <c r="G871" t="s">
        <v>42</v>
      </c>
      <c r="H871" t="s">
        <v>313</v>
      </c>
      <c r="I871">
        <v>3</v>
      </c>
      <c r="J871" t="s">
        <v>38</v>
      </c>
      <c r="K8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71" s="2">
        <f>IF(ISERROR(Exportaciones_fruta_dolares[[#This Row],[2012]]/Exportaciones_fruta_tonelada[[#This Row],[2012]]),"-",Exportaciones_fruta_dolares[[#This Row],[2012]]/Exportaciones_fruta_tonelada[[#This Row],[2012]])</f>
        <v>7160.666666666667</v>
      </c>
      <c r="M87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7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72" spans="1:19" x14ac:dyDescent="0.35">
      <c r="A872">
        <v>145</v>
      </c>
      <c r="B872" t="s">
        <v>99</v>
      </c>
      <c r="C872" t="s">
        <v>100</v>
      </c>
      <c r="D872">
        <v>100103</v>
      </c>
      <c r="E872" t="s">
        <v>39</v>
      </c>
      <c r="F872">
        <v>100103002</v>
      </c>
      <c r="G872" t="s">
        <v>42</v>
      </c>
      <c r="H872" t="s">
        <v>291</v>
      </c>
      <c r="I872">
        <v>7</v>
      </c>
      <c r="J872" t="s">
        <v>164</v>
      </c>
      <c r="K8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72" s="2">
        <f>IF(ISERROR(Exportaciones_fruta_dolares[[#This Row],[2015]]/Exportaciones_fruta_tonelada[[#This Row],[2015]]),"-",Exportaciones_fruta_dolares[[#This Row],[2015]]/Exportaciones_fruta_tonelada[[#This Row],[2015]])</f>
        <v>30466.666666666672</v>
      </c>
      <c r="O8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7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7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7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73" spans="1:19" x14ac:dyDescent="0.35">
      <c r="A873">
        <v>145</v>
      </c>
      <c r="B873" t="s">
        <v>99</v>
      </c>
      <c r="C873" t="s">
        <v>100</v>
      </c>
      <c r="D873">
        <v>100103</v>
      </c>
      <c r="E873" t="s">
        <v>39</v>
      </c>
      <c r="F873">
        <v>100103002</v>
      </c>
      <c r="G873" t="s">
        <v>42</v>
      </c>
      <c r="H873" t="s">
        <v>114</v>
      </c>
      <c r="I873">
        <v>4</v>
      </c>
      <c r="J873" t="s">
        <v>71</v>
      </c>
      <c r="K8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73" s="2">
        <f>IF(ISERROR(Exportaciones_fruta_dolares[[#This Row],[2016]]/Exportaciones_fruta_tonelada[[#This Row],[2016]]),"-",Exportaciones_fruta_dolares[[#This Row],[2016]]/Exportaciones_fruta_tonelada[[#This Row],[2016]])</f>
        <v>1853.2841273941765</v>
      </c>
      <c r="P8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73" s="2">
        <f>IF(ISERROR(Exportaciones_fruta_dolares[[#This Row],[2018]]/Exportaciones_fruta_tonelada[[#This Row],[2018]]),"-",Exportaciones_fruta_dolares[[#This Row],[2018]]/Exportaciones_fruta_tonelada[[#This Row],[2018]])</f>
        <v>1065.0983015355978</v>
      </c>
      <c r="R8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7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74" spans="1:19" x14ac:dyDescent="0.35">
      <c r="A874">
        <v>145</v>
      </c>
      <c r="B874" t="s">
        <v>99</v>
      </c>
      <c r="C874" t="s">
        <v>100</v>
      </c>
      <c r="D874">
        <v>100103</v>
      </c>
      <c r="E874" t="s">
        <v>39</v>
      </c>
      <c r="F874">
        <v>100103003</v>
      </c>
      <c r="G874" t="s">
        <v>226</v>
      </c>
      <c r="H874" t="s">
        <v>325</v>
      </c>
      <c r="I874">
        <v>2</v>
      </c>
      <c r="J874" t="s">
        <v>32</v>
      </c>
      <c r="K8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7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7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74" s="2">
        <f>IF(ISERROR(Exportaciones_fruta_dolares[[#This Row],[2020]]/Exportaciones_fruta_tonelada[[#This Row],[2020]]),"-",Exportaciones_fruta_dolares[[#This Row],[2020]]/Exportaciones_fruta_tonelada[[#This Row],[2020]])</f>
        <v>47692.307692307695</v>
      </c>
    </row>
    <row r="875" spans="1:19" x14ac:dyDescent="0.35">
      <c r="A875">
        <v>145</v>
      </c>
      <c r="B875" t="s">
        <v>99</v>
      </c>
      <c r="C875" t="s">
        <v>100</v>
      </c>
      <c r="D875">
        <v>100103</v>
      </c>
      <c r="E875" t="s">
        <v>39</v>
      </c>
      <c r="F875">
        <v>100103003</v>
      </c>
      <c r="G875" t="s">
        <v>226</v>
      </c>
      <c r="H875" t="s">
        <v>406</v>
      </c>
      <c r="I875">
        <v>3</v>
      </c>
      <c r="J875" t="s">
        <v>38</v>
      </c>
      <c r="K87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75" s="2">
        <f>IF(ISERROR(Exportaciones_fruta_dolares[[#This Row],[2014]]/Exportaciones_fruta_tonelada[[#This Row],[2014]]),"-",Exportaciones_fruta_dolares[[#This Row],[2014]]/Exportaciones_fruta_tonelada[[#This Row],[2014]])</f>
        <v>10995.402298850575</v>
      </c>
      <c r="N8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75" s="2">
        <f>IF(ISERROR(Exportaciones_fruta_dolares[[#This Row],[2016]]/Exportaciones_fruta_tonelada[[#This Row],[2016]]),"-",Exportaciones_fruta_dolares[[#This Row],[2016]]/Exportaciones_fruta_tonelada[[#This Row],[2016]])</f>
        <v>6735.5805243445693</v>
      </c>
      <c r="P8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7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7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76" spans="1:19" x14ac:dyDescent="0.35">
      <c r="A876">
        <v>145</v>
      </c>
      <c r="B876" t="s">
        <v>99</v>
      </c>
      <c r="C876" t="s">
        <v>100</v>
      </c>
      <c r="D876">
        <v>100103</v>
      </c>
      <c r="E876" t="s">
        <v>39</v>
      </c>
      <c r="F876">
        <v>100103003</v>
      </c>
      <c r="G876" t="s">
        <v>226</v>
      </c>
      <c r="H876" t="s">
        <v>323</v>
      </c>
      <c r="I876">
        <v>3</v>
      </c>
      <c r="J876" t="s">
        <v>38</v>
      </c>
      <c r="K8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7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76" s="2">
        <f>IF(ISERROR(Exportaciones_fruta_dolares[[#This Row],[2015]]/Exportaciones_fruta_tonelada[[#This Row],[2015]]),"-",Exportaciones_fruta_dolares[[#This Row],[2015]]/Exportaciones_fruta_tonelada[[#This Row],[2015]])</f>
        <v>5787.810514153668</v>
      </c>
      <c r="O8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76" s="2">
        <f>IF(ISERROR(Exportaciones_fruta_dolares[[#This Row],[2018]]/Exportaciones_fruta_tonelada[[#This Row],[2018]]),"-",Exportaciones_fruta_dolares[[#This Row],[2018]]/Exportaciones_fruta_tonelada[[#This Row],[2018]])</f>
        <v>9540.4084292852494</v>
      </c>
      <c r="R87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7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77" spans="1:19" x14ac:dyDescent="0.35">
      <c r="A877">
        <v>145</v>
      </c>
      <c r="B877" t="s">
        <v>99</v>
      </c>
      <c r="C877" t="s">
        <v>100</v>
      </c>
      <c r="D877">
        <v>100103</v>
      </c>
      <c r="E877" t="s">
        <v>39</v>
      </c>
      <c r="F877">
        <v>100103003</v>
      </c>
      <c r="G877" t="s">
        <v>226</v>
      </c>
      <c r="H877" t="s">
        <v>315</v>
      </c>
      <c r="I877">
        <v>3</v>
      </c>
      <c r="J877" t="s">
        <v>38</v>
      </c>
      <c r="K877" s="2">
        <f>IF(ISERROR(Exportaciones_fruta_dolares[[#This Row],[2013]]/Exportaciones_fruta_tonelada[[#This Row],[2013]]),"-",Exportaciones_fruta_dolares[[#This Row],[2013]]/Exportaciones_fruta_tonelada[[#This Row],[2013]])</f>
        <v>10855.55944668184</v>
      </c>
      <c r="L877" s="2">
        <f>IF(ISERROR(Exportaciones_fruta_dolares[[#This Row],[2012]]/Exportaciones_fruta_tonelada[[#This Row],[2012]]),"-",Exportaciones_fruta_dolares[[#This Row],[2012]]/Exportaciones_fruta_tonelada[[#This Row],[2012]])</f>
        <v>8171.861947680809</v>
      </c>
      <c r="M877" s="2">
        <f>IF(ISERROR(Exportaciones_fruta_dolares[[#This Row],[2014]]/Exportaciones_fruta_tonelada[[#This Row],[2014]]),"-",Exportaciones_fruta_dolares[[#This Row],[2014]]/Exportaciones_fruta_tonelada[[#This Row],[2014]])</f>
        <v>26852.168021680216</v>
      </c>
      <c r="N877" s="2">
        <f>IF(ISERROR(Exportaciones_fruta_dolares[[#This Row],[2015]]/Exportaciones_fruta_tonelada[[#This Row],[2015]]),"-",Exportaciones_fruta_dolares[[#This Row],[2015]]/Exportaciones_fruta_tonelada[[#This Row],[2015]])</f>
        <v>7358.3622183708831</v>
      </c>
      <c r="O877" s="2">
        <f>IF(ISERROR(Exportaciones_fruta_dolares[[#This Row],[2016]]/Exportaciones_fruta_tonelada[[#This Row],[2016]]),"-",Exportaciones_fruta_dolares[[#This Row],[2016]]/Exportaciones_fruta_tonelada[[#This Row],[2016]])</f>
        <v>7835.9878007455109</v>
      </c>
      <c r="P877" s="2">
        <f>IF(ISERROR(Exportaciones_fruta_dolares[[#This Row],[2017]]/Exportaciones_fruta_tonelada[[#This Row],[2017]]),"-",Exportaciones_fruta_dolares[[#This Row],[2017]]/Exportaciones_fruta_tonelada[[#This Row],[2017]])</f>
        <v>2475.9497549019607</v>
      </c>
      <c r="Q877" s="2">
        <f>IF(ISERROR(Exportaciones_fruta_dolares[[#This Row],[2018]]/Exportaciones_fruta_tonelada[[#This Row],[2018]]),"-",Exportaciones_fruta_dolares[[#This Row],[2018]]/Exportaciones_fruta_tonelada[[#This Row],[2018]])</f>
        <v>7633.8494394020299</v>
      </c>
      <c r="R877" s="2">
        <f>IF(ISERROR(Exportaciones_fruta_dolares[[#This Row],[2019]]/Exportaciones_fruta_tonelada[[#This Row],[2019]]),"-",Exportaciones_fruta_dolares[[#This Row],[2019]]/Exportaciones_fruta_tonelada[[#This Row],[2019]])</f>
        <v>7739.6600566572233</v>
      </c>
      <c r="S877" s="2">
        <f>IF(ISERROR(Exportaciones_fruta_dolares[[#This Row],[2020]]/Exportaciones_fruta_tonelada[[#This Row],[2020]]),"-",Exportaciones_fruta_dolares[[#This Row],[2020]]/Exportaciones_fruta_tonelada[[#This Row],[2020]])</f>
        <v>7468.1055013098357</v>
      </c>
    </row>
    <row r="878" spans="1:19" x14ac:dyDescent="0.35">
      <c r="A878">
        <v>145</v>
      </c>
      <c r="B878" t="s">
        <v>99</v>
      </c>
      <c r="C878" t="s">
        <v>100</v>
      </c>
      <c r="D878">
        <v>100103</v>
      </c>
      <c r="E878" t="s">
        <v>39</v>
      </c>
      <c r="F878">
        <v>100103004</v>
      </c>
      <c r="G878" t="s">
        <v>77</v>
      </c>
      <c r="H878" t="s">
        <v>78</v>
      </c>
      <c r="I878">
        <v>3</v>
      </c>
      <c r="J878" t="s">
        <v>38</v>
      </c>
      <c r="K8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78" s="2">
        <f>IF(ISERROR(Exportaciones_fruta_dolares[[#This Row],[2014]]/Exportaciones_fruta_tonelada[[#This Row],[2014]]),"-",Exportaciones_fruta_dolares[[#This Row],[2014]]/Exportaciones_fruta_tonelada[[#This Row],[2014]])</f>
        <v>40529.166666666672</v>
      </c>
      <c r="N8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79" spans="1:19" x14ac:dyDescent="0.35">
      <c r="A879">
        <v>145</v>
      </c>
      <c r="B879" t="s">
        <v>99</v>
      </c>
      <c r="C879" t="s">
        <v>100</v>
      </c>
      <c r="D879">
        <v>100103</v>
      </c>
      <c r="E879" t="s">
        <v>39</v>
      </c>
      <c r="F879">
        <v>100103004</v>
      </c>
      <c r="G879" t="s">
        <v>77</v>
      </c>
      <c r="H879" t="s">
        <v>124</v>
      </c>
      <c r="I879">
        <v>3</v>
      </c>
      <c r="J879" t="s">
        <v>38</v>
      </c>
      <c r="K879" s="2">
        <f>IF(ISERROR(Exportaciones_fruta_dolares[[#This Row],[2013]]/Exportaciones_fruta_tonelada[[#This Row],[2013]]),"-",Exportaciones_fruta_dolares[[#This Row],[2013]]/Exportaciones_fruta_tonelada[[#This Row],[2013]])</f>
        <v>15464.205816554811</v>
      </c>
      <c r="L879" s="2">
        <f>IF(ISERROR(Exportaciones_fruta_dolares[[#This Row],[2012]]/Exportaciones_fruta_tonelada[[#This Row],[2012]]),"-",Exportaciones_fruta_dolares[[#This Row],[2012]]/Exportaciones_fruta_tonelada[[#This Row],[2012]])</f>
        <v>11765.649484536083</v>
      </c>
      <c r="M879" s="2">
        <f>IF(ISERROR(Exportaciones_fruta_dolares[[#This Row],[2014]]/Exportaciones_fruta_tonelada[[#This Row],[2014]]),"-",Exportaciones_fruta_dolares[[#This Row],[2014]]/Exportaciones_fruta_tonelada[[#This Row],[2014]])</f>
        <v>10995.402298850575</v>
      </c>
      <c r="N87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79" s="2">
        <f>IF(ISERROR(Exportaciones_fruta_dolares[[#This Row],[2016]]/Exportaciones_fruta_tonelada[[#This Row],[2016]]),"-",Exportaciones_fruta_dolares[[#This Row],[2016]]/Exportaciones_fruta_tonelada[[#This Row],[2016]])</f>
        <v>12036</v>
      </c>
      <c r="P879" s="2">
        <f>IF(ISERROR(Exportaciones_fruta_dolares[[#This Row],[2017]]/Exportaciones_fruta_tonelada[[#This Row],[2017]]),"-",Exportaciones_fruta_dolares[[#This Row],[2017]]/Exportaciones_fruta_tonelada[[#This Row],[2017]])</f>
        <v>8260.7717705323976</v>
      </c>
      <c r="Q879" s="2">
        <f>IF(ISERROR(Exportaciones_fruta_dolares[[#This Row],[2018]]/Exportaciones_fruta_tonelada[[#This Row],[2018]]),"-",Exportaciones_fruta_dolares[[#This Row],[2018]]/Exportaciones_fruta_tonelada[[#This Row],[2018]])</f>
        <v>6182.24</v>
      </c>
      <c r="R879" s="2">
        <f>IF(ISERROR(Exportaciones_fruta_dolares[[#This Row],[2019]]/Exportaciones_fruta_tonelada[[#This Row],[2019]]),"-",Exportaciones_fruta_dolares[[#This Row],[2019]]/Exportaciones_fruta_tonelada[[#This Row],[2019]])</f>
        <v>17390.476190476191</v>
      </c>
      <c r="S87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80" spans="1:19" x14ac:dyDescent="0.35">
      <c r="A880">
        <v>145</v>
      </c>
      <c r="B880" t="s">
        <v>99</v>
      </c>
      <c r="C880" t="s">
        <v>100</v>
      </c>
      <c r="D880">
        <v>100103</v>
      </c>
      <c r="E880" t="s">
        <v>39</v>
      </c>
      <c r="F880">
        <v>100103004</v>
      </c>
      <c r="G880" t="s">
        <v>77</v>
      </c>
      <c r="H880" t="s">
        <v>89</v>
      </c>
      <c r="I880">
        <v>3</v>
      </c>
      <c r="J880" t="s">
        <v>38</v>
      </c>
      <c r="K8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80" s="2">
        <f>IF(ISERROR(Exportaciones_fruta_dolares[[#This Row],[2016]]/Exportaciones_fruta_tonelada[[#This Row],[2016]]),"-",Exportaciones_fruta_dolares[[#This Row],[2016]]/Exportaciones_fruta_tonelada[[#This Row],[2016]])</f>
        <v>11136.184210526317</v>
      </c>
      <c r="P8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80" s="2">
        <f>IF(ISERROR(Exportaciones_fruta_dolares[[#This Row],[2018]]/Exportaciones_fruta_tonelada[[#This Row],[2018]]),"-",Exportaciones_fruta_dolares[[#This Row],[2018]]/Exportaciones_fruta_tonelada[[#This Row],[2018]])</f>
        <v>75566.666666666686</v>
      </c>
      <c r="R8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8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81" spans="1:19" x14ac:dyDescent="0.35">
      <c r="A881">
        <v>145</v>
      </c>
      <c r="B881" t="s">
        <v>99</v>
      </c>
      <c r="C881" t="s">
        <v>100</v>
      </c>
      <c r="D881">
        <v>100104</v>
      </c>
      <c r="E881" t="s">
        <v>66</v>
      </c>
      <c r="F881">
        <v>100104002</v>
      </c>
      <c r="G881" t="s">
        <v>67</v>
      </c>
      <c r="H881" t="s">
        <v>366</v>
      </c>
      <c r="I881">
        <v>7</v>
      </c>
      <c r="J881" t="s">
        <v>164</v>
      </c>
      <c r="K8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81" s="2">
        <f>IF(ISERROR(Exportaciones_fruta_dolares[[#This Row],[2017]]/Exportaciones_fruta_tonelada[[#This Row],[2017]]),"-",Exportaciones_fruta_dolares[[#This Row],[2017]]/Exportaciones_fruta_tonelada[[#This Row],[2017]])</f>
        <v>43500</v>
      </c>
      <c r="Q8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82" spans="1:19" x14ac:dyDescent="0.35">
      <c r="A882">
        <v>145</v>
      </c>
      <c r="B882" t="s">
        <v>99</v>
      </c>
      <c r="C882" t="s">
        <v>100</v>
      </c>
      <c r="D882">
        <v>100104</v>
      </c>
      <c r="E882" t="s">
        <v>66</v>
      </c>
      <c r="F882">
        <v>100104002</v>
      </c>
      <c r="G882" t="s">
        <v>67</v>
      </c>
      <c r="H882" t="s">
        <v>203</v>
      </c>
      <c r="I882">
        <v>7</v>
      </c>
      <c r="J882" t="s">
        <v>164</v>
      </c>
      <c r="K8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82" s="2">
        <f>IF(ISERROR(Exportaciones_fruta_dolares[[#This Row],[2014]]/Exportaciones_fruta_tonelada[[#This Row],[2014]]),"-",Exportaciones_fruta_dolares[[#This Row],[2014]]/Exportaciones_fruta_tonelada[[#This Row],[2014]])</f>
        <v>27202.15053763441</v>
      </c>
      <c r="N882" s="2">
        <f>IF(ISERROR(Exportaciones_fruta_dolares[[#This Row],[2015]]/Exportaciones_fruta_tonelada[[#This Row],[2015]]),"-",Exportaciones_fruta_dolares[[#This Row],[2015]]/Exportaciones_fruta_tonelada[[#This Row],[2015]])</f>
        <v>680785.71428571432</v>
      </c>
      <c r="O8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83" spans="1:19" x14ac:dyDescent="0.35">
      <c r="A883">
        <v>145</v>
      </c>
      <c r="B883" t="s">
        <v>99</v>
      </c>
      <c r="C883" t="s">
        <v>100</v>
      </c>
      <c r="D883">
        <v>100104</v>
      </c>
      <c r="E883" t="s">
        <v>66</v>
      </c>
      <c r="F883">
        <v>100104002</v>
      </c>
      <c r="G883" t="s">
        <v>67</v>
      </c>
      <c r="H883" t="s">
        <v>191</v>
      </c>
      <c r="I883">
        <v>4</v>
      </c>
      <c r="J883" t="s">
        <v>71</v>
      </c>
      <c r="K883" s="2">
        <f>IF(ISERROR(Exportaciones_fruta_dolares[[#This Row],[2013]]/Exportaciones_fruta_tonelada[[#This Row],[2013]]),"-",Exportaciones_fruta_dolares[[#This Row],[2013]]/Exportaciones_fruta_tonelada[[#This Row],[2013]])</f>
        <v>15288.020047169812</v>
      </c>
      <c r="L8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83" s="2">
        <f>IF(ISERROR(Exportaciones_fruta_dolares[[#This Row],[2014]]/Exportaciones_fruta_tonelada[[#This Row],[2014]]),"-",Exportaciones_fruta_dolares[[#This Row],[2014]]/Exportaciones_fruta_tonelada[[#This Row],[2014]])</f>
        <v>6019.9999999999991</v>
      </c>
      <c r="N883" s="2">
        <f>IF(ISERROR(Exportaciones_fruta_dolares[[#This Row],[2015]]/Exportaciones_fruta_tonelada[[#This Row],[2015]]),"-",Exportaciones_fruta_dolares[[#This Row],[2015]]/Exportaciones_fruta_tonelada[[#This Row],[2015]])</f>
        <v>24954.216867469881</v>
      </c>
      <c r="O883" s="2">
        <f>IF(ISERROR(Exportaciones_fruta_dolares[[#This Row],[2016]]/Exportaciones_fruta_tonelada[[#This Row],[2016]]),"-",Exportaciones_fruta_dolares[[#This Row],[2016]]/Exportaciones_fruta_tonelada[[#This Row],[2016]])</f>
        <v>31850</v>
      </c>
      <c r="P883" s="2">
        <f>IF(ISERROR(Exportaciones_fruta_dolares[[#This Row],[2017]]/Exportaciones_fruta_tonelada[[#This Row],[2017]]),"-",Exportaciones_fruta_dolares[[#This Row],[2017]]/Exportaciones_fruta_tonelada[[#This Row],[2017]])</f>
        <v>55099.999999999993</v>
      </c>
      <c r="Q883" s="2">
        <f>IF(ISERROR(Exportaciones_fruta_dolares[[#This Row],[2018]]/Exportaciones_fruta_tonelada[[#This Row],[2018]]),"-",Exportaciones_fruta_dolares[[#This Row],[2018]]/Exportaciones_fruta_tonelada[[#This Row],[2018]])</f>
        <v>37320</v>
      </c>
      <c r="R88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8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84" spans="1:19" x14ac:dyDescent="0.35">
      <c r="A884">
        <v>145</v>
      </c>
      <c r="B884" t="s">
        <v>99</v>
      </c>
      <c r="C884" t="s">
        <v>100</v>
      </c>
      <c r="D884">
        <v>100104</v>
      </c>
      <c r="E884" t="s">
        <v>66</v>
      </c>
      <c r="F884">
        <v>100104002</v>
      </c>
      <c r="G884" t="s">
        <v>67</v>
      </c>
      <c r="H884" t="s">
        <v>127</v>
      </c>
      <c r="I884">
        <v>3</v>
      </c>
      <c r="J884" t="s">
        <v>38</v>
      </c>
      <c r="K884" s="2">
        <f>IF(ISERROR(Exportaciones_fruta_dolares[[#This Row],[2013]]/Exportaciones_fruta_tonelada[[#This Row],[2013]]),"-",Exportaciones_fruta_dolares[[#This Row],[2013]]/Exportaciones_fruta_tonelada[[#This Row],[2013]])</f>
        <v>6019.2307692307695</v>
      </c>
      <c r="L884" s="2">
        <f>IF(ISERROR(Exportaciones_fruta_dolares[[#This Row],[2012]]/Exportaciones_fruta_tonelada[[#This Row],[2012]]),"-",Exportaciones_fruta_dolares[[#This Row],[2012]]/Exportaciones_fruta_tonelada[[#This Row],[2012]])</f>
        <v>38888.461538461539</v>
      </c>
      <c r="M884" s="2">
        <f>IF(ISERROR(Exportaciones_fruta_dolares[[#This Row],[2014]]/Exportaciones_fruta_tonelada[[#This Row],[2014]]),"-",Exportaciones_fruta_dolares[[#This Row],[2014]]/Exportaciones_fruta_tonelada[[#This Row],[2014]])</f>
        <v>20398.949579831933</v>
      </c>
      <c r="N884" s="2">
        <f>IF(ISERROR(Exportaciones_fruta_dolares[[#This Row],[2015]]/Exportaciones_fruta_tonelada[[#This Row],[2015]]),"-",Exportaciones_fruta_dolares[[#This Row],[2015]]/Exportaciones_fruta_tonelada[[#This Row],[2015]])</f>
        <v>62566.666666666672</v>
      </c>
      <c r="O884" s="2">
        <f>IF(ISERROR(Exportaciones_fruta_dolares[[#This Row],[2016]]/Exportaciones_fruta_tonelada[[#This Row],[2016]]),"-",Exportaciones_fruta_dolares[[#This Row],[2016]]/Exportaciones_fruta_tonelada[[#This Row],[2016]])</f>
        <v>59168.75</v>
      </c>
      <c r="P884" s="2">
        <f>IF(ISERROR(Exportaciones_fruta_dolares[[#This Row],[2017]]/Exportaciones_fruta_tonelada[[#This Row],[2017]]),"-",Exportaciones_fruta_dolares[[#This Row],[2017]]/Exportaciones_fruta_tonelada[[#This Row],[2017]])</f>
        <v>3562.2950819672133</v>
      </c>
      <c r="Q884" s="2">
        <f>IF(ISERROR(Exportaciones_fruta_dolares[[#This Row],[2018]]/Exportaciones_fruta_tonelada[[#This Row],[2018]]),"-",Exportaciones_fruta_dolares[[#This Row],[2018]]/Exportaciones_fruta_tonelada[[#This Row],[2018]])</f>
        <v>9623.3390854184636</v>
      </c>
      <c r="R884" s="2">
        <f>IF(ISERROR(Exportaciones_fruta_dolares[[#This Row],[2019]]/Exportaciones_fruta_tonelada[[#This Row],[2019]]),"-",Exportaciones_fruta_dolares[[#This Row],[2019]]/Exportaciones_fruta_tonelada[[#This Row],[2019]])</f>
        <v>5264.6731054977708</v>
      </c>
      <c r="S8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85" spans="1:19" x14ac:dyDescent="0.35">
      <c r="A885">
        <v>145</v>
      </c>
      <c r="B885" t="s">
        <v>99</v>
      </c>
      <c r="C885" t="s">
        <v>100</v>
      </c>
      <c r="D885">
        <v>100105</v>
      </c>
      <c r="E885" t="s">
        <v>20</v>
      </c>
      <c r="F885">
        <v>100105006</v>
      </c>
      <c r="G885" t="s">
        <v>276</v>
      </c>
      <c r="H885" t="s">
        <v>388</v>
      </c>
      <c r="I885">
        <v>4</v>
      </c>
      <c r="J885" t="s">
        <v>71</v>
      </c>
      <c r="K8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85" s="2">
        <f>IF(ISERROR(Exportaciones_fruta_dolares[[#This Row],[2019]]/Exportaciones_fruta_tonelada[[#This Row],[2019]]),"-",Exportaciones_fruta_dolares[[#This Row],[2019]]/Exportaciones_fruta_tonelada[[#This Row],[2019]])</f>
        <v>14065.823927765237</v>
      </c>
      <c r="S88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86" spans="1:19" x14ac:dyDescent="0.35">
      <c r="A886">
        <v>145</v>
      </c>
      <c r="B886" t="s">
        <v>99</v>
      </c>
      <c r="C886" t="s">
        <v>100</v>
      </c>
      <c r="D886">
        <v>100105</v>
      </c>
      <c r="E886" t="s">
        <v>20</v>
      </c>
      <c r="F886">
        <v>100105006</v>
      </c>
      <c r="G886" t="s">
        <v>276</v>
      </c>
      <c r="H886" t="s">
        <v>307</v>
      </c>
      <c r="I886">
        <v>4</v>
      </c>
      <c r="J886" t="s">
        <v>71</v>
      </c>
      <c r="K8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8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8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86" s="2">
        <f>IF(ISERROR(Exportaciones_fruta_dolares[[#This Row],[2017]]/Exportaciones_fruta_tonelada[[#This Row],[2017]]),"-",Exportaciones_fruta_dolares[[#This Row],[2017]]/Exportaciones_fruta_tonelada[[#This Row],[2017]])</f>
        <v>4062.8571428571422</v>
      </c>
      <c r="Q88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86" s="2">
        <f>IF(ISERROR(Exportaciones_fruta_dolares[[#This Row],[2019]]/Exportaciones_fruta_tonelada[[#This Row],[2019]]),"-",Exportaciones_fruta_dolares[[#This Row],[2019]]/Exportaciones_fruta_tonelada[[#This Row],[2019]])</f>
        <v>12847.160493827159</v>
      </c>
      <c r="S886" s="2">
        <f>IF(ISERROR(Exportaciones_fruta_dolares[[#This Row],[2020]]/Exportaciones_fruta_tonelada[[#This Row],[2020]]),"-",Exportaciones_fruta_dolares[[#This Row],[2020]]/Exportaciones_fruta_tonelada[[#This Row],[2020]])</f>
        <v>14477.635327635329</v>
      </c>
    </row>
    <row r="887" spans="1:19" x14ac:dyDescent="0.35">
      <c r="A887">
        <v>145</v>
      </c>
      <c r="B887" t="s">
        <v>99</v>
      </c>
      <c r="C887" t="s">
        <v>100</v>
      </c>
      <c r="D887">
        <v>100106</v>
      </c>
      <c r="E887" t="s">
        <v>477</v>
      </c>
      <c r="F887">
        <v>100106001</v>
      </c>
      <c r="G887" t="s">
        <v>60</v>
      </c>
      <c r="H887" t="s">
        <v>95</v>
      </c>
      <c r="I887">
        <v>1</v>
      </c>
      <c r="J887" t="s">
        <v>96</v>
      </c>
      <c r="K887" s="2">
        <f>IF(ISERROR(Exportaciones_fruta_dolares[[#This Row],[2013]]/Exportaciones_fruta_tonelada[[#This Row],[2013]]),"-",Exportaciones_fruta_dolares[[#This Row],[2013]]/Exportaciones_fruta_tonelada[[#This Row],[2013]])</f>
        <v>4314.13140311804</v>
      </c>
      <c r="L8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8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87" s="2">
        <f>IF(ISERROR(Exportaciones_fruta_dolares[[#This Row],[2019]]/Exportaciones_fruta_tonelada[[#This Row],[2019]]),"-",Exportaciones_fruta_dolares[[#This Row],[2019]]/Exportaciones_fruta_tonelada[[#This Row],[2019]])</f>
        <v>6011.6573593936982</v>
      </c>
      <c r="S88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88" spans="1:19" x14ac:dyDescent="0.35">
      <c r="A888">
        <v>145</v>
      </c>
      <c r="B888" t="s">
        <v>99</v>
      </c>
      <c r="C888" t="s">
        <v>100</v>
      </c>
      <c r="D888">
        <v>100106</v>
      </c>
      <c r="E888" t="s">
        <v>477</v>
      </c>
      <c r="F888">
        <v>100106001</v>
      </c>
      <c r="G888" t="s">
        <v>60</v>
      </c>
      <c r="H888" t="s">
        <v>224</v>
      </c>
      <c r="I888">
        <v>1</v>
      </c>
      <c r="J888" t="s">
        <v>96</v>
      </c>
      <c r="K8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88" s="2">
        <f>IF(ISERROR(Exportaciones_fruta_dolares[[#This Row],[2014]]/Exportaciones_fruta_tonelada[[#This Row],[2014]]),"-",Exportaciones_fruta_dolares[[#This Row],[2014]]/Exportaciones_fruta_tonelada[[#This Row],[2014]])</f>
        <v>216977.77777777778</v>
      </c>
      <c r="N888" s="2">
        <f>IF(ISERROR(Exportaciones_fruta_dolares[[#This Row],[2015]]/Exportaciones_fruta_tonelada[[#This Row],[2015]]),"-",Exportaciones_fruta_dolares[[#This Row],[2015]]/Exportaciones_fruta_tonelada[[#This Row],[2015]])</f>
        <v>288275.00000000006</v>
      </c>
      <c r="O888" s="2">
        <f>IF(ISERROR(Exportaciones_fruta_dolares[[#This Row],[2016]]/Exportaciones_fruta_tonelada[[#This Row],[2016]]),"-",Exportaciones_fruta_dolares[[#This Row],[2016]]/Exportaciones_fruta_tonelada[[#This Row],[2016]])</f>
        <v>567299.99999999988</v>
      </c>
      <c r="P888" s="2">
        <f>IF(ISERROR(Exportaciones_fruta_dolares[[#This Row],[2017]]/Exportaciones_fruta_tonelada[[#This Row],[2017]]),"-",Exportaciones_fruta_dolares[[#This Row],[2017]]/Exportaciones_fruta_tonelada[[#This Row],[2017]])</f>
        <v>37796.666666666664</v>
      </c>
      <c r="Q8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88" s="2">
        <f>IF(ISERROR(Exportaciones_fruta_dolares[[#This Row],[2020]]/Exportaciones_fruta_tonelada[[#This Row],[2020]]),"-",Exportaciones_fruta_dolares[[#This Row],[2020]]/Exportaciones_fruta_tonelada[[#This Row],[2020]])</f>
        <v>391850</v>
      </c>
    </row>
    <row r="889" spans="1:19" x14ac:dyDescent="0.35">
      <c r="A889">
        <v>145</v>
      </c>
      <c r="B889" t="s">
        <v>99</v>
      </c>
      <c r="C889" t="s">
        <v>100</v>
      </c>
      <c r="D889">
        <v>100106</v>
      </c>
      <c r="E889" t="s">
        <v>477</v>
      </c>
      <c r="F889">
        <v>100106001</v>
      </c>
      <c r="G889" t="s">
        <v>60</v>
      </c>
      <c r="H889" t="s">
        <v>61</v>
      </c>
      <c r="I889">
        <v>3</v>
      </c>
      <c r="J889" t="s">
        <v>38</v>
      </c>
      <c r="K889" s="2">
        <f>IF(ISERROR(Exportaciones_fruta_dolares[[#This Row],[2013]]/Exportaciones_fruta_tonelada[[#This Row],[2013]]),"-",Exportaciones_fruta_dolares[[#This Row],[2013]]/Exportaciones_fruta_tonelada[[#This Row],[2013]])</f>
        <v>3879.1846065262416</v>
      </c>
      <c r="L889" s="2">
        <f>IF(ISERROR(Exportaciones_fruta_dolares[[#This Row],[2012]]/Exportaciones_fruta_tonelada[[#This Row],[2012]]),"-",Exportaciones_fruta_dolares[[#This Row],[2012]]/Exportaciones_fruta_tonelada[[#This Row],[2012]])</f>
        <v>25991.77489177489</v>
      </c>
      <c r="M889" s="2">
        <f>IF(ISERROR(Exportaciones_fruta_dolares[[#This Row],[2014]]/Exportaciones_fruta_tonelada[[#This Row],[2014]]),"-",Exportaciones_fruta_dolares[[#This Row],[2014]]/Exportaciones_fruta_tonelada[[#This Row],[2014]])</f>
        <v>4139.8022312373223</v>
      </c>
      <c r="N889" s="2">
        <f>IF(ISERROR(Exportaciones_fruta_dolares[[#This Row],[2015]]/Exportaciones_fruta_tonelada[[#This Row],[2015]]),"-",Exportaciones_fruta_dolares[[#This Row],[2015]]/Exportaciones_fruta_tonelada[[#This Row],[2015]])</f>
        <v>3385.1069830647539</v>
      </c>
      <c r="O889" s="2">
        <f>IF(ISERROR(Exportaciones_fruta_dolares[[#This Row],[2016]]/Exportaciones_fruta_tonelada[[#This Row],[2016]]),"-",Exportaciones_fruta_dolares[[#This Row],[2016]]/Exportaciones_fruta_tonelada[[#This Row],[2016]])</f>
        <v>3840.1183745583039</v>
      </c>
      <c r="P889" s="2">
        <f>IF(ISERROR(Exportaciones_fruta_dolares[[#This Row],[2017]]/Exportaciones_fruta_tonelada[[#This Row],[2017]]),"-",Exportaciones_fruta_dolares[[#This Row],[2017]]/Exportaciones_fruta_tonelada[[#This Row],[2017]])</f>
        <v>2777.5810175969427</v>
      </c>
      <c r="Q889" s="2">
        <f>IF(ISERROR(Exportaciones_fruta_dolares[[#This Row],[2018]]/Exportaciones_fruta_tonelada[[#This Row],[2018]]),"-",Exportaciones_fruta_dolares[[#This Row],[2018]]/Exportaciones_fruta_tonelada[[#This Row],[2018]])</f>
        <v>2782.7926847182098</v>
      </c>
      <c r="R889" s="2">
        <f>IF(ISERROR(Exportaciones_fruta_dolares[[#This Row],[2019]]/Exportaciones_fruta_tonelada[[#This Row],[2019]]),"-",Exportaciones_fruta_dolares[[#This Row],[2019]]/Exportaciones_fruta_tonelada[[#This Row],[2019]])</f>
        <v>2900.2017269045618</v>
      </c>
      <c r="S889" s="2">
        <f>IF(ISERROR(Exportaciones_fruta_dolares[[#This Row],[2020]]/Exportaciones_fruta_tonelada[[#This Row],[2020]]),"-",Exportaciones_fruta_dolares[[#This Row],[2020]]/Exportaciones_fruta_tonelada[[#This Row],[2020]])</f>
        <v>1843.9146966440733</v>
      </c>
    </row>
    <row r="890" spans="1:19" x14ac:dyDescent="0.35">
      <c r="A890">
        <v>145</v>
      </c>
      <c r="B890" t="s">
        <v>99</v>
      </c>
      <c r="C890" t="s">
        <v>100</v>
      </c>
      <c r="D890">
        <v>100106</v>
      </c>
      <c r="E890" t="s">
        <v>477</v>
      </c>
      <c r="F890">
        <v>100106002</v>
      </c>
      <c r="G890" t="s">
        <v>24</v>
      </c>
      <c r="H890" t="s">
        <v>306</v>
      </c>
      <c r="I890">
        <v>1</v>
      </c>
      <c r="J890" t="s">
        <v>96</v>
      </c>
      <c r="K89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9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90" s="2">
        <f>IF(ISERROR(Exportaciones_fruta_dolares[[#This Row],[2016]]/Exportaciones_fruta_tonelada[[#This Row],[2016]]),"-",Exportaciones_fruta_dolares[[#This Row],[2016]]/Exportaciones_fruta_tonelada[[#This Row],[2016]])</f>
        <v>1294600</v>
      </c>
      <c r="P89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9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9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9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91" spans="1:19" x14ac:dyDescent="0.35">
      <c r="A891">
        <v>145</v>
      </c>
      <c r="B891" t="s">
        <v>99</v>
      </c>
      <c r="C891" t="s">
        <v>100</v>
      </c>
      <c r="D891">
        <v>100107</v>
      </c>
      <c r="E891" t="s">
        <v>48</v>
      </c>
      <c r="F891">
        <v>100107012</v>
      </c>
      <c r="G891" t="s">
        <v>49</v>
      </c>
      <c r="H891" t="s">
        <v>150</v>
      </c>
      <c r="I891">
        <v>3</v>
      </c>
      <c r="J891" t="s">
        <v>38</v>
      </c>
      <c r="K89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9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9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9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91" s="2">
        <f>IF(ISERROR(Exportaciones_fruta_dolares[[#This Row],[2016]]/Exportaciones_fruta_tonelada[[#This Row],[2016]]),"-",Exportaciones_fruta_dolares[[#This Row],[2016]]/Exportaciones_fruta_tonelada[[#This Row],[2016]])</f>
        <v>5123.9564867042709</v>
      </c>
      <c r="P89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9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9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9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92" spans="1:19" x14ac:dyDescent="0.35">
      <c r="A892">
        <v>145</v>
      </c>
      <c r="B892" t="s">
        <v>99</v>
      </c>
      <c r="C892" t="s">
        <v>100</v>
      </c>
      <c r="D892">
        <v>100107</v>
      </c>
      <c r="E892" t="s">
        <v>48</v>
      </c>
      <c r="F892">
        <v>100107012</v>
      </c>
      <c r="G892" t="s">
        <v>49</v>
      </c>
      <c r="H892" t="s">
        <v>342</v>
      </c>
      <c r="I892">
        <v>3</v>
      </c>
      <c r="J892" t="s">
        <v>38</v>
      </c>
      <c r="K8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92" s="2">
        <f>IF(ISERROR(Exportaciones_fruta_dolares[[#This Row],[2016]]/Exportaciones_fruta_tonelada[[#This Row],[2016]]),"-",Exportaciones_fruta_dolares[[#This Row],[2016]]/Exportaciones_fruta_tonelada[[#This Row],[2016]])</f>
        <v>8473.480976717774</v>
      </c>
      <c r="P8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9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9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93" spans="1:19" x14ac:dyDescent="0.35">
      <c r="A893">
        <v>145</v>
      </c>
      <c r="B893" t="s">
        <v>99</v>
      </c>
      <c r="C893" t="s">
        <v>100</v>
      </c>
      <c r="D893">
        <v>100107</v>
      </c>
      <c r="E893" t="s">
        <v>48</v>
      </c>
      <c r="F893">
        <v>100107012</v>
      </c>
      <c r="G893" t="s">
        <v>49</v>
      </c>
      <c r="H893" t="s">
        <v>129</v>
      </c>
      <c r="I893">
        <v>2</v>
      </c>
      <c r="J893" t="s">
        <v>32</v>
      </c>
      <c r="K8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9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93" s="2">
        <f>IF(ISERROR(Exportaciones_fruta_dolares[[#This Row],[2016]]/Exportaciones_fruta_tonelada[[#This Row],[2016]]),"-",Exportaciones_fruta_dolares[[#This Row],[2016]]/Exportaciones_fruta_tonelada[[#This Row],[2016]])</f>
        <v>1555.3270599036034</v>
      </c>
      <c r="P89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9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9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9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94" spans="1:19" x14ac:dyDescent="0.35">
      <c r="A894">
        <v>145</v>
      </c>
      <c r="B894" t="s">
        <v>99</v>
      </c>
      <c r="C894" t="s">
        <v>100</v>
      </c>
      <c r="D894">
        <v>100107</v>
      </c>
      <c r="E894" t="s">
        <v>48</v>
      </c>
      <c r="F894">
        <v>100107012</v>
      </c>
      <c r="G894" t="s">
        <v>49</v>
      </c>
      <c r="H894" t="s">
        <v>265</v>
      </c>
      <c r="I894">
        <v>1</v>
      </c>
      <c r="J894" t="s">
        <v>96</v>
      </c>
      <c r="K8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9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94" s="2">
        <f>IF(ISERROR(Exportaciones_fruta_dolares[[#This Row],[2016]]/Exportaciones_fruta_tonelada[[#This Row],[2016]]),"-",Exportaciones_fruta_dolares[[#This Row],[2016]]/Exportaciones_fruta_tonelada[[#This Row],[2016]])</f>
        <v>15289.896849735154</v>
      </c>
      <c r="P89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9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9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95" spans="1:19" x14ac:dyDescent="0.35">
      <c r="A895">
        <v>145</v>
      </c>
      <c r="B895" t="s">
        <v>99</v>
      </c>
      <c r="C895" t="s">
        <v>100</v>
      </c>
      <c r="D895">
        <v>100107</v>
      </c>
      <c r="E895" t="s">
        <v>48</v>
      </c>
      <c r="F895">
        <v>100107012</v>
      </c>
      <c r="G895" t="s">
        <v>49</v>
      </c>
      <c r="H895" t="s">
        <v>50</v>
      </c>
      <c r="I895">
        <v>3</v>
      </c>
      <c r="J895" t="s">
        <v>38</v>
      </c>
      <c r="K8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9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95" s="2">
        <f>IF(ISERROR(Exportaciones_fruta_dolares[[#This Row],[2016]]/Exportaciones_fruta_tonelada[[#This Row],[2016]]),"-",Exportaciones_fruta_dolares[[#This Row],[2016]]/Exportaciones_fruta_tonelada[[#This Row],[2016]])</f>
        <v>68100</v>
      </c>
      <c r="P8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96" spans="1:19" x14ac:dyDescent="0.35">
      <c r="A896">
        <v>145</v>
      </c>
      <c r="B896" t="s">
        <v>99</v>
      </c>
      <c r="C896" t="s">
        <v>100</v>
      </c>
      <c r="D896">
        <v>100107</v>
      </c>
      <c r="E896" t="s">
        <v>48</v>
      </c>
      <c r="F896">
        <v>100107012</v>
      </c>
      <c r="G896" t="s">
        <v>49</v>
      </c>
      <c r="H896" t="s">
        <v>211</v>
      </c>
      <c r="I896">
        <v>7</v>
      </c>
      <c r="J896" t="s">
        <v>164</v>
      </c>
      <c r="K8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96" s="2">
        <f>IF(ISERROR(Exportaciones_fruta_dolares[[#This Row],[2016]]/Exportaciones_fruta_tonelada[[#This Row],[2016]]),"-",Exportaciones_fruta_dolares[[#This Row],[2016]]/Exportaciones_fruta_tonelada[[#This Row],[2016]])</f>
        <v>484.02736943390175</v>
      </c>
      <c r="P8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97" spans="1:19" x14ac:dyDescent="0.35">
      <c r="A897">
        <v>145</v>
      </c>
      <c r="B897" t="s">
        <v>99</v>
      </c>
      <c r="C897" t="s">
        <v>100</v>
      </c>
      <c r="D897">
        <v>100107</v>
      </c>
      <c r="E897" t="s">
        <v>48</v>
      </c>
      <c r="F897">
        <v>100107012</v>
      </c>
      <c r="G897" t="s">
        <v>49</v>
      </c>
      <c r="H897" t="s">
        <v>186</v>
      </c>
      <c r="I897">
        <v>3</v>
      </c>
      <c r="J897" t="s">
        <v>38</v>
      </c>
      <c r="K8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97" s="2">
        <f>IF(ISERROR(Exportaciones_fruta_dolares[[#This Row],[2016]]/Exportaciones_fruta_tonelada[[#This Row],[2016]]),"-",Exportaciones_fruta_dolares[[#This Row],[2016]]/Exportaciones_fruta_tonelada[[#This Row],[2016]])</f>
        <v>14045.098039215687</v>
      </c>
      <c r="P8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98" spans="1:19" x14ac:dyDescent="0.35">
      <c r="A898">
        <v>145</v>
      </c>
      <c r="B898" t="s">
        <v>99</v>
      </c>
      <c r="C898" t="s">
        <v>100</v>
      </c>
      <c r="D898">
        <v>100108</v>
      </c>
      <c r="E898" t="s">
        <v>294</v>
      </c>
      <c r="F898">
        <v>100108002</v>
      </c>
      <c r="G898" t="s">
        <v>295</v>
      </c>
      <c r="H898" t="s">
        <v>367</v>
      </c>
      <c r="I898">
        <v>3</v>
      </c>
      <c r="J898" t="s">
        <v>38</v>
      </c>
      <c r="K89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9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898" s="2">
        <f>IF(ISERROR(Exportaciones_fruta_dolares[[#This Row],[2016]]/Exportaciones_fruta_tonelada[[#This Row],[2016]]),"-",Exportaciones_fruta_dolares[[#This Row],[2016]]/Exportaciones_fruta_tonelada[[#This Row],[2016]])</f>
        <v>358350</v>
      </c>
      <c r="P898" s="2">
        <f>IF(ISERROR(Exportaciones_fruta_dolares[[#This Row],[2017]]/Exportaciones_fruta_tonelada[[#This Row],[2017]]),"-",Exportaciones_fruta_dolares[[#This Row],[2017]]/Exportaciones_fruta_tonelada[[#This Row],[2017]])</f>
        <v>15783.163265306124</v>
      </c>
      <c r="Q898" s="2">
        <f>IF(ISERROR(Exportaciones_fruta_dolares[[#This Row],[2018]]/Exportaciones_fruta_tonelada[[#This Row],[2018]]),"-",Exportaciones_fruta_dolares[[#This Row],[2018]]/Exportaciones_fruta_tonelada[[#This Row],[2018]])</f>
        <v>6877.5544388609705</v>
      </c>
      <c r="R898" s="2">
        <f>IF(ISERROR(Exportaciones_fruta_dolares[[#This Row],[2019]]/Exportaciones_fruta_tonelada[[#This Row],[2019]]),"-",Exportaciones_fruta_dolares[[#This Row],[2019]]/Exportaciones_fruta_tonelada[[#This Row],[2019]])</f>
        <v>6694.1343424787137</v>
      </c>
      <c r="S89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899" spans="1:19" x14ac:dyDescent="0.35">
      <c r="A899">
        <v>145</v>
      </c>
      <c r="B899" t="s">
        <v>99</v>
      </c>
      <c r="C899" t="s">
        <v>100</v>
      </c>
      <c r="D899">
        <v>100108</v>
      </c>
      <c r="E899" t="s">
        <v>294</v>
      </c>
      <c r="F899">
        <v>100108007</v>
      </c>
      <c r="G899" t="s">
        <v>327</v>
      </c>
      <c r="H899" t="s">
        <v>404</v>
      </c>
      <c r="I899">
        <v>1</v>
      </c>
      <c r="J899" t="s">
        <v>96</v>
      </c>
      <c r="K8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8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8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899" s="2">
        <f>IF(ISERROR(Exportaciones_fruta_dolares[[#This Row],[2015]]/Exportaciones_fruta_tonelada[[#This Row],[2015]]),"-",Exportaciones_fruta_dolares[[#This Row],[2015]]/Exportaciones_fruta_tonelada[[#This Row],[2015]])</f>
        <v>3820</v>
      </c>
      <c r="O8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8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8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8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8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00" spans="1:19" x14ac:dyDescent="0.35">
      <c r="A900">
        <v>145</v>
      </c>
      <c r="B900" t="s">
        <v>99</v>
      </c>
      <c r="C900" t="s">
        <v>100</v>
      </c>
      <c r="D900">
        <v>100108</v>
      </c>
      <c r="E900" t="s">
        <v>294</v>
      </c>
      <c r="F900">
        <v>100108007</v>
      </c>
      <c r="G900" t="s">
        <v>327</v>
      </c>
      <c r="H900" t="s">
        <v>424</v>
      </c>
      <c r="I900">
        <v>1</v>
      </c>
      <c r="J900" t="s">
        <v>96</v>
      </c>
      <c r="K900" s="2">
        <f>IF(ISERROR(Exportaciones_fruta_dolares[[#This Row],[2013]]/Exportaciones_fruta_tonelada[[#This Row],[2013]]),"-",Exportaciones_fruta_dolares[[#This Row],[2013]]/Exportaciones_fruta_tonelada[[#This Row],[2013]])</f>
        <v>4313.7913355549854</v>
      </c>
      <c r="L900" s="2">
        <f>IF(ISERROR(Exportaciones_fruta_dolares[[#This Row],[2012]]/Exportaciones_fruta_tonelada[[#This Row],[2012]]),"-",Exportaciones_fruta_dolares[[#This Row],[2012]]/Exportaciones_fruta_tonelada[[#This Row],[2012]])</f>
        <v>8211.3868613138675</v>
      </c>
      <c r="M900" s="2">
        <f>IF(ISERROR(Exportaciones_fruta_dolares[[#This Row],[2014]]/Exportaciones_fruta_tonelada[[#This Row],[2014]]),"-",Exportaciones_fruta_dolares[[#This Row],[2014]]/Exportaciones_fruta_tonelada[[#This Row],[2014]])</f>
        <v>8009.1423357664235</v>
      </c>
      <c r="N900" s="2">
        <f>IF(ISERROR(Exportaciones_fruta_dolares[[#This Row],[2015]]/Exportaciones_fruta_tonelada[[#This Row],[2015]]),"-",Exportaciones_fruta_dolares[[#This Row],[2015]]/Exportaciones_fruta_tonelada[[#This Row],[2015]])</f>
        <v>32427.185759263743</v>
      </c>
      <c r="O900" s="2">
        <f>IF(ISERROR(Exportaciones_fruta_dolares[[#This Row],[2016]]/Exportaciones_fruta_tonelada[[#This Row],[2016]]),"-",Exportaciones_fruta_dolares[[#This Row],[2016]]/Exportaciones_fruta_tonelada[[#This Row],[2016]])</f>
        <v>7414.9192078726765</v>
      </c>
      <c r="P9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01" spans="1:19" x14ac:dyDescent="0.35">
      <c r="A901">
        <v>145</v>
      </c>
      <c r="B901" t="s">
        <v>99</v>
      </c>
      <c r="C901" t="s">
        <v>100</v>
      </c>
      <c r="D901">
        <v>100109</v>
      </c>
      <c r="E901" t="s">
        <v>51</v>
      </c>
      <c r="F901">
        <v>100109001</v>
      </c>
      <c r="G901" t="s">
        <v>51</v>
      </c>
      <c r="H901" t="s">
        <v>293</v>
      </c>
      <c r="I901">
        <v>7</v>
      </c>
      <c r="J901" t="s">
        <v>164</v>
      </c>
      <c r="K9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0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0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01" s="2">
        <f>IF(ISERROR(Exportaciones_fruta_dolares[[#This Row],[2020]]/Exportaciones_fruta_tonelada[[#This Row],[2020]]),"-",Exportaciones_fruta_dolares[[#This Row],[2020]]/Exportaciones_fruta_tonelada[[#This Row],[2020]])</f>
        <v>63942.857142857138</v>
      </c>
    </row>
    <row r="902" spans="1:19" x14ac:dyDescent="0.35">
      <c r="A902">
        <v>145</v>
      </c>
      <c r="B902" t="s">
        <v>99</v>
      </c>
      <c r="C902" t="s">
        <v>100</v>
      </c>
      <c r="D902">
        <v>100109</v>
      </c>
      <c r="E902" t="s">
        <v>51</v>
      </c>
      <c r="F902">
        <v>100109001</v>
      </c>
      <c r="G902" t="s">
        <v>51</v>
      </c>
      <c r="H902" t="s">
        <v>84</v>
      </c>
      <c r="I902">
        <v>4</v>
      </c>
      <c r="J902" t="s">
        <v>71</v>
      </c>
      <c r="K9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0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0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02" s="2">
        <f>IF(ISERROR(Exportaciones_fruta_dolares[[#This Row],[2017]]/Exportaciones_fruta_tonelada[[#This Row],[2017]]),"-",Exportaciones_fruta_dolares[[#This Row],[2017]]/Exportaciones_fruta_tonelada[[#This Row],[2017]])</f>
        <v>4957.3529411764712</v>
      </c>
      <c r="Q90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0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02" s="2">
        <f>IF(ISERROR(Exportaciones_fruta_dolares[[#This Row],[2020]]/Exportaciones_fruta_tonelada[[#This Row],[2020]]),"-",Exportaciones_fruta_dolares[[#This Row],[2020]]/Exportaciones_fruta_tonelada[[#This Row],[2020]])</f>
        <v>44346.153846153844</v>
      </c>
    </row>
    <row r="903" spans="1:19" x14ac:dyDescent="0.35">
      <c r="A903">
        <v>145</v>
      </c>
      <c r="B903" t="s">
        <v>99</v>
      </c>
      <c r="C903" t="s">
        <v>100</v>
      </c>
      <c r="D903">
        <v>100109</v>
      </c>
      <c r="E903" t="s">
        <v>51</v>
      </c>
      <c r="F903">
        <v>100109001</v>
      </c>
      <c r="G903" t="s">
        <v>51</v>
      </c>
      <c r="H903" t="s">
        <v>53</v>
      </c>
      <c r="I903">
        <v>5</v>
      </c>
      <c r="J903" t="s">
        <v>26</v>
      </c>
      <c r="K9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03" s="2">
        <f>IF(ISERROR(Exportaciones_fruta_dolares[[#This Row],[2015]]/Exportaciones_fruta_tonelada[[#This Row],[2015]]),"-",Exportaciones_fruta_dolares[[#This Row],[2015]]/Exportaciones_fruta_tonelada[[#This Row],[2015]])</f>
        <v>56526.666666666672</v>
      </c>
      <c r="O9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04" spans="1:19" x14ac:dyDescent="0.35">
      <c r="A904">
        <v>70</v>
      </c>
      <c r="B904" t="s">
        <v>447</v>
      </c>
      <c r="C904" t="s">
        <v>448</v>
      </c>
      <c r="D904">
        <v>100108</v>
      </c>
      <c r="E904" t="s">
        <v>294</v>
      </c>
      <c r="F904">
        <v>100108007</v>
      </c>
      <c r="G904" t="s">
        <v>327</v>
      </c>
      <c r="H904" t="s">
        <v>404</v>
      </c>
      <c r="I904">
        <v>1</v>
      </c>
      <c r="J904" t="s">
        <v>96</v>
      </c>
      <c r="K9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04" s="2">
        <f>IF(ISERROR(Exportaciones_fruta_dolares[[#This Row],[2012]]/Exportaciones_fruta_tonelada[[#This Row],[2012]]),"-",Exportaciones_fruta_dolares[[#This Row],[2012]]/Exportaciones_fruta_tonelada[[#This Row],[2012]])</f>
        <v>9240</v>
      </c>
      <c r="M9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0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0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0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0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05" spans="1:19" x14ac:dyDescent="0.35">
      <c r="A905">
        <v>72</v>
      </c>
      <c r="B905" t="s">
        <v>240</v>
      </c>
      <c r="C905" t="s">
        <v>241</v>
      </c>
      <c r="D905">
        <v>100101</v>
      </c>
      <c r="E905" t="s">
        <v>29</v>
      </c>
      <c r="F905">
        <v>100101007</v>
      </c>
      <c r="G905" t="s">
        <v>64</v>
      </c>
      <c r="H905" t="s">
        <v>65</v>
      </c>
      <c r="I905">
        <v>5</v>
      </c>
      <c r="J905" t="s">
        <v>26</v>
      </c>
      <c r="K9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0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05" s="2">
        <f>IF(ISERROR(Exportaciones_fruta_dolares[[#This Row],[2018]]/Exportaciones_fruta_tonelada[[#This Row],[2018]]),"-",Exportaciones_fruta_dolares[[#This Row],[2018]]/Exportaciones_fruta_tonelada[[#This Row],[2018]])</f>
        <v>1588.6394230769229</v>
      </c>
      <c r="R905" s="2">
        <f>IF(ISERROR(Exportaciones_fruta_dolares[[#This Row],[2019]]/Exportaciones_fruta_tonelada[[#This Row],[2019]]),"-",Exportaciones_fruta_dolares[[#This Row],[2019]]/Exportaciones_fruta_tonelada[[#This Row],[2019]])</f>
        <v>1422.5407573213954</v>
      </c>
      <c r="S905" s="2">
        <f>IF(ISERROR(Exportaciones_fruta_dolares[[#This Row],[2020]]/Exportaciones_fruta_tonelada[[#This Row],[2020]]),"-",Exportaciones_fruta_dolares[[#This Row],[2020]]/Exportaciones_fruta_tonelada[[#This Row],[2020]])</f>
        <v>2046.1504945318286</v>
      </c>
    </row>
    <row r="906" spans="1:19" x14ac:dyDescent="0.35">
      <c r="A906">
        <v>72</v>
      </c>
      <c r="B906" t="s">
        <v>240</v>
      </c>
      <c r="C906" t="s">
        <v>241</v>
      </c>
      <c r="D906">
        <v>100102</v>
      </c>
      <c r="E906" t="s">
        <v>92</v>
      </c>
      <c r="F906">
        <v>100102005</v>
      </c>
      <c r="G906" t="s">
        <v>177</v>
      </c>
      <c r="H906" t="s">
        <v>397</v>
      </c>
      <c r="I906">
        <v>7</v>
      </c>
      <c r="J906" t="s">
        <v>164</v>
      </c>
      <c r="K9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0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0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06" s="2">
        <f>IF(ISERROR(Exportaciones_fruta_dolares[[#This Row],[2017]]/Exportaciones_fruta_tonelada[[#This Row],[2017]]),"-",Exportaciones_fruta_dolares[[#This Row],[2017]]/Exportaciones_fruta_tonelada[[#This Row],[2017]])</f>
        <v>1305.6187766714083</v>
      </c>
      <c r="Q90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0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0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07" spans="1:19" x14ac:dyDescent="0.35">
      <c r="A907">
        <v>72</v>
      </c>
      <c r="B907" t="s">
        <v>240</v>
      </c>
      <c r="C907" t="s">
        <v>241</v>
      </c>
      <c r="D907">
        <v>100102</v>
      </c>
      <c r="E907" t="s">
        <v>92</v>
      </c>
      <c r="F907">
        <v>100102008</v>
      </c>
      <c r="G907" t="s">
        <v>352</v>
      </c>
      <c r="H907" t="s">
        <v>353</v>
      </c>
      <c r="I907">
        <v>7</v>
      </c>
      <c r="J907" t="s">
        <v>164</v>
      </c>
      <c r="K9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07" s="2">
        <f>IF(ISERROR(Exportaciones_fruta_dolares[[#This Row],[2017]]/Exportaciones_fruta_tonelada[[#This Row],[2017]]),"-",Exportaciones_fruta_dolares[[#This Row],[2017]]/Exportaciones_fruta_tonelada[[#This Row],[2017]])</f>
        <v>1305.6116243838949</v>
      </c>
      <c r="Q907" s="2">
        <f>IF(ISERROR(Exportaciones_fruta_dolares[[#This Row],[2018]]/Exportaciones_fruta_tonelada[[#This Row],[2018]]),"-",Exportaciones_fruta_dolares[[#This Row],[2018]]/Exportaciones_fruta_tonelada[[#This Row],[2018]])</f>
        <v>1519.7308979240443</v>
      </c>
      <c r="R9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08" spans="1:19" x14ac:dyDescent="0.35">
      <c r="A908">
        <v>72</v>
      </c>
      <c r="B908" t="s">
        <v>240</v>
      </c>
      <c r="C908" t="s">
        <v>241</v>
      </c>
      <c r="D908">
        <v>100103</v>
      </c>
      <c r="E908" t="s">
        <v>39</v>
      </c>
      <c r="F908">
        <v>100103003</v>
      </c>
      <c r="G908" t="s">
        <v>226</v>
      </c>
      <c r="H908" t="s">
        <v>325</v>
      </c>
      <c r="I908">
        <v>2</v>
      </c>
      <c r="J908" t="s">
        <v>32</v>
      </c>
      <c r="K9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0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0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0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0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08" s="2">
        <f>IF(ISERROR(Exportaciones_fruta_dolares[[#This Row],[2019]]/Exportaciones_fruta_tonelada[[#This Row],[2019]]),"-",Exportaciones_fruta_dolares[[#This Row],[2019]]/Exportaciones_fruta_tonelada[[#This Row],[2019]])</f>
        <v>1221.0883557636046</v>
      </c>
      <c r="S90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09" spans="1:19" x14ac:dyDescent="0.35">
      <c r="A909">
        <v>72</v>
      </c>
      <c r="B909" t="s">
        <v>240</v>
      </c>
      <c r="C909" t="s">
        <v>241</v>
      </c>
      <c r="D909">
        <v>100103</v>
      </c>
      <c r="E909" t="s">
        <v>39</v>
      </c>
      <c r="F909">
        <v>100103003</v>
      </c>
      <c r="G909" t="s">
        <v>226</v>
      </c>
      <c r="H909" t="s">
        <v>323</v>
      </c>
      <c r="I909">
        <v>3</v>
      </c>
      <c r="J909" t="s">
        <v>38</v>
      </c>
      <c r="K9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0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09" s="2">
        <f>IF(ISERROR(Exportaciones_fruta_dolares[[#This Row],[2016]]/Exportaciones_fruta_tonelada[[#This Row],[2016]]),"-",Exportaciones_fruta_dolares[[#This Row],[2016]]/Exportaciones_fruta_tonelada[[#This Row],[2016]])</f>
        <v>1490.577659574468</v>
      </c>
      <c r="P9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09" s="2">
        <f>IF(ISERROR(Exportaciones_fruta_dolares[[#This Row],[2018]]/Exportaciones_fruta_tonelada[[#This Row],[2018]]),"-",Exportaciones_fruta_dolares[[#This Row],[2018]]/Exportaciones_fruta_tonelada[[#This Row],[2018]])</f>
        <v>1346.746499674698</v>
      </c>
      <c r="R9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10" spans="1:19" x14ac:dyDescent="0.35">
      <c r="A910">
        <v>72</v>
      </c>
      <c r="B910" t="s">
        <v>240</v>
      </c>
      <c r="C910" t="s">
        <v>241</v>
      </c>
      <c r="D910">
        <v>100103</v>
      </c>
      <c r="E910" t="s">
        <v>39</v>
      </c>
      <c r="F910">
        <v>100103003</v>
      </c>
      <c r="G910" t="s">
        <v>226</v>
      </c>
      <c r="H910" t="s">
        <v>316</v>
      </c>
      <c r="I910">
        <v>3</v>
      </c>
      <c r="J910" t="s">
        <v>38</v>
      </c>
      <c r="K9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10" s="2">
        <f>IF(ISERROR(Exportaciones_fruta_dolares[[#This Row],[2014]]/Exportaciones_fruta_tonelada[[#This Row],[2014]]),"-",Exportaciones_fruta_dolares[[#This Row],[2014]]/Exportaciones_fruta_tonelada[[#This Row],[2014]])</f>
        <v>1586.0185054528595</v>
      </c>
      <c r="N9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10" s="2">
        <f>IF(ISERROR(Exportaciones_fruta_dolares[[#This Row],[2017]]/Exportaciones_fruta_tonelada[[#This Row],[2017]]),"-",Exportaciones_fruta_dolares[[#This Row],[2017]]/Exportaciones_fruta_tonelada[[#This Row],[2017]])</f>
        <v>1301.6989361702126</v>
      </c>
      <c r="Q910" s="2">
        <f>IF(ISERROR(Exportaciones_fruta_dolares[[#This Row],[2018]]/Exportaciones_fruta_tonelada[[#This Row],[2018]]),"-",Exportaciones_fruta_dolares[[#This Row],[2018]]/Exportaciones_fruta_tonelada[[#This Row],[2018]])</f>
        <v>1301.3872340425532</v>
      </c>
      <c r="R9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10" s="2">
        <f>IF(ISERROR(Exportaciones_fruta_dolares[[#This Row],[2020]]/Exportaciones_fruta_tonelada[[#This Row],[2020]]),"-",Exportaciones_fruta_dolares[[#This Row],[2020]]/Exportaciones_fruta_tonelada[[#This Row],[2020]])</f>
        <v>1243.4565621661545</v>
      </c>
    </row>
    <row r="911" spans="1:19" x14ac:dyDescent="0.35">
      <c r="A911">
        <v>72</v>
      </c>
      <c r="B911" t="s">
        <v>240</v>
      </c>
      <c r="C911" t="s">
        <v>241</v>
      </c>
      <c r="D911">
        <v>100103</v>
      </c>
      <c r="E911" t="s">
        <v>39</v>
      </c>
      <c r="F911">
        <v>100103004</v>
      </c>
      <c r="G911" t="s">
        <v>77</v>
      </c>
      <c r="H911" t="s">
        <v>78</v>
      </c>
      <c r="I911">
        <v>3</v>
      </c>
      <c r="J911" t="s">
        <v>38</v>
      </c>
      <c r="K911" s="2">
        <f>IF(ISERROR(Exportaciones_fruta_dolares[[#This Row],[2013]]/Exportaciones_fruta_tonelada[[#This Row],[2013]]),"-",Exportaciones_fruta_dolares[[#This Row],[2013]]/Exportaciones_fruta_tonelada[[#This Row],[2013]])</f>
        <v>1189.6230425122762</v>
      </c>
      <c r="L911" s="2">
        <f>IF(ISERROR(Exportaciones_fruta_dolares[[#This Row],[2012]]/Exportaciones_fruta_tonelada[[#This Row],[2012]]),"-",Exportaciones_fruta_dolares[[#This Row],[2012]]/Exportaciones_fruta_tonelada[[#This Row],[2012]])</f>
        <v>1227.3171931236448</v>
      </c>
      <c r="M911" s="2">
        <f>IF(ISERROR(Exportaciones_fruta_dolares[[#This Row],[2014]]/Exportaciones_fruta_tonelada[[#This Row],[2014]]),"-",Exportaciones_fruta_dolares[[#This Row],[2014]]/Exportaciones_fruta_tonelada[[#This Row],[2014]])</f>
        <v>1578.8954008718999</v>
      </c>
      <c r="N911" s="2">
        <f>IF(ISERROR(Exportaciones_fruta_dolares[[#This Row],[2015]]/Exportaciones_fruta_tonelada[[#This Row],[2015]]),"-",Exportaciones_fruta_dolares[[#This Row],[2015]]/Exportaciones_fruta_tonelada[[#This Row],[2015]])</f>
        <v>18628.195488721805</v>
      </c>
      <c r="O9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11" s="2">
        <f>IF(ISERROR(Exportaciones_fruta_dolares[[#This Row],[2019]]/Exportaciones_fruta_tonelada[[#This Row],[2019]]),"-",Exportaciones_fruta_dolares[[#This Row],[2019]]/Exportaciones_fruta_tonelada[[#This Row],[2019]])</f>
        <v>1171.3606368143269</v>
      </c>
      <c r="S911" s="2">
        <f>IF(ISERROR(Exportaciones_fruta_dolares[[#This Row],[2020]]/Exportaciones_fruta_tonelada[[#This Row],[2020]]),"-",Exportaciones_fruta_dolares[[#This Row],[2020]]/Exportaciones_fruta_tonelada[[#This Row],[2020]])</f>
        <v>1077.8708988963897</v>
      </c>
    </row>
    <row r="912" spans="1:19" x14ac:dyDescent="0.35">
      <c r="A912">
        <v>72</v>
      </c>
      <c r="B912" t="s">
        <v>240</v>
      </c>
      <c r="C912" t="s">
        <v>241</v>
      </c>
      <c r="D912">
        <v>100103</v>
      </c>
      <c r="E912" t="s">
        <v>39</v>
      </c>
      <c r="F912">
        <v>100103004</v>
      </c>
      <c r="G912" t="s">
        <v>77</v>
      </c>
      <c r="H912" t="s">
        <v>363</v>
      </c>
      <c r="I912">
        <v>7</v>
      </c>
      <c r="J912" t="s">
        <v>164</v>
      </c>
      <c r="K912" s="2">
        <f>IF(ISERROR(Exportaciones_fruta_dolares[[#This Row],[2013]]/Exportaciones_fruta_tonelada[[#This Row],[2013]]),"-",Exportaciones_fruta_dolares[[#This Row],[2013]]/Exportaciones_fruta_tonelada[[#This Row],[2013]])</f>
        <v>33425</v>
      </c>
      <c r="L9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1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1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1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13" spans="1:19" x14ac:dyDescent="0.35">
      <c r="A913">
        <v>72</v>
      </c>
      <c r="B913" t="s">
        <v>240</v>
      </c>
      <c r="C913" t="s">
        <v>241</v>
      </c>
      <c r="D913">
        <v>100103</v>
      </c>
      <c r="E913" t="s">
        <v>39</v>
      </c>
      <c r="F913">
        <v>100103004</v>
      </c>
      <c r="G913" t="s">
        <v>77</v>
      </c>
      <c r="H913" t="s">
        <v>198</v>
      </c>
      <c r="I913">
        <v>3</v>
      </c>
      <c r="J913" t="s">
        <v>38</v>
      </c>
      <c r="K913" s="2">
        <f>IF(ISERROR(Exportaciones_fruta_dolares[[#This Row],[2013]]/Exportaciones_fruta_tonelada[[#This Row],[2013]]),"-",Exportaciones_fruta_dolares[[#This Row],[2013]]/Exportaciones_fruta_tonelada[[#This Row],[2013]])</f>
        <v>18021.505376344088</v>
      </c>
      <c r="L913" s="2">
        <f>IF(ISERROR(Exportaciones_fruta_dolares[[#This Row],[2012]]/Exportaciones_fruta_tonelada[[#This Row],[2012]]),"-",Exportaciones_fruta_dolares[[#This Row],[2012]]/Exportaciones_fruta_tonelada[[#This Row],[2012]])</f>
        <v>33250</v>
      </c>
      <c r="M9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1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13" s="2">
        <f>IF(ISERROR(Exportaciones_fruta_dolares[[#This Row],[2017]]/Exportaciones_fruta_tonelada[[#This Row],[2017]]),"-",Exportaciones_fruta_dolares[[#This Row],[2017]]/Exportaciones_fruta_tonelada[[#This Row],[2017]])</f>
        <v>1320.7644025480083</v>
      </c>
      <c r="Q91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13" s="2">
        <f>IF(ISERROR(Exportaciones_fruta_dolares[[#This Row],[2019]]/Exportaciones_fruta_tonelada[[#This Row],[2019]]),"-",Exportaciones_fruta_dolares[[#This Row],[2019]]/Exportaciones_fruta_tonelada[[#This Row],[2019]])</f>
        <v>1166.7361111111111</v>
      </c>
      <c r="S913" s="2">
        <f>IF(ISERROR(Exportaciones_fruta_dolares[[#This Row],[2020]]/Exportaciones_fruta_tonelada[[#This Row],[2020]]),"-",Exportaciones_fruta_dolares[[#This Row],[2020]]/Exportaciones_fruta_tonelada[[#This Row],[2020]])</f>
        <v>1144.266304014898</v>
      </c>
    </row>
    <row r="914" spans="1:19" x14ac:dyDescent="0.35">
      <c r="A914">
        <v>72</v>
      </c>
      <c r="B914" t="s">
        <v>240</v>
      </c>
      <c r="C914" t="s">
        <v>241</v>
      </c>
      <c r="D914">
        <v>100103</v>
      </c>
      <c r="E914" t="s">
        <v>39</v>
      </c>
      <c r="F914">
        <v>100103004</v>
      </c>
      <c r="G914" t="s">
        <v>77</v>
      </c>
      <c r="H914" t="s">
        <v>347</v>
      </c>
      <c r="I914">
        <v>3</v>
      </c>
      <c r="J914" t="s">
        <v>38</v>
      </c>
      <c r="K9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1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14" s="2">
        <f>IF(ISERROR(Exportaciones_fruta_dolares[[#This Row],[2019]]/Exportaciones_fruta_tonelada[[#This Row],[2019]]),"-",Exportaciones_fruta_dolares[[#This Row],[2019]]/Exportaciones_fruta_tonelada[[#This Row],[2019]])</f>
        <v>87582.352941176461</v>
      </c>
      <c r="S9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15" spans="1:19" x14ac:dyDescent="0.35">
      <c r="A915">
        <v>72</v>
      </c>
      <c r="B915" t="s">
        <v>240</v>
      </c>
      <c r="C915" t="s">
        <v>241</v>
      </c>
      <c r="D915">
        <v>100103</v>
      </c>
      <c r="E915" t="s">
        <v>39</v>
      </c>
      <c r="F915">
        <v>100103004</v>
      </c>
      <c r="G915" t="s">
        <v>77</v>
      </c>
      <c r="H915" t="s">
        <v>179</v>
      </c>
      <c r="I915">
        <v>2</v>
      </c>
      <c r="J915" t="s">
        <v>32</v>
      </c>
      <c r="K9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15" s="2">
        <f>IF(ISERROR(Exportaciones_fruta_dolares[[#This Row],[2012]]/Exportaciones_fruta_tonelada[[#This Row],[2012]]),"-",Exportaciones_fruta_dolares[[#This Row],[2012]]/Exportaciones_fruta_tonelada[[#This Row],[2012]])</f>
        <v>1463.2449888641424</v>
      </c>
      <c r="M9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15" s="2">
        <f>IF(ISERROR(Exportaciones_fruta_dolares[[#This Row],[2016]]/Exportaciones_fruta_tonelada[[#This Row],[2016]]),"-",Exportaciones_fruta_dolares[[#This Row],[2016]]/Exportaciones_fruta_tonelada[[#This Row],[2016]])</f>
        <v>2227.3848105548036</v>
      </c>
      <c r="P915" s="2">
        <f>IF(ISERROR(Exportaciones_fruta_dolares[[#This Row],[2017]]/Exportaciones_fruta_tonelada[[#This Row],[2017]]),"-",Exportaciones_fruta_dolares[[#This Row],[2017]]/Exportaciones_fruta_tonelada[[#This Row],[2017]])</f>
        <v>2022.0304207119741</v>
      </c>
      <c r="Q915" s="2">
        <f>IF(ISERROR(Exportaciones_fruta_dolares[[#This Row],[2018]]/Exportaciones_fruta_tonelada[[#This Row],[2018]]),"-",Exportaciones_fruta_dolares[[#This Row],[2018]]/Exportaciones_fruta_tonelada[[#This Row],[2018]])</f>
        <v>502.11552839683685</v>
      </c>
      <c r="R915" s="2">
        <f>IF(ISERROR(Exportaciones_fruta_dolares[[#This Row],[2019]]/Exportaciones_fruta_tonelada[[#This Row],[2019]]),"-",Exportaciones_fruta_dolares[[#This Row],[2019]]/Exportaciones_fruta_tonelada[[#This Row],[2019]])</f>
        <v>1801.0658697393555</v>
      </c>
      <c r="S915" s="2">
        <f>IF(ISERROR(Exportaciones_fruta_dolares[[#This Row],[2020]]/Exportaciones_fruta_tonelada[[#This Row],[2020]]),"-",Exportaciones_fruta_dolares[[#This Row],[2020]]/Exportaciones_fruta_tonelada[[#This Row],[2020]])</f>
        <v>1366.1369472182596</v>
      </c>
    </row>
    <row r="916" spans="1:19" x14ac:dyDescent="0.35">
      <c r="A916">
        <v>72</v>
      </c>
      <c r="B916" t="s">
        <v>240</v>
      </c>
      <c r="C916" t="s">
        <v>241</v>
      </c>
      <c r="D916">
        <v>100103</v>
      </c>
      <c r="E916" t="s">
        <v>39</v>
      </c>
      <c r="F916">
        <v>100103004</v>
      </c>
      <c r="G916" t="s">
        <v>77</v>
      </c>
      <c r="H916" t="s">
        <v>79</v>
      </c>
      <c r="I916">
        <v>5</v>
      </c>
      <c r="J916" t="s">
        <v>26</v>
      </c>
      <c r="K9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16" s="2">
        <f>IF(ISERROR(Exportaciones_fruta_dolares[[#This Row],[2020]]/Exportaciones_fruta_tonelada[[#This Row],[2020]]),"-",Exportaciones_fruta_dolares[[#This Row],[2020]]/Exportaciones_fruta_tonelada[[#This Row],[2020]])</f>
        <v>167050</v>
      </c>
    </row>
    <row r="917" spans="1:19" x14ac:dyDescent="0.35">
      <c r="A917">
        <v>72</v>
      </c>
      <c r="B917" t="s">
        <v>240</v>
      </c>
      <c r="C917" t="s">
        <v>241</v>
      </c>
      <c r="D917">
        <v>100103</v>
      </c>
      <c r="E917" t="s">
        <v>39</v>
      </c>
      <c r="F917">
        <v>100103004</v>
      </c>
      <c r="G917" t="s">
        <v>77</v>
      </c>
      <c r="H917" t="s">
        <v>124</v>
      </c>
      <c r="I917">
        <v>3</v>
      </c>
      <c r="J917" t="s">
        <v>38</v>
      </c>
      <c r="K9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17" s="2">
        <f>IF(ISERROR(Exportaciones_fruta_dolares[[#This Row],[2014]]/Exportaciones_fruta_tonelada[[#This Row],[2014]]),"-",Exportaciones_fruta_dolares[[#This Row],[2014]]/Exportaciones_fruta_tonelada[[#This Row],[2014]])</f>
        <v>8013.5294117647063</v>
      </c>
      <c r="N9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18" spans="1:19" x14ac:dyDescent="0.35">
      <c r="A918">
        <v>72</v>
      </c>
      <c r="B918" t="s">
        <v>240</v>
      </c>
      <c r="C918" t="s">
        <v>241</v>
      </c>
      <c r="D918">
        <v>100103</v>
      </c>
      <c r="E918" t="s">
        <v>39</v>
      </c>
      <c r="F918">
        <v>100103004</v>
      </c>
      <c r="G918" t="s">
        <v>77</v>
      </c>
      <c r="H918" t="s">
        <v>89</v>
      </c>
      <c r="I918">
        <v>3</v>
      </c>
      <c r="J918" t="s">
        <v>38</v>
      </c>
      <c r="K918" s="2">
        <f>IF(ISERROR(Exportaciones_fruta_dolares[[#This Row],[2013]]/Exportaciones_fruta_tonelada[[#This Row],[2013]]),"-",Exportaciones_fruta_dolares[[#This Row],[2013]]/Exportaciones_fruta_tonelada[[#This Row],[2013]])</f>
        <v>1553.7106382978723</v>
      </c>
      <c r="L9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18" s="2">
        <f>IF(ISERROR(Exportaciones_fruta_dolares[[#This Row],[2014]]/Exportaciones_fruta_tonelada[[#This Row],[2014]]),"-",Exportaciones_fruta_dolares[[#This Row],[2014]]/Exportaciones_fruta_tonelada[[#This Row],[2014]])</f>
        <v>1433.9934381966029</v>
      </c>
      <c r="N918" s="2">
        <f>IF(ISERROR(Exportaciones_fruta_dolares[[#This Row],[2015]]/Exportaciones_fruta_tonelada[[#This Row],[2015]]),"-",Exportaciones_fruta_dolares[[#This Row],[2015]]/Exportaciones_fruta_tonelada[[#This Row],[2015]])</f>
        <v>1203.9678444773722</v>
      </c>
      <c r="O918" s="2">
        <f>IF(ISERROR(Exportaciones_fruta_dolares[[#This Row],[2016]]/Exportaciones_fruta_tonelada[[#This Row],[2016]]),"-",Exportaciones_fruta_dolares[[#This Row],[2016]]/Exportaciones_fruta_tonelada[[#This Row],[2016]])</f>
        <v>1130.3098527183911</v>
      </c>
      <c r="P918" s="2">
        <f>IF(ISERROR(Exportaciones_fruta_dolares[[#This Row],[2017]]/Exportaciones_fruta_tonelada[[#This Row],[2017]]),"-",Exportaciones_fruta_dolares[[#This Row],[2017]]/Exportaciones_fruta_tonelada[[#This Row],[2017]])</f>
        <v>935.4534954407294</v>
      </c>
      <c r="Q918" s="2">
        <f>IF(ISERROR(Exportaciones_fruta_dolares[[#This Row],[2018]]/Exportaciones_fruta_tonelada[[#This Row],[2018]]),"-",Exportaciones_fruta_dolares[[#This Row],[2018]]/Exportaciones_fruta_tonelada[[#This Row],[2018]])</f>
        <v>902.8331257027944</v>
      </c>
      <c r="R9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19" spans="1:19" x14ac:dyDescent="0.35">
      <c r="A919">
        <v>72</v>
      </c>
      <c r="B919" t="s">
        <v>240</v>
      </c>
      <c r="C919" t="s">
        <v>241</v>
      </c>
      <c r="D919">
        <v>100104</v>
      </c>
      <c r="E919" t="s">
        <v>66</v>
      </c>
      <c r="F919">
        <v>100104002</v>
      </c>
      <c r="G919" t="s">
        <v>67</v>
      </c>
      <c r="H919" t="s">
        <v>127</v>
      </c>
      <c r="I919">
        <v>3</v>
      </c>
      <c r="J919" t="s">
        <v>38</v>
      </c>
      <c r="K9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19" s="2">
        <f>IF(ISERROR(Exportaciones_fruta_dolares[[#This Row],[2014]]/Exportaciones_fruta_tonelada[[#This Row],[2014]]),"-",Exportaciones_fruta_dolares[[#This Row],[2014]]/Exportaciones_fruta_tonelada[[#This Row],[2014]])</f>
        <v>902.3167902212665</v>
      </c>
      <c r="N919" s="2">
        <f>IF(ISERROR(Exportaciones_fruta_dolares[[#This Row],[2015]]/Exportaciones_fruta_tonelada[[#This Row],[2015]]),"-",Exportaciones_fruta_dolares[[#This Row],[2015]]/Exportaciones_fruta_tonelada[[#This Row],[2015]])</f>
        <v>901.63349310802403</v>
      </c>
      <c r="O9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19" s="2">
        <f>IF(ISERROR(Exportaciones_fruta_dolares[[#This Row],[2017]]/Exportaciones_fruta_tonelada[[#This Row],[2017]]),"-",Exportaciones_fruta_dolares[[#This Row],[2017]]/Exportaciones_fruta_tonelada[[#This Row],[2017]])</f>
        <v>668.47340425531911</v>
      </c>
      <c r="Q91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20" spans="1:19" x14ac:dyDescent="0.35">
      <c r="A920">
        <v>72</v>
      </c>
      <c r="B920" t="s">
        <v>240</v>
      </c>
      <c r="C920" t="s">
        <v>241</v>
      </c>
      <c r="D920">
        <v>100106</v>
      </c>
      <c r="E920" t="s">
        <v>477</v>
      </c>
      <c r="F920">
        <v>100106001</v>
      </c>
      <c r="G920" t="s">
        <v>60</v>
      </c>
      <c r="H920" t="s">
        <v>131</v>
      </c>
      <c r="I920">
        <v>1</v>
      </c>
      <c r="J920" t="s">
        <v>96</v>
      </c>
      <c r="K920" s="2">
        <f>IF(ISERROR(Exportaciones_fruta_dolares[[#This Row],[2013]]/Exportaciones_fruta_tonelada[[#This Row],[2013]]),"-",Exportaciones_fruta_dolares[[#This Row],[2013]]/Exportaciones_fruta_tonelada[[#This Row],[2013]])</f>
        <v>4502.2700256911694</v>
      </c>
      <c r="L9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20" s="2">
        <f>IF(ISERROR(Exportaciones_fruta_dolares[[#This Row],[2014]]/Exportaciones_fruta_tonelada[[#This Row],[2014]]),"-",Exportaciones_fruta_dolares[[#This Row],[2014]]/Exportaciones_fruta_tonelada[[#This Row],[2014]])</f>
        <v>5910.1539741989181</v>
      </c>
      <c r="N920" s="2">
        <f>IF(ISERROR(Exportaciones_fruta_dolares[[#This Row],[2015]]/Exportaciones_fruta_tonelada[[#This Row],[2015]]),"-",Exportaciones_fruta_dolares[[#This Row],[2015]]/Exportaciones_fruta_tonelada[[#This Row],[2015]])</f>
        <v>4165.2176467132704</v>
      </c>
      <c r="O920" s="2">
        <f>IF(ISERROR(Exportaciones_fruta_dolares[[#This Row],[2016]]/Exportaciones_fruta_tonelada[[#This Row],[2016]]),"-",Exportaciones_fruta_dolares[[#This Row],[2016]]/Exportaciones_fruta_tonelada[[#This Row],[2016]])</f>
        <v>8329.9145299145293</v>
      </c>
      <c r="P920" s="2">
        <f>IF(ISERROR(Exportaciones_fruta_dolares[[#This Row],[2017]]/Exportaciones_fruta_tonelada[[#This Row],[2017]]),"-",Exportaciones_fruta_dolares[[#This Row],[2017]]/Exportaciones_fruta_tonelada[[#This Row],[2017]])</f>
        <v>9646.2164750957854</v>
      </c>
      <c r="Q9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2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21" spans="1:19" x14ac:dyDescent="0.35">
      <c r="A921">
        <v>72</v>
      </c>
      <c r="B921" t="s">
        <v>240</v>
      </c>
      <c r="C921" t="s">
        <v>241</v>
      </c>
      <c r="D921">
        <v>100106</v>
      </c>
      <c r="E921" t="s">
        <v>477</v>
      </c>
      <c r="F921">
        <v>100106001</v>
      </c>
      <c r="G921" t="s">
        <v>60</v>
      </c>
      <c r="H921" t="s">
        <v>224</v>
      </c>
      <c r="I921">
        <v>1</v>
      </c>
      <c r="J921" t="s">
        <v>96</v>
      </c>
      <c r="K921" s="2">
        <f>IF(ISERROR(Exportaciones_fruta_dolares[[#This Row],[2013]]/Exportaciones_fruta_tonelada[[#This Row],[2013]]),"-",Exportaciones_fruta_dolares[[#This Row],[2013]]/Exportaciones_fruta_tonelada[[#This Row],[2013]])</f>
        <v>4482.4324324324325</v>
      </c>
      <c r="L9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2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2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2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22" spans="1:19" x14ac:dyDescent="0.35">
      <c r="A922">
        <v>72</v>
      </c>
      <c r="B922" t="s">
        <v>240</v>
      </c>
      <c r="C922" t="s">
        <v>241</v>
      </c>
      <c r="D922">
        <v>100106</v>
      </c>
      <c r="E922" t="s">
        <v>477</v>
      </c>
      <c r="F922">
        <v>100106001</v>
      </c>
      <c r="G922" t="s">
        <v>60</v>
      </c>
      <c r="H922" t="s">
        <v>132</v>
      </c>
      <c r="I922">
        <v>3</v>
      </c>
      <c r="J922" t="s">
        <v>38</v>
      </c>
      <c r="K9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22" s="2">
        <f>IF(ISERROR(Exportaciones_fruta_dolares[[#This Row],[2015]]/Exportaciones_fruta_tonelada[[#This Row],[2015]]),"-",Exportaciones_fruta_dolares[[#This Row],[2015]]/Exportaciones_fruta_tonelada[[#This Row],[2015]])</f>
        <v>1752.7171405361496</v>
      </c>
      <c r="O922" s="2">
        <f>IF(ISERROR(Exportaciones_fruta_dolares[[#This Row],[2016]]/Exportaciones_fruta_tonelada[[#This Row],[2016]]),"-",Exportaciones_fruta_dolares[[#This Row],[2016]]/Exportaciones_fruta_tonelada[[#This Row],[2016]])</f>
        <v>1693.9499187472302</v>
      </c>
      <c r="P922" s="2">
        <f>IF(ISERROR(Exportaciones_fruta_dolares[[#This Row],[2017]]/Exportaciones_fruta_tonelada[[#This Row],[2017]]),"-",Exportaciones_fruta_dolares[[#This Row],[2017]]/Exportaciones_fruta_tonelada[[#This Row],[2017]])</f>
        <v>1843.7134920634921</v>
      </c>
      <c r="Q9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23" spans="1:19" x14ac:dyDescent="0.35">
      <c r="A923">
        <v>72</v>
      </c>
      <c r="B923" t="s">
        <v>240</v>
      </c>
      <c r="C923" t="s">
        <v>241</v>
      </c>
      <c r="D923">
        <v>100106</v>
      </c>
      <c r="E923" t="s">
        <v>477</v>
      </c>
      <c r="F923">
        <v>100106001</v>
      </c>
      <c r="G923" t="s">
        <v>60</v>
      </c>
      <c r="H923" t="s">
        <v>349</v>
      </c>
      <c r="I923">
        <v>3</v>
      </c>
      <c r="J923" t="s">
        <v>38</v>
      </c>
      <c r="K9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23" s="2">
        <f>IF(ISERROR(Exportaciones_fruta_dolares[[#This Row],[2017]]/Exportaciones_fruta_tonelada[[#This Row],[2017]]),"-",Exportaciones_fruta_dolares[[#This Row],[2017]]/Exportaciones_fruta_tonelada[[#This Row],[2017]])</f>
        <v>1487.9514124293787</v>
      </c>
      <c r="Q9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24" spans="1:19" x14ac:dyDescent="0.35">
      <c r="A924">
        <v>72</v>
      </c>
      <c r="B924" t="s">
        <v>240</v>
      </c>
      <c r="C924" t="s">
        <v>241</v>
      </c>
      <c r="D924">
        <v>100106</v>
      </c>
      <c r="E924" t="s">
        <v>477</v>
      </c>
      <c r="F924">
        <v>100106001</v>
      </c>
      <c r="G924" t="s">
        <v>60</v>
      </c>
      <c r="H924" t="s">
        <v>61</v>
      </c>
      <c r="I924">
        <v>3</v>
      </c>
      <c r="J924" t="s">
        <v>38</v>
      </c>
      <c r="K9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24" s="2">
        <f>IF(ISERROR(Exportaciones_fruta_dolares[[#This Row],[2014]]/Exportaciones_fruta_tonelada[[#This Row],[2014]]),"-",Exportaciones_fruta_dolares[[#This Row],[2014]]/Exportaciones_fruta_tonelada[[#This Row],[2014]])</f>
        <v>4065.7215206743745</v>
      </c>
      <c r="N924" s="2">
        <f>IF(ISERROR(Exportaciones_fruta_dolares[[#This Row],[2015]]/Exportaciones_fruta_tonelada[[#This Row],[2015]]),"-",Exportaciones_fruta_dolares[[#This Row],[2015]]/Exportaciones_fruta_tonelada[[#This Row],[2015]])</f>
        <v>2113.4255049963544</v>
      </c>
      <c r="O924" s="2">
        <f>IF(ISERROR(Exportaciones_fruta_dolares[[#This Row],[2016]]/Exportaciones_fruta_tonelada[[#This Row],[2016]]),"-",Exportaciones_fruta_dolares[[#This Row],[2016]]/Exportaciones_fruta_tonelada[[#This Row],[2016]])</f>
        <v>2476.9422218898776</v>
      </c>
      <c r="P924" s="2">
        <f>IF(ISERROR(Exportaciones_fruta_dolares[[#This Row],[2017]]/Exportaciones_fruta_tonelada[[#This Row],[2017]]),"-",Exportaciones_fruta_dolares[[#This Row],[2017]]/Exportaciones_fruta_tonelada[[#This Row],[2017]])</f>
        <v>2559.28458609262</v>
      </c>
      <c r="Q924" s="2">
        <f>IF(ISERROR(Exportaciones_fruta_dolares[[#This Row],[2018]]/Exportaciones_fruta_tonelada[[#This Row],[2018]]),"-",Exportaciones_fruta_dolares[[#This Row],[2018]]/Exportaciones_fruta_tonelada[[#This Row],[2018]])</f>
        <v>2757.4050076822909</v>
      </c>
      <c r="R924" s="2">
        <f>IF(ISERROR(Exportaciones_fruta_dolares[[#This Row],[2019]]/Exportaciones_fruta_tonelada[[#This Row],[2019]]),"-",Exportaciones_fruta_dolares[[#This Row],[2019]]/Exportaciones_fruta_tonelada[[#This Row],[2019]])</f>
        <v>4163.3536680136776</v>
      </c>
      <c r="S924" s="2">
        <f>IF(ISERROR(Exportaciones_fruta_dolares[[#This Row],[2020]]/Exportaciones_fruta_tonelada[[#This Row],[2020]]),"-",Exportaciones_fruta_dolares[[#This Row],[2020]]/Exportaciones_fruta_tonelada[[#This Row],[2020]])</f>
        <v>4547.4404761904761</v>
      </c>
    </row>
    <row r="925" spans="1:19" x14ac:dyDescent="0.35">
      <c r="A925">
        <v>72</v>
      </c>
      <c r="B925" t="s">
        <v>240</v>
      </c>
      <c r="C925" t="s">
        <v>241</v>
      </c>
      <c r="D925">
        <v>100106</v>
      </c>
      <c r="E925" t="s">
        <v>477</v>
      </c>
      <c r="F925">
        <v>100106001</v>
      </c>
      <c r="G925" t="s">
        <v>60</v>
      </c>
      <c r="H925" t="s">
        <v>272</v>
      </c>
      <c r="I925">
        <v>1</v>
      </c>
      <c r="J925" t="s">
        <v>96</v>
      </c>
      <c r="K9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25" s="2">
        <f>IF(ISERROR(Exportaciones_fruta_dolares[[#This Row],[2015]]/Exportaciones_fruta_tonelada[[#This Row],[2015]]),"-",Exportaciones_fruta_dolares[[#This Row],[2015]]/Exportaciones_fruta_tonelada[[#This Row],[2015]])</f>
        <v>40063.114754098358</v>
      </c>
      <c r="O9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26" spans="1:19" x14ac:dyDescent="0.35">
      <c r="A926">
        <v>72</v>
      </c>
      <c r="B926" t="s">
        <v>240</v>
      </c>
      <c r="C926" t="s">
        <v>241</v>
      </c>
      <c r="D926">
        <v>100107</v>
      </c>
      <c r="E926" t="s">
        <v>48</v>
      </c>
      <c r="F926">
        <v>100107012</v>
      </c>
      <c r="G926" t="s">
        <v>49</v>
      </c>
      <c r="H926" t="s">
        <v>150</v>
      </c>
      <c r="I926">
        <v>3</v>
      </c>
      <c r="J926" t="s">
        <v>38</v>
      </c>
      <c r="K9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26" s="2">
        <f>IF(ISERROR(Exportaciones_fruta_dolares[[#This Row],[2019]]/Exportaciones_fruta_tonelada[[#This Row],[2019]]),"-",Exportaciones_fruta_dolares[[#This Row],[2019]]/Exportaciones_fruta_tonelada[[#This Row],[2019]])</f>
        <v>799.73450541644468</v>
      </c>
      <c r="S9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27" spans="1:19" x14ac:dyDescent="0.35">
      <c r="A927">
        <v>72</v>
      </c>
      <c r="B927" t="s">
        <v>240</v>
      </c>
      <c r="C927" t="s">
        <v>241</v>
      </c>
      <c r="D927">
        <v>100107</v>
      </c>
      <c r="E927" t="s">
        <v>48</v>
      </c>
      <c r="F927">
        <v>100107012</v>
      </c>
      <c r="G927" t="s">
        <v>49</v>
      </c>
      <c r="H927" t="s">
        <v>129</v>
      </c>
      <c r="I927">
        <v>2</v>
      </c>
      <c r="J927" t="s">
        <v>32</v>
      </c>
      <c r="K9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27" s="2">
        <f>IF(ISERROR(Exportaciones_fruta_dolares[[#This Row],[2019]]/Exportaciones_fruta_tonelada[[#This Row],[2019]]),"-",Exportaciones_fruta_dolares[[#This Row],[2019]]/Exportaciones_fruta_tonelada[[#This Row],[2019]])</f>
        <v>2013.1921556387847</v>
      </c>
      <c r="S9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28" spans="1:19" x14ac:dyDescent="0.35">
      <c r="A928">
        <v>72</v>
      </c>
      <c r="B928" t="s">
        <v>240</v>
      </c>
      <c r="C928" t="s">
        <v>241</v>
      </c>
      <c r="D928">
        <v>100107</v>
      </c>
      <c r="E928" t="s">
        <v>48</v>
      </c>
      <c r="F928">
        <v>100107012</v>
      </c>
      <c r="G928" t="s">
        <v>49</v>
      </c>
      <c r="H928" t="s">
        <v>186</v>
      </c>
      <c r="I928">
        <v>3</v>
      </c>
      <c r="J928" t="s">
        <v>38</v>
      </c>
      <c r="K9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28" s="2">
        <f>IF(ISERROR(Exportaciones_fruta_dolares[[#This Row],[2014]]/Exportaciones_fruta_tonelada[[#This Row],[2014]]),"-",Exportaciones_fruta_dolares[[#This Row],[2014]]/Exportaciones_fruta_tonelada[[#This Row],[2014]])</f>
        <v>1635.9835545922085</v>
      </c>
      <c r="N92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2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2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29" spans="1:19" x14ac:dyDescent="0.35">
      <c r="A929">
        <v>72</v>
      </c>
      <c r="B929" t="s">
        <v>240</v>
      </c>
      <c r="C929" t="s">
        <v>241</v>
      </c>
      <c r="D929">
        <v>100108</v>
      </c>
      <c r="E929" t="s">
        <v>294</v>
      </c>
      <c r="F929">
        <v>100108005</v>
      </c>
      <c r="G929" t="s">
        <v>319</v>
      </c>
      <c r="H929" t="s">
        <v>330</v>
      </c>
      <c r="I929">
        <v>3</v>
      </c>
      <c r="J929" t="s">
        <v>38</v>
      </c>
      <c r="K9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29" s="2">
        <f>IF(ISERROR(Exportaciones_fruta_dolares[[#This Row],[2017]]/Exportaciones_fruta_tonelada[[#This Row],[2017]]),"-",Exportaciones_fruta_dolares[[#This Row],[2017]]/Exportaciones_fruta_tonelada[[#This Row],[2017]])</f>
        <v>24956.521739130436</v>
      </c>
      <c r="Q9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30" spans="1:19" x14ac:dyDescent="0.35">
      <c r="A930">
        <v>72</v>
      </c>
      <c r="B930" t="s">
        <v>240</v>
      </c>
      <c r="C930" t="s">
        <v>241</v>
      </c>
      <c r="D930">
        <v>100109</v>
      </c>
      <c r="E930" t="s">
        <v>51</v>
      </c>
      <c r="F930">
        <v>100109001</v>
      </c>
      <c r="G930" t="s">
        <v>51</v>
      </c>
      <c r="H930" t="s">
        <v>249</v>
      </c>
      <c r="I930">
        <v>7</v>
      </c>
      <c r="J930" t="s">
        <v>164</v>
      </c>
      <c r="K9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30" s="2">
        <f>IF(ISERROR(Exportaciones_fruta_dolares[[#This Row],[2017]]/Exportaciones_fruta_tonelada[[#This Row],[2017]]),"-",Exportaciones_fruta_dolares[[#This Row],[2017]]/Exportaciones_fruta_tonelada[[#This Row],[2017]])</f>
        <v>56057.407407407401</v>
      </c>
      <c r="Q9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31" spans="1:19" x14ac:dyDescent="0.35">
      <c r="A931">
        <v>73</v>
      </c>
      <c r="B931" t="s">
        <v>242</v>
      </c>
      <c r="C931" t="s">
        <v>243</v>
      </c>
      <c r="D931">
        <v>100107</v>
      </c>
      <c r="E931" t="s">
        <v>48</v>
      </c>
      <c r="F931">
        <v>100107012</v>
      </c>
      <c r="G931" t="s">
        <v>49</v>
      </c>
      <c r="H931" t="s">
        <v>150</v>
      </c>
      <c r="I931">
        <v>3</v>
      </c>
      <c r="J931" t="s">
        <v>38</v>
      </c>
      <c r="K9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31" s="2">
        <f>IF(ISERROR(Exportaciones_fruta_dolares[[#This Row],[2019]]/Exportaciones_fruta_tonelada[[#This Row],[2019]]),"-",Exportaciones_fruta_dolares[[#This Row],[2019]]/Exportaciones_fruta_tonelada[[#This Row],[2019]])</f>
        <v>630.44177428859655</v>
      </c>
      <c r="S9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32" spans="1:19" x14ac:dyDescent="0.35">
      <c r="A932">
        <v>73</v>
      </c>
      <c r="B932" t="s">
        <v>242</v>
      </c>
      <c r="C932" t="s">
        <v>243</v>
      </c>
      <c r="D932">
        <v>100107</v>
      </c>
      <c r="E932" t="s">
        <v>48</v>
      </c>
      <c r="F932">
        <v>100107012</v>
      </c>
      <c r="G932" t="s">
        <v>49</v>
      </c>
      <c r="H932" t="s">
        <v>342</v>
      </c>
      <c r="I932">
        <v>3</v>
      </c>
      <c r="J932" t="s">
        <v>38</v>
      </c>
      <c r="K93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32" s="2">
        <f>IF(ISERROR(Exportaciones_fruta_dolares[[#This Row],[2018]]/Exportaciones_fruta_tonelada[[#This Row],[2018]]),"-",Exportaciones_fruta_dolares[[#This Row],[2018]]/Exportaciones_fruta_tonelada[[#This Row],[2018]])</f>
        <v>860900</v>
      </c>
      <c r="R9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3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33" spans="1:19" x14ac:dyDescent="0.35">
      <c r="A933">
        <v>73</v>
      </c>
      <c r="B933" t="s">
        <v>242</v>
      </c>
      <c r="C933" t="s">
        <v>243</v>
      </c>
      <c r="D933">
        <v>100107</v>
      </c>
      <c r="E933" t="s">
        <v>48</v>
      </c>
      <c r="F933">
        <v>100107012</v>
      </c>
      <c r="G933" t="s">
        <v>49</v>
      </c>
      <c r="H933" t="s">
        <v>129</v>
      </c>
      <c r="I933">
        <v>2</v>
      </c>
      <c r="J933" t="s">
        <v>32</v>
      </c>
      <c r="K933" s="2">
        <f>IF(ISERROR(Exportaciones_fruta_dolares[[#This Row],[2013]]/Exportaciones_fruta_tonelada[[#This Row],[2013]]),"-",Exportaciones_fruta_dolares[[#This Row],[2013]]/Exportaciones_fruta_tonelada[[#This Row],[2013]])</f>
        <v>1636.6247916666669</v>
      </c>
      <c r="L9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3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33" s="2">
        <f>IF(ISERROR(Exportaciones_fruta_dolares[[#This Row],[2016]]/Exportaciones_fruta_tonelada[[#This Row],[2016]]),"-",Exportaciones_fruta_dolares[[#This Row],[2016]]/Exportaciones_fruta_tonelada[[#This Row],[2016]])</f>
        <v>1803.7306788232779</v>
      </c>
      <c r="P933" s="2">
        <f>IF(ISERROR(Exportaciones_fruta_dolares[[#This Row],[2017]]/Exportaciones_fruta_tonelada[[#This Row],[2017]]),"-",Exportaciones_fruta_dolares[[#This Row],[2017]]/Exportaciones_fruta_tonelada[[#This Row],[2017]])</f>
        <v>1803.875390706397</v>
      </c>
      <c r="Q933" s="2">
        <f>IF(ISERROR(Exportaciones_fruta_dolares[[#This Row],[2018]]/Exportaciones_fruta_tonelada[[#This Row],[2018]]),"-",Exportaciones_fruta_dolares[[#This Row],[2018]]/Exportaciones_fruta_tonelada[[#This Row],[2018]])</f>
        <v>1791.7943016077838</v>
      </c>
      <c r="R933" s="2">
        <f>IF(ISERROR(Exportaciones_fruta_dolares[[#This Row],[2019]]/Exportaciones_fruta_tonelada[[#This Row],[2019]]),"-",Exportaciones_fruta_dolares[[#This Row],[2019]]/Exportaciones_fruta_tonelada[[#This Row],[2019]])</f>
        <v>1788.1790525858323</v>
      </c>
      <c r="S933" s="2">
        <f>IF(ISERROR(Exportaciones_fruta_dolares[[#This Row],[2020]]/Exportaciones_fruta_tonelada[[#This Row],[2020]]),"-",Exportaciones_fruta_dolares[[#This Row],[2020]]/Exportaciones_fruta_tonelada[[#This Row],[2020]])</f>
        <v>1266.3525146313816</v>
      </c>
    </row>
    <row r="934" spans="1:19" x14ac:dyDescent="0.35">
      <c r="A934">
        <v>73</v>
      </c>
      <c r="B934" t="s">
        <v>242</v>
      </c>
      <c r="C934" t="s">
        <v>243</v>
      </c>
      <c r="D934">
        <v>100107</v>
      </c>
      <c r="E934" t="s">
        <v>48</v>
      </c>
      <c r="F934">
        <v>100107012</v>
      </c>
      <c r="G934" t="s">
        <v>49</v>
      </c>
      <c r="H934" t="s">
        <v>130</v>
      </c>
      <c r="I934">
        <v>3</v>
      </c>
      <c r="J934" t="s">
        <v>38</v>
      </c>
      <c r="K9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34" s="2">
        <f>IF(ISERROR(Exportaciones_fruta_dolares[[#This Row],[2018]]/Exportaciones_fruta_tonelada[[#This Row],[2018]]),"-",Exportaciones_fruta_dolares[[#This Row],[2018]]/Exportaciones_fruta_tonelada[[#This Row],[2018]])</f>
        <v>21406.666666666668</v>
      </c>
      <c r="R93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35" spans="1:19" x14ac:dyDescent="0.35">
      <c r="A935">
        <v>73</v>
      </c>
      <c r="B935" t="s">
        <v>242</v>
      </c>
      <c r="C935" t="s">
        <v>243</v>
      </c>
      <c r="D935">
        <v>100107</v>
      </c>
      <c r="E935" t="s">
        <v>48</v>
      </c>
      <c r="F935">
        <v>100107012</v>
      </c>
      <c r="G935" t="s">
        <v>49</v>
      </c>
      <c r="H935" t="s">
        <v>50</v>
      </c>
      <c r="I935">
        <v>3</v>
      </c>
      <c r="J935" t="s">
        <v>38</v>
      </c>
      <c r="K9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35" s="2">
        <f>IF(ISERROR(Exportaciones_fruta_dolares[[#This Row],[2016]]/Exportaciones_fruta_tonelada[[#This Row],[2016]]),"-",Exportaciones_fruta_dolares[[#This Row],[2016]]/Exportaciones_fruta_tonelada[[#This Row],[2016]])</f>
        <v>3286.6064710308506</v>
      </c>
      <c r="P935" s="2">
        <f>IF(ISERROR(Exportaciones_fruta_dolares[[#This Row],[2017]]/Exportaciones_fruta_tonelada[[#This Row],[2017]]),"-",Exportaciones_fruta_dolares[[#This Row],[2017]]/Exportaciones_fruta_tonelada[[#This Row],[2017]])</f>
        <v>3556.9451640981001</v>
      </c>
      <c r="Q935" s="2">
        <f>IF(ISERROR(Exportaciones_fruta_dolares[[#This Row],[2018]]/Exportaciones_fruta_tonelada[[#This Row],[2018]]),"-",Exportaciones_fruta_dolares[[#This Row],[2018]]/Exportaciones_fruta_tonelada[[#This Row],[2018]])</f>
        <v>3805.6033750378165</v>
      </c>
      <c r="R935" s="2">
        <f>IF(ISERROR(Exportaciones_fruta_dolares[[#This Row],[2019]]/Exportaciones_fruta_tonelada[[#This Row],[2019]]),"-",Exportaciones_fruta_dolares[[#This Row],[2019]]/Exportaciones_fruta_tonelada[[#This Row],[2019]])</f>
        <v>3838.5986444376795</v>
      </c>
      <c r="S935" s="2">
        <f>IF(ISERROR(Exportaciones_fruta_dolares[[#This Row],[2020]]/Exportaciones_fruta_tonelada[[#This Row],[2020]]),"-",Exportaciones_fruta_dolares[[#This Row],[2020]]/Exportaciones_fruta_tonelada[[#This Row],[2020]])</f>
        <v>3803.3719211296207</v>
      </c>
    </row>
    <row r="936" spans="1:19" x14ac:dyDescent="0.35">
      <c r="A936">
        <v>73</v>
      </c>
      <c r="B936" t="s">
        <v>242</v>
      </c>
      <c r="C936" t="s">
        <v>243</v>
      </c>
      <c r="D936">
        <v>100108</v>
      </c>
      <c r="E936" t="s">
        <v>294</v>
      </c>
      <c r="F936">
        <v>100108002</v>
      </c>
      <c r="G936" t="s">
        <v>295</v>
      </c>
      <c r="H936" t="s">
        <v>296</v>
      </c>
      <c r="I936">
        <v>5</v>
      </c>
      <c r="J936" t="s">
        <v>26</v>
      </c>
      <c r="K9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36" s="2">
        <f>IF(ISERROR(Exportaciones_fruta_dolares[[#This Row],[2019]]/Exportaciones_fruta_tonelada[[#This Row],[2019]]),"-",Exportaciones_fruta_dolares[[#This Row],[2019]]/Exportaciones_fruta_tonelada[[#This Row],[2019]])</f>
        <v>998.29448372078434</v>
      </c>
      <c r="S9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37" spans="1:19" x14ac:dyDescent="0.35">
      <c r="A937">
        <v>73</v>
      </c>
      <c r="B937" t="s">
        <v>242</v>
      </c>
      <c r="C937" t="s">
        <v>243</v>
      </c>
      <c r="D937">
        <v>100108</v>
      </c>
      <c r="E937" t="s">
        <v>294</v>
      </c>
      <c r="F937">
        <v>100108006</v>
      </c>
      <c r="G937" t="s">
        <v>381</v>
      </c>
      <c r="H937" t="s">
        <v>382</v>
      </c>
      <c r="I937">
        <v>5</v>
      </c>
      <c r="J937" t="s">
        <v>26</v>
      </c>
      <c r="K9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37" s="2">
        <f>IF(ISERROR(Exportaciones_fruta_dolares[[#This Row],[2017]]/Exportaciones_fruta_tonelada[[#This Row],[2017]]),"-",Exportaciones_fruta_dolares[[#This Row],[2017]]/Exportaciones_fruta_tonelada[[#This Row],[2017]])</f>
        <v>376.46112498654088</v>
      </c>
      <c r="Q9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37" s="2">
        <f>IF(ISERROR(Exportaciones_fruta_dolares[[#This Row],[2019]]/Exportaciones_fruta_tonelada[[#This Row],[2019]]),"-",Exportaciones_fruta_dolares[[#This Row],[2019]]/Exportaciones_fruta_tonelada[[#This Row],[2019]])</f>
        <v>686.51221803971691</v>
      </c>
      <c r="S937" s="2">
        <f>IF(ISERROR(Exportaciones_fruta_dolares[[#This Row],[2020]]/Exportaciones_fruta_tonelada[[#This Row],[2020]]),"-",Exportaciones_fruta_dolares[[#This Row],[2020]]/Exportaciones_fruta_tonelada[[#This Row],[2020]])</f>
        <v>702.60374523796747</v>
      </c>
    </row>
    <row r="938" spans="1:19" x14ac:dyDescent="0.35">
      <c r="A938">
        <v>73</v>
      </c>
      <c r="B938" t="s">
        <v>242</v>
      </c>
      <c r="C938" t="s">
        <v>243</v>
      </c>
      <c r="D938">
        <v>100108</v>
      </c>
      <c r="E938" t="s">
        <v>294</v>
      </c>
      <c r="F938">
        <v>100108007</v>
      </c>
      <c r="G938" t="s">
        <v>327</v>
      </c>
      <c r="H938" t="s">
        <v>426</v>
      </c>
      <c r="I938">
        <v>1</v>
      </c>
      <c r="J938" t="s">
        <v>96</v>
      </c>
      <c r="K9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3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38" s="2">
        <f>IF(ISERROR(Exportaciones_fruta_dolares[[#This Row],[2020]]/Exportaciones_fruta_tonelada[[#This Row],[2020]]),"-",Exportaciones_fruta_dolares[[#This Row],[2020]]/Exportaciones_fruta_tonelada[[#This Row],[2020]])</f>
        <v>840.1142929292929</v>
      </c>
    </row>
    <row r="939" spans="1:19" x14ac:dyDescent="0.35">
      <c r="A939">
        <v>73</v>
      </c>
      <c r="B939" t="s">
        <v>242</v>
      </c>
      <c r="C939" t="s">
        <v>243</v>
      </c>
      <c r="D939">
        <v>100109</v>
      </c>
      <c r="E939" t="s">
        <v>51</v>
      </c>
      <c r="F939">
        <v>100109001</v>
      </c>
      <c r="G939" t="s">
        <v>51</v>
      </c>
      <c r="H939" t="s">
        <v>293</v>
      </c>
      <c r="I939">
        <v>7</v>
      </c>
      <c r="J939" t="s">
        <v>164</v>
      </c>
      <c r="K939" s="2">
        <f>IF(ISERROR(Exportaciones_fruta_dolares[[#This Row],[2013]]/Exportaciones_fruta_tonelada[[#This Row],[2013]]),"-",Exportaciones_fruta_dolares[[#This Row],[2013]]/Exportaciones_fruta_tonelada[[#This Row],[2013]])</f>
        <v>190033.33333333334</v>
      </c>
      <c r="L9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3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40" spans="1:19" x14ac:dyDescent="0.35">
      <c r="A940">
        <v>3096</v>
      </c>
      <c r="B940" t="s">
        <v>103</v>
      </c>
      <c r="C940" t="s">
        <v>104</v>
      </c>
      <c r="D940">
        <v>100101</v>
      </c>
      <c r="E940" t="s">
        <v>29</v>
      </c>
      <c r="F940">
        <v>100112025</v>
      </c>
      <c r="G940" t="s">
        <v>173</v>
      </c>
      <c r="H940" t="s">
        <v>248</v>
      </c>
      <c r="I940">
        <v>3</v>
      </c>
      <c r="J940" t="s">
        <v>38</v>
      </c>
      <c r="K9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40" s="2">
        <f>IF(ISERROR(Exportaciones_fruta_dolares[[#This Row],[2014]]/Exportaciones_fruta_tonelada[[#This Row],[2014]]),"-",Exportaciones_fruta_dolares[[#This Row],[2014]]/Exportaciones_fruta_tonelada[[#This Row],[2014]])</f>
        <v>23233.333333333332</v>
      </c>
      <c r="N9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41" spans="1:19" x14ac:dyDescent="0.35">
      <c r="A941">
        <v>3096</v>
      </c>
      <c r="B941" t="s">
        <v>103</v>
      </c>
      <c r="C941" t="s">
        <v>104</v>
      </c>
      <c r="D941">
        <v>100108</v>
      </c>
      <c r="E941" t="s">
        <v>294</v>
      </c>
      <c r="F941">
        <v>100108005</v>
      </c>
      <c r="G941" t="s">
        <v>319</v>
      </c>
      <c r="H941" t="s">
        <v>330</v>
      </c>
      <c r="I941">
        <v>3</v>
      </c>
      <c r="J941" t="s">
        <v>38</v>
      </c>
      <c r="K9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4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41" s="2">
        <f>IF(ISERROR(Exportaciones_fruta_dolares[[#This Row],[2018]]/Exportaciones_fruta_tonelada[[#This Row],[2018]]),"-",Exportaciones_fruta_dolares[[#This Row],[2018]]/Exportaciones_fruta_tonelada[[#This Row],[2018]])</f>
        <v>2189.7096655641308</v>
      </c>
      <c r="R9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4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42" spans="1:19" x14ac:dyDescent="0.35">
      <c r="A942">
        <v>79</v>
      </c>
      <c r="B942" t="s">
        <v>244</v>
      </c>
      <c r="C942" t="s">
        <v>245</v>
      </c>
      <c r="D942">
        <v>100104</v>
      </c>
      <c r="E942" t="s">
        <v>66</v>
      </c>
      <c r="F942">
        <v>100104005</v>
      </c>
      <c r="G942" t="s">
        <v>82</v>
      </c>
      <c r="H942" t="s">
        <v>348</v>
      </c>
      <c r="I942">
        <v>7</v>
      </c>
      <c r="J942" t="s">
        <v>164</v>
      </c>
      <c r="K9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4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42" s="2">
        <f>IF(ISERROR(Exportaciones_fruta_dolares[[#This Row],[2018]]/Exportaciones_fruta_tonelada[[#This Row],[2018]]),"-",Exportaciones_fruta_dolares[[#This Row],[2018]]/Exportaciones_fruta_tonelada[[#This Row],[2018]])</f>
        <v>15960</v>
      </c>
      <c r="R9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4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43" spans="1:19" x14ac:dyDescent="0.35">
      <c r="A943">
        <v>48</v>
      </c>
      <c r="B943" t="s">
        <v>449</v>
      </c>
      <c r="C943" t="s">
        <v>450</v>
      </c>
      <c r="D943">
        <v>100106</v>
      </c>
      <c r="E943" t="s">
        <v>477</v>
      </c>
      <c r="F943">
        <v>100106001</v>
      </c>
      <c r="G943" t="s">
        <v>60</v>
      </c>
      <c r="H943" t="s">
        <v>131</v>
      </c>
      <c r="I943">
        <v>1</v>
      </c>
      <c r="J943" t="s">
        <v>96</v>
      </c>
      <c r="K9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43" s="2">
        <f>IF(ISERROR(Exportaciones_fruta_dolares[[#This Row],[2020]]/Exportaciones_fruta_tonelada[[#This Row],[2020]]),"-",Exportaciones_fruta_dolares[[#This Row],[2020]]/Exportaciones_fruta_tonelada[[#This Row],[2020]])</f>
        <v>26263.08139534884</v>
      </c>
    </row>
    <row r="944" spans="1:19" x14ac:dyDescent="0.35">
      <c r="A944">
        <v>78</v>
      </c>
      <c r="B944" t="s">
        <v>430</v>
      </c>
      <c r="C944" t="s">
        <v>431</v>
      </c>
      <c r="D944">
        <v>100102</v>
      </c>
      <c r="E944" t="s">
        <v>92</v>
      </c>
      <c r="F944">
        <v>100102005</v>
      </c>
      <c r="G944" t="s">
        <v>177</v>
      </c>
      <c r="H944" t="s">
        <v>379</v>
      </c>
      <c r="I944">
        <v>7</v>
      </c>
      <c r="J944" t="s">
        <v>164</v>
      </c>
      <c r="K9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4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44" s="2">
        <f>IF(ISERROR(Exportaciones_fruta_dolares[[#This Row],[2019]]/Exportaciones_fruta_tonelada[[#This Row],[2019]]),"-",Exportaciones_fruta_dolares[[#This Row],[2019]]/Exportaciones_fruta_tonelada[[#This Row],[2019]])</f>
        <v>218.17152777777778</v>
      </c>
      <c r="S9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45" spans="1:19" x14ac:dyDescent="0.35">
      <c r="A945">
        <v>78</v>
      </c>
      <c r="B945" t="s">
        <v>430</v>
      </c>
      <c r="C945" t="s">
        <v>431</v>
      </c>
      <c r="D945">
        <v>100102</v>
      </c>
      <c r="E945" t="s">
        <v>92</v>
      </c>
      <c r="F945">
        <v>100102008</v>
      </c>
      <c r="G945" t="s">
        <v>352</v>
      </c>
      <c r="H945" t="s">
        <v>354</v>
      </c>
      <c r="I945">
        <v>7</v>
      </c>
      <c r="J945" t="s">
        <v>164</v>
      </c>
      <c r="K9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4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45" s="2">
        <f>IF(ISERROR(Exportaciones_fruta_dolares[[#This Row],[2019]]/Exportaciones_fruta_tonelada[[#This Row],[2019]]),"-",Exportaciones_fruta_dolares[[#This Row],[2019]]/Exportaciones_fruta_tonelada[[#This Row],[2019]])</f>
        <v>271.18363636363637</v>
      </c>
      <c r="S9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46" spans="1:19" x14ac:dyDescent="0.35">
      <c r="A946">
        <v>78</v>
      </c>
      <c r="B946" t="s">
        <v>430</v>
      </c>
      <c r="C946" t="s">
        <v>431</v>
      </c>
      <c r="D946">
        <v>100109</v>
      </c>
      <c r="E946" t="s">
        <v>51</v>
      </c>
      <c r="F946">
        <v>100109001</v>
      </c>
      <c r="G946" t="s">
        <v>51</v>
      </c>
      <c r="H946" t="s">
        <v>184</v>
      </c>
      <c r="I946">
        <v>7</v>
      </c>
      <c r="J946" t="s">
        <v>164</v>
      </c>
      <c r="K9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46" s="2">
        <f>IF(ISERROR(Exportaciones_fruta_dolares[[#This Row],[2020]]/Exportaciones_fruta_tonelada[[#This Row],[2020]]),"-",Exportaciones_fruta_dolares[[#This Row],[2020]]/Exportaciones_fruta_tonelada[[#This Row],[2020]])</f>
        <v>413.68872549019608</v>
      </c>
    </row>
    <row r="947" spans="1:19" x14ac:dyDescent="0.35">
      <c r="A947">
        <v>80</v>
      </c>
      <c r="B947" t="s">
        <v>411</v>
      </c>
      <c r="C947" t="s">
        <v>412</v>
      </c>
      <c r="D947">
        <v>100105</v>
      </c>
      <c r="E947" t="s">
        <v>20</v>
      </c>
      <c r="F947">
        <v>100105006</v>
      </c>
      <c r="G947" t="s">
        <v>276</v>
      </c>
      <c r="H947" t="s">
        <v>388</v>
      </c>
      <c r="I947">
        <v>4</v>
      </c>
      <c r="J947" t="s">
        <v>71</v>
      </c>
      <c r="K9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4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47" s="2">
        <f>IF(ISERROR(Exportaciones_fruta_dolares[[#This Row],[2018]]/Exportaciones_fruta_tonelada[[#This Row],[2018]]),"-",Exportaciones_fruta_dolares[[#This Row],[2018]]/Exportaciones_fruta_tonelada[[#This Row],[2018]])</f>
        <v>18345.446031374388</v>
      </c>
      <c r="R947" s="2">
        <f>IF(ISERROR(Exportaciones_fruta_dolares[[#This Row],[2019]]/Exportaciones_fruta_tonelada[[#This Row],[2019]]),"-",Exportaciones_fruta_dolares[[#This Row],[2019]]/Exportaciones_fruta_tonelada[[#This Row],[2019]])</f>
        <v>13295.08</v>
      </c>
      <c r="S9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48" spans="1:19" x14ac:dyDescent="0.35">
      <c r="A948">
        <v>80</v>
      </c>
      <c r="B948" t="s">
        <v>411</v>
      </c>
      <c r="C948" t="s">
        <v>412</v>
      </c>
      <c r="D948">
        <v>100105</v>
      </c>
      <c r="E948" t="s">
        <v>20</v>
      </c>
      <c r="F948">
        <v>100105006</v>
      </c>
      <c r="G948" t="s">
        <v>276</v>
      </c>
      <c r="H948" t="s">
        <v>277</v>
      </c>
      <c r="I948">
        <v>4</v>
      </c>
      <c r="J948" t="s">
        <v>71</v>
      </c>
      <c r="K948" s="2">
        <f>IF(ISERROR(Exportaciones_fruta_dolares[[#This Row],[2013]]/Exportaciones_fruta_tonelada[[#This Row],[2013]]),"-",Exportaciones_fruta_dolares[[#This Row],[2013]]/Exportaciones_fruta_tonelada[[#This Row],[2013]])</f>
        <v>18998.151162790698</v>
      </c>
      <c r="L948" s="2">
        <f>IF(ISERROR(Exportaciones_fruta_dolares[[#This Row],[2012]]/Exportaciones_fruta_tonelada[[#This Row],[2012]]),"-",Exportaciones_fruta_dolares[[#This Row],[2012]]/Exportaciones_fruta_tonelada[[#This Row],[2012]])</f>
        <v>22365.433333333334</v>
      </c>
      <c r="M9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48" s="2">
        <f>IF(ISERROR(Exportaciones_fruta_dolares[[#This Row],[2016]]/Exportaciones_fruta_tonelada[[#This Row],[2016]]),"-",Exportaciones_fruta_dolares[[#This Row],[2016]]/Exportaciones_fruta_tonelada[[#This Row],[2016]])</f>
        <v>11753.6</v>
      </c>
      <c r="P94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4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4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4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49" spans="1:19" x14ac:dyDescent="0.35">
      <c r="A949">
        <v>82</v>
      </c>
      <c r="B949" t="s">
        <v>105</v>
      </c>
      <c r="C949" t="s">
        <v>106</v>
      </c>
      <c r="D949">
        <v>100101</v>
      </c>
      <c r="E949" t="s">
        <v>29</v>
      </c>
      <c r="F949">
        <v>100101011</v>
      </c>
      <c r="G949" t="s">
        <v>122</v>
      </c>
      <c r="H949" t="s">
        <v>168</v>
      </c>
      <c r="I949">
        <v>4</v>
      </c>
      <c r="J949" t="s">
        <v>71</v>
      </c>
      <c r="K9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4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4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4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49" s="2">
        <f>IF(ISERROR(Exportaciones_fruta_dolares[[#This Row],[2020]]/Exportaciones_fruta_tonelada[[#This Row],[2020]]),"-",Exportaciones_fruta_dolares[[#This Row],[2020]]/Exportaciones_fruta_tonelada[[#This Row],[2020]])</f>
        <v>6700.76</v>
      </c>
    </row>
    <row r="950" spans="1:19" x14ac:dyDescent="0.35">
      <c r="A950">
        <v>82</v>
      </c>
      <c r="B950" t="s">
        <v>105</v>
      </c>
      <c r="C950" t="s">
        <v>106</v>
      </c>
      <c r="D950">
        <v>100102</v>
      </c>
      <c r="E950" t="s">
        <v>92</v>
      </c>
      <c r="F950">
        <v>100102003</v>
      </c>
      <c r="G950" t="s">
        <v>93</v>
      </c>
      <c r="H950" t="s">
        <v>400</v>
      </c>
      <c r="I950">
        <v>1</v>
      </c>
      <c r="J950" t="s">
        <v>96</v>
      </c>
      <c r="K9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5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50" s="2">
        <f>IF(ISERROR(Exportaciones_fruta_dolares[[#This Row],[2019]]/Exportaciones_fruta_tonelada[[#This Row],[2019]]),"-",Exportaciones_fruta_dolares[[#This Row],[2019]]/Exportaciones_fruta_tonelada[[#This Row],[2019]])</f>
        <v>204500</v>
      </c>
      <c r="S95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51" spans="1:19" x14ac:dyDescent="0.35">
      <c r="A951">
        <v>82</v>
      </c>
      <c r="B951" t="s">
        <v>105</v>
      </c>
      <c r="C951" t="s">
        <v>106</v>
      </c>
      <c r="D951">
        <v>100106</v>
      </c>
      <c r="E951" t="s">
        <v>477</v>
      </c>
      <c r="F951">
        <v>100106001</v>
      </c>
      <c r="G951" t="s">
        <v>60</v>
      </c>
      <c r="H951" t="s">
        <v>408</v>
      </c>
      <c r="I951">
        <v>1</v>
      </c>
      <c r="J951" t="s">
        <v>96</v>
      </c>
      <c r="K951" s="2">
        <f>IF(ISERROR(Exportaciones_fruta_dolares[[#This Row],[2013]]/Exportaciones_fruta_tonelada[[#This Row],[2013]]),"-",Exportaciones_fruta_dolares[[#This Row],[2013]]/Exportaciones_fruta_tonelada[[#This Row],[2013]])</f>
        <v>19135.294117647059</v>
      </c>
      <c r="L9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5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52" spans="1:19" x14ac:dyDescent="0.35">
      <c r="A952">
        <v>82</v>
      </c>
      <c r="B952" t="s">
        <v>105</v>
      </c>
      <c r="C952" t="s">
        <v>106</v>
      </c>
      <c r="D952">
        <v>100108</v>
      </c>
      <c r="E952" t="s">
        <v>294</v>
      </c>
      <c r="F952">
        <v>100108005</v>
      </c>
      <c r="G952" t="s">
        <v>319</v>
      </c>
      <c r="H952" t="s">
        <v>396</v>
      </c>
      <c r="I952">
        <v>7</v>
      </c>
      <c r="J952" t="s">
        <v>164</v>
      </c>
      <c r="K9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5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52" s="2">
        <f>IF(ISERROR(Exportaciones_fruta_dolares[[#This Row],[2018]]/Exportaciones_fruta_tonelada[[#This Row],[2018]]),"-",Exportaciones_fruta_dolares[[#This Row],[2018]]/Exportaciones_fruta_tonelada[[#This Row],[2018]])</f>
        <v>2810.1376389624138</v>
      </c>
      <c r="R95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5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53" spans="1:19" x14ac:dyDescent="0.35">
      <c r="A953">
        <v>82</v>
      </c>
      <c r="B953" t="s">
        <v>105</v>
      </c>
      <c r="C953" t="s">
        <v>106</v>
      </c>
      <c r="D953">
        <v>100108</v>
      </c>
      <c r="E953" t="s">
        <v>294</v>
      </c>
      <c r="F953">
        <v>100108005</v>
      </c>
      <c r="G953" t="s">
        <v>319</v>
      </c>
      <c r="H953" t="s">
        <v>330</v>
      </c>
      <c r="I953">
        <v>3</v>
      </c>
      <c r="J953" t="s">
        <v>38</v>
      </c>
      <c r="K953" s="2">
        <f>IF(ISERROR(Exportaciones_fruta_dolares[[#This Row],[2013]]/Exportaciones_fruta_tonelada[[#This Row],[2013]]),"-",Exportaciones_fruta_dolares[[#This Row],[2013]]/Exportaciones_fruta_tonelada[[#This Row],[2013]])</f>
        <v>895.83584518152804</v>
      </c>
      <c r="L953" s="2">
        <f>IF(ISERROR(Exportaciones_fruta_dolares[[#This Row],[2012]]/Exportaciones_fruta_tonelada[[#This Row],[2012]]),"-",Exportaciones_fruta_dolares[[#This Row],[2012]]/Exportaciones_fruta_tonelada[[#This Row],[2012]])</f>
        <v>1041.7401740174018</v>
      </c>
      <c r="M953" s="2">
        <f>IF(ISERROR(Exportaciones_fruta_dolares[[#This Row],[2014]]/Exportaciones_fruta_tonelada[[#This Row],[2014]]),"-",Exportaciones_fruta_dolares[[#This Row],[2014]]/Exportaciones_fruta_tonelada[[#This Row],[2014]])</f>
        <v>847.12168236816456</v>
      </c>
      <c r="N953" s="2">
        <f>IF(ISERROR(Exportaciones_fruta_dolares[[#This Row],[2015]]/Exportaciones_fruta_tonelada[[#This Row],[2015]]),"-",Exportaciones_fruta_dolares[[#This Row],[2015]]/Exportaciones_fruta_tonelada[[#This Row],[2015]])</f>
        <v>1028.1947992556848</v>
      </c>
      <c r="O953" s="2">
        <f>IF(ISERROR(Exportaciones_fruta_dolares[[#This Row],[2016]]/Exportaciones_fruta_tonelada[[#This Row],[2016]]),"-",Exportaciones_fruta_dolares[[#This Row],[2016]]/Exportaciones_fruta_tonelada[[#This Row],[2016]])</f>
        <v>1109.5955873365115</v>
      </c>
      <c r="P953" s="2">
        <f>IF(ISERROR(Exportaciones_fruta_dolares[[#This Row],[2017]]/Exportaciones_fruta_tonelada[[#This Row],[2017]]),"-",Exportaciones_fruta_dolares[[#This Row],[2017]]/Exportaciones_fruta_tonelada[[#This Row],[2017]])</f>
        <v>1139.8972619484171</v>
      </c>
      <c r="Q953" s="2">
        <f>IF(ISERROR(Exportaciones_fruta_dolares[[#This Row],[2018]]/Exportaciones_fruta_tonelada[[#This Row],[2018]]),"-",Exportaciones_fruta_dolares[[#This Row],[2018]]/Exportaciones_fruta_tonelada[[#This Row],[2018]])</f>
        <v>875.36823682368254</v>
      </c>
      <c r="R953" s="2">
        <f>IF(ISERROR(Exportaciones_fruta_dolares[[#This Row],[2019]]/Exportaciones_fruta_tonelada[[#This Row],[2019]]),"-",Exportaciones_fruta_dolares[[#This Row],[2019]]/Exportaciones_fruta_tonelada[[#This Row],[2019]])</f>
        <v>821.32506520577795</v>
      </c>
      <c r="S953" s="2">
        <f>IF(ISERROR(Exportaciones_fruta_dolares[[#This Row],[2020]]/Exportaciones_fruta_tonelada[[#This Row],[2020]]),"-",Exportaciones_fruta_dolares[[#This Row],[2020]]/Exportaciones_fruta_tonelada[[#This Row],[2020]])</f>
        <v>1328.7331026991733</v>
      </c>
    </row>
    <row r="954" spans="1:19" x14ac:dyDescent="0.35">
      <c r="A954">
        <v>82</v>
      </c>
      <c r="B954" t="s">
        <v>105</v>
      </c>
      <c r="C954" t="s">
        <v>106</v>
      </c>
      <c r="D954">
        <v>100108</v>
      </c>
      <c r="E954" t="s">
        <v>294</v>
      </c>
      <c r="F954">
        <v>100108005</v>
      </c>
      <c r="G954" t="s">
        <v>319</v>
      </c>
      <c r="H954" t="s">
        <v>405</v>
      </c>
      <c r="I954">
        <v>3</v>
      </c>
      <c r="J954" t="s">
        <v>38</v>
      </c>
      <c r="K9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54" s="2">
        <f>IF(ISERROR(Exportaciones_fruta_dolares[[#This Row],[2014]]/Exportaciones_fruta_tonelada[[#This Row],[2014]]),"-",Exportaciones_fruta_dolares[[#This Row],[2014]]/Exportaciones_fruta_tonelada[[#This Row],[2014]])</f>
        <v>1222.7749716972914</v>
      </c>
      <c r="N9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54" s="2">
        <f>IF(ISERROR(Exportaciones_fruta_dolares[[#This Row],[2019]]/Exportaciones_fruta_tonelada[[#This Row],[2019]]),"-",Exportaciones_fruta_dolares[[#This Row],[2019]]/Exportaciones_fruta_tonelada[[#This Row],[2019]])</f>
        <v>838.39501096491222</v>
      </c>
      <c r="S9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55" spans="1:19" x14ac:dyDescent="0.35">
      <c r="A955">
        <v>82</v>
      </c>
      <c r="B955" t="s">
        <v>105</v>
      </c>
      <c r="C955" t="s">
        <v>106</v>
      </c>
      <c r="D955">
        <v>100108</v>
      </c>
      <c r="E955" t="s">
        <v>294</v>
      </c>
      <c r="F955">
        <v>100108005</v>
      </c>
      <c r="G955" t="s">
        <v>319</v>
      </c>
      <c r="H955" t="s">
        <v>398</v>
      </c>
      <c r="I955">
        <v>7</v>
      </c>
      <c r="J955" t="s">
        <v>164</v>
      </c>
      <c r="K95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55" s="2">
        <f>IF(ISERROR(Exportaciones_fruta_dolares[[#This Row],[2015]]/Exportaciones_fruta_tonelada[[#This Row],[2015]]),"-",Exportaciones_fruta_dolares[[#This Row],[2015]]/Exportaciones_fruta_tonelada[[#This Row],[2015]])</f>
        <v>3459.3307529985454</v>
      </c>
      <c r="O9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55" s="2">
        <f>IF(ISERROR(Exportaciones_fruta_dolares[[#This Row],[2017]]/Exportaciones_fruta_tonelada[[#This Row],[2017]]),"-",Exportaciones_fruta_dolares[[#This Row],[2017]]/Exportaciones_fruta_tonelada[[#This Row],[2017]])</f>
        <v>1615.8114848049895</v>
      </c>
      <c r="Q955" s="2">
        <f>IF(ISERROR(Exportaciones_fruta_dolares[[#This Row],[2018]]/Exportaciones_fruta_tonelada[[#This Row],[2018]]),"-",Exportaciones_fruta_dolares[[#This Row],[2018]]/Exportaciones_fruta_tonelada[[#This Row],[2018]])</f>
        <v>1350.0454353011637</v>
      </c>
      <c r="R95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56" spans="1:19" x14ac:dyDescent="0.35">
      <c r="A956">
        <v>82</v>
      </c>
      <c r="B956" t="s">
        <v>105</v>
      </c>
      <c r="C956" t="s">
        <v>106</v>
      </c>
      <c r="D956">
        <v>100108</v>
      </c>
      <c r="E956" t="s">
        <v>294</v>
      </c>
      <c r="F956">
        <v>100108005</v>
      </c>
      <c r="G956" t="s">
        <v>319</v>
      </c>
      <c r="H956" t="s">
        <v>320</v>
      </c>
      <c r="I956">
        <v>5</v>
      </c>
      <c r="J956" t="s">
        <v>26</v>
      </c>
      <c r="K9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56" s="2">
        <f>IF(ISERROR(Exportaciones_fruta_dolares[[#This Row],[2014]]/Exportaciones_fruta_tonelada[[#This Row],[2014]]),"-",Exportaciones_fruta_dolares[[#This Row],[2014]]/Exportaciones_fruta_tonelada[[#This Row],[2014]])</f>
        <v>886.85311660987088</v>
      </c>
      <c r="N9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5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5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5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5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57" spans="1:19" x14ac:dyDescent="0.35">
      <c r="A957">
        <v>82</v>
      </c>
      <c r="B957" t="s">
        <v>105</v>
      </c>
      <c r="C957" t="s">
        <v>106</v>
      </c>
      <c r="D957">
        <v>100108</v>
      </c>
      <c r="E957" t="s">
        <v>294</v>
      </c>
      <c r="F957">
        <v>100108005</v>
      </c>
      <c r="G957" t="s">
        <v>319</v>
      </c>
      <c r="H957" t="s">
        <v>368</v>
      </c>
      <c r="I957">
        <v>3</v>
      </c>
      <c r="J957" t="s">
        <v>38</v>
      </c>
      <c r="K957" s="2">
        <f>IF(ISERROR(Exportaciones_fruta_dolares[[#This Row],[2013]]/Exportaciones_fruta_tonelada[[#This Row],[2013]]),"-",Exportaciones_fruta_dolares[[#This Row],[2013]]/Exportaciones_fruta_tonelada[[#This Row],[2013]])</f>
        <v>956.11924383588416</v>
      </c>
      <c r="L957" s="2">
        <f>IF(ISERROR(Exportaciones_fruta_dolares[[#This Row],[2012]]/Exportaciones_fruta_tonelada[[#This Row],[2012]]),"-",Exportaciones_fruta_dolares[[#This Row],[2012]]/Exportaciones_fruta_tonelada[[#This Row],[2012]])</f>
        <v>1012.1917293233082</v>
      </c>
      <c r="M957" s="2">
        <f>IF(ISERROR(Exportaciones_fruta_dolares[[#This Row],[2014]]/Exportaciones_fruta_tonelada[[#This Row],[2014]]),"-",Exportaciones_fruta_dolares[[#This Row],[2014]]/Exportaciones_fruta_tonelada[[#This Row],[2014]])</f>
        <v>923.52356599861776</v>
      </c>
      <c r="N957" s="2">
        <f>IF(ISERROR(Exportaciones_fruta_dolares[[#This Row],[2015]]/Exportaciones_fruta_tonelada[[#This Row],[2015]]),"-",Exportaciones_fruta_dolares[[#This Row],[2015]]/Exportaciones_fruta_tonelada[[#This Row],[2015]])</f>
        <v>1103.579817267371</v>
      </c>
      <c r="O957" s="2">
        <f>IF(ISERROR(Exportaciones_fruta_dolares[[#This Row],[2016]]/Exportaciones_fruta_tonelada[[#This Row],[2016]]),"-",Exportaciones_fruta_dolares[[#This Row],[2016]]/Exportaciones_fruta_tonelada[[#This Row],[2016]])</f>
        <v>1283.6519483600987</v>
      </c>
      <c r="P957" s="2">
        <f>IF(ISERROR(Exportaciones_fruta_dolares[[#This Row],[2017]]/Exportaciones_fruta_tonelada[[#This Row],[2017]]),"-",Exportaciones_fruta_dolares[[#This Row],[2017]]/Exportaciones_fruta_tonelada[[#This Row],[2017]])</f>
        <v>1139.8141085402717</v>
      </c>
      <c r="Q957" s="2">
        <f>IF(ISERROR(Exportaciones_fruta_dolares[[#This Row],[2018]]/Exportaciones_fruta_tonelada[[#This Row],[2018]]),"-",Exportaciones_fruta_dolares[[#This Row],[2018]]/Exportaciones_fruta_tonelada[[#This Row],[2018]])</f>
        <v>934.57264254385973</v>
      </c>
      <c r="R957" s="2">
        <f>IF(ISERROR(Exportaciones_fruta_dolares[[#This Row],[2019]]/Exportaciones_fruta_tonelada[[#This Row],[2019]]),"-",Exportaciones_fruta_dolares[[#This Row],[2019]]/Exportaciones_fruta_tonelada[[#This Row],[2019]])</f>
        <v>748.20267016852699</v>
      </c>
      <c r="S957" s="2">
        <f>IF(ISERROR(Exportaciones_fruta_dolares[[#This Row],[2020]]/Exportaciones_fruta_tonelada[[#This Row],[2020]]),"-",Exportaciones_fruta_dolares[[#This Row],[2020]]/Exportaciones_fruta_tonelada[[#This Row],[2020]])</f>
        <v>1246.2027853435429</v>
      </c>
    </row>
    <row r="958" spans="1:19" x14ac:dyDescent="0.35">
      <c r="A958">
        <v>82</v>
      </c>
      <c r="B958" t="s">
        <v>105</v>
      </c>
      <c r="C958" t="s">
        <v>106</v>
      </c>
      <c r="D958">
        <v>100108</v>
      </c>
      <c r="E958" t="s">
        <v>294</v>
      </c>
      <c r="F958">
        <v>100108005</v>
      </c>
      <c r="G958" t="s">
        <v>319</v>
      </c>
      <c r="H958" t="s">
        <v>331</v>
      </c>
      <c r="I958">
        <v>3</v>
      </c>
      <c r="J958" t="s">
        <v>38</v>
      </c>
      <c r="K958" s="2">
        <f>IF(ISERROR(Exportaciones_fruta_dolares[[#This Row],[2013]]/Exportaciones_fruta_tonelada[[#This Row],[2013]]),"-",Exportaciones_fruta_dolares[[#This Row],[2013]]/Exportaciones_fruta_tonelada[[#This Row],[2013]])</f>
        <v>987.23586439256326</v>
      </c>
      <c r="L958" s="2">
        <f>IF(ISERROR(Exportaciones_fruta_dolares[[#This Row],[2012]]/Exportaciones_fruta_tonelada[[#This Row],[2012]]),"-",Exportaciones_fruta_dolares[[#This Row],[2012]]/Exportaciones_fruta_tonelada[[#This Row],[2012]])</f>
        <v>1134.4558492000142</v>
      </c>
      <c r="M958" s="2">
        <f>IF(ISERROR(Exportaciones_fruta_dolares[[#This Row],[2014]]/Exportaciones_fruta_tonelada[[#This Row],[2014]]),"-",Exportaciones_fruta_dolares[[#This Row],[2014]]/Exportaciones_fruta_tonelada[[#This Row],[2014]])</f>
        <v>906.95293236645398</v>
      </c>
      <c r="N958" s="2">
        <f>IF(ISERROR(Exportaciones_fruta_dolares[[#This Row],[2015]]/Exportaciones_fruta_tonelada[[#This Row],[2015]]),"-",Exportaciones_fruta_dolares[[#This Row],[2015]]/Exportaciones_fruta_tonelada[[#This Row],[2015]])</f>
        <v>1149.6783450457726</v>
      </c>
      <c r="O958" s="2">
        <f>IF(ISERROR(Exportaciones_fruta_dolares[[#This Row],[2016]]/Exportaciones_fruta_tonelada[[#This Row],[2016]]),"-",Exportaciones_fruta_dolares[[#This Row],[2016]]/Exportaciones_fruta_tonelada[[#This Row],[2016]])</f>
        <v>1121.879304029304</v>
      </c>
      <c r="P958" s="2">
        <f>IF(ISERROR(Exportaciones_fruta_dolares[[#This Row],[2017]]/Exportaciones_fruta_tonelada[[#This Row],[2017]]),"-",Exportaciones_fruta_dolares[[#This Row],[2017]]/Exportaciones_fruta_tonelada[[#This Row],[2017]])</f>
        <v>1223.7846240814019</v>
      </c>
      <c r="Q958" s="2">
        <f>IF(ISERROR(Exportaciones_fruta_dolares[[#This Row],[2018]]/Exportaciones_fruta_tonelada[[#This Row],[2018]]),"-",Exportaciones_fruta_dolares[[#This Row],[2018]]/Exportaciones_fruta_tonelada[[#This Row],[2018]])</f>
        <v>1151.1429585346546</v>
      </c>
      <c r="R958" s="2">
        <f>IF(ISERROR(Exportaciones_fruta_dolares[[#This Row],[2019]]/Exportaciones_fruta_tonelada[[#This Row],[2019]]),"-",Exportaciones_fruta_dolares[[#This Row],[2019]]/Exportaciones_fruta_tonelada[[#This Row],[2019]])</f>
        <v>922.63989083754677</v>
      </c>
      <c r="S958" s="2">
        <f>IF(ISERROR(Exportaciones_fruta_dolares[[#This Row],[2020]]/Exportaciones_fruta_tonelada[[#This Row],[2020]]),"-",Exportaciones_fruta_dolares[[#This Row],[2020]]/Exportaciones_fruta_tonelada[[#This Row],[2020]])</f>
        <v>1394.6053368966107</v>
      </c>
    </row>
    <row r="959" spans="1:19" x14ac:dyDescent="0.35">
      <c r="A959">
        <v>82</v>
      </c>
      <c r="B959" t="s">
        <v>105</v>
      </c>
      <c r="C959" t="s">
        <v>106</v>
      </c>
      <c r="D959">
        <v>100108</v>
      </c>
      <c r="E959" t="s">
        <v>294</v>
      </c>
      <c r="F959">
        <v>100108007</v>
      </c>
      <c r="G959" t="s">
        <v>327</v>
      </c>
      <c r="H959" t="s">
        <v>404</v>
      </c>
      <c r="I959">
        <v>1</v>
      </c>
      <c r="J959" t="s">
        <v>96</v>
      </c>
      <c r="K9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59" s="2">
        <f>IF(ISERROR(Exportaciones_fruta_dolares[[#This Row],[2017]]/Exportaciones_fruta_tonelada[[#This Row],[2017]]),"-",Exportaciones_fruta_dolares[[#This Row],[2017]]/Exportaciones_fruta_tonelada[[#This Row],[2017]])</f>
        <v>6131.5789473684217</v>
      </c>
      <c r="Q959" s="2">
        <f>IF(ISERROR(Exportaciones_fruta_dolares[[#This Row],[2018]]/Exportaciones_fruta_tonelada[[#This Row],[2018]]),"-",Exportaciones_fruta_dolares[[#This Row],[2018]]/Exportaciones_fruta_tonelada[[#This Row],[2018]])</f>
        <v>48726.315789473687</v>
      </c>
      <c r="R959" s="2">
        <f>IF(ISERROR(Exportaciones_fruta_dolares[[#This Row],[2019]]/Exportaciones_fruta_tonelada[[#This Row],[2019]]),"-",Exportaciones_fruta_dolares[[#This Row],[2019]]/Exportaciones_fruta_tonelada[[#This Row],[2019]])</f>
        <v>2745.1701805153643</v>
      </c>
      <c r="S959" s="2">
        <f>IF(ISERROR(Exportaciones_fruta_dolares[[#This Row],[2020]]/Exportaciones_fruta_tonelada[[#This Row],[2020]]),"-",Exportaciones_fruta_dolares[[#This Row],[2020]]/Exportaciones_fruta_tonelada[[#This Row],[2020]])</f>
        <v>1985.5400421399443</v>
      </c>
    </row>
    <row r="960" spans="1:19" x14ac:dyDescent="0.35">
      <c r="A960">
        <v>82</v>
      </c>
      <c r="B960" t="s">
        <v>105</v>
      </c>
      <c r="C960" t="s">
        <v>106</v>
      </c>
      <c r="D960">
        <v>100108</v>
      </c>
      <c r="E960" t="s">
        <v>294</v>
      </c>
      <c r="F960">
        <v>100108007</v>
      </c>
      <c r="G960" t="s">
        <v>327</v>
      </c>
      <c r="H960" t="s">
        <v>426</v>
      </c>
      <c r="I960">
        <v>1</v>
      </c>
      <c r="J960" t="s">
        <v>96</v>
      </c>
      <c r="K9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6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6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6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60" s="2">
        <f>IF(ISERROR(Exportaciones_fruta_dolares[[#This Row],[2020]]/Exportaciones_fruta_tonelada[[#This Row],[2020]]),"-",Exportaciones_fruta_dolares[[#This Row],[2020]]/Exportaciones_fruta_tonelada[[#This Row],[2020]])</f>
        <v>856.29165567057817</v>
      </c>
    </row>
    <row r="961" spans="1:19" x14ac:dyDescent="0.35">
      <c r="A961">
        <v>82</v>
      </c>
      <c r="B961" t="s">
        <v>105</v>
      </c>
      <c r="C961" t="s">
        <v>106</v>
      </c>
      <c r="D961">
        <v>100108</v>
      </c>
      <c r="E961" t="s">
        <v>294</v>
      </c>
      <c r="F961">
        <v>100108007</v>
      </c>
      <c r="G961" t="s">
        <v>327</v>
      </c>
      <c r="H961" t="s">
        <v>403</v>
      </c>
      <c r="I961">
        <v>1</v>
      </c>
      <c r="J961" t="s">
        <v>96</v>
      </c>
      <c r="K961" s="2">
        <f>IF(ISERROR(Exportaciones_fruta_dolares[[#This Row],[2013]]/Exportaciones_fruta_tonelada[[#This Row],[2013]]),"-",Exportaciones_fruta_dolares[[#This Row],[2013]]/Exportaciones_fruta_tonelada[[#This Row],[2013]])</f>
        <v>1002.1330136986302</v>
      </c>
      <c r="L961" s="2">
        <f>IF(ISERROR(Exportaciones_fruta_dolares[[#This Row],[2012]]/Exportaciones_fruta_tonelada[[#This Row],[2012]]),"-",Exportaciones_fruta_dolares[[#This Row],[2012]]/Exportaciones_fruta_tonelada[[#This Row],[2012]])</f>
        <v>1518.282682103232</v>
      </c>
      <c r="M961" s="2">
        <f>IF(ISERROR(Exportaciones_fruta_dolares[[#This Row],[2014]]/Exportaciones_fruta_tonelada[[#This Row],[2014]]),"-",Exportaciones_fruta_dolares[[#This Row],[2014]]/Exportaciones_fruta_tonelada[[#This Row],[2014]])</f>
        <v>1099.4350134520607</v>
      </c>
      <c r="N961" s="2">
        <f>IF(ISERROR(Exportaciones_fruta_dolares[[#This Row],[2015]]/Exportaciones_fruta_tonelada[[#This Row],[2015]]),"-",Exportaciones_fruta_dolares[[#This Row],[2015]]/Exportaciones_fruta_tonelada[[#This Row],[2015]])</f>
        <v>981.06390677168076</v>
      </c>
      <c r="O961" s="2">
        <f>IF(ISERROR(Exportaciones_fruta_dolares[[#This Row],[2016]]/Exportaciones_fruta_tonelada[[#This Row],[2016]]),"-",Exportaciones_fruta_dolares[[#This Row],[2016]]/Exportaciones_fruta_tonelada[[#This Row],[2016]])</f>
        <v>859.62574527333322</v>
      </c>
      <c r="P961" s="2">
        <f>IF(ISERROR(Exportaciones_fruta_dolares[[#This Row],[2017]]/Exportaciones_fruta_tonelada[[#This Row],[2017]]),"-",Exportaciones_fruta_dolares[[#This Row],[2017]]/Exportaciones_fruta_tonelada[[#This Row],[2017]])</f>
        <v>1165.4306214854305</v>
      </c>
      <c r="Q961" s="2">
        <f>IF(ISERROR(Exportaciones_fruta_dolares[[#This Row],[2018]]/Exportaciones_fruta_tonelada[[#This Row],[2018]]),"-",Exportaciones_fruta_dolares[[#This Row],[2018]]/Exportaciones_fruta_tonelada[[#This Row],[2018]])</f>
        <v>1394.2690925915847</v>
      </c>
      <c r="R961" s="2">
        <f>IF(ISERROR(Exportaciones_fruta_dolares[[#This Row],[2019]]/Exportaciones_fruta_tonelada[[#This Row],[2019]]),"-",Exportaciones_fruta_dolares[[#This Row],[2019]]/Exportaciones_fruta_tonelada[[#This Row],[2019]])</f>
        <v>1136.4466024403271</v>
      </c>
      <c r="S961" s="2">
        <f>IF(ISERROR(Exportaciones_fruta_dolares[[#This Row],[2020]]/Exportaciones_fruta_tonelada[[#This Row],[2020]]),"-",Exportaciones_fruta_dolares[[#This Row],[2020]]/Exportaciones_fruta_tonelada[[#This Row],[2020]])</f>
        <v>784.81903067020073</v>
      </c>
    </row>
    <row r="962" spans="1:19" x14ac:dyDescent="0.35">
      <c r="A962">
        <v>82</v>
      </c>
      <c r="B962" t="s">
        <v>105</v>
      </c>
      <c r="C962" t="s">
        <v>106</v>
      </c>
      <c r="D962">
        <v>100108</v>
      </c>
      <c r="E962" t="s">
        <v>294</v>
      </c>
      <c r="F962">
        <v>100108007</v>
      </c>
      <c r="G962" t="s">
        <v>327</v>
      </c>
      <c r="H962" t="s">
        <v>424</v>
      </c>
      <c r="I962">
        <v>1</v>
      </c>
      <c r="J962" t="s">
        <v>96</v>
      </c>
      <c r="K9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6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62" s="2">
        <f>IF(ISERROR(Exportaciones_fruta_dolares[[#This Row],[2020]]/Exportaciones_fruta_tonelada[[#This Row],[2020]]),"-",Exportaciones_fruta_dolares[[#This Row],[2020]]/Exportaciones_fruta_tonelada[[#This Row],[2020]])</f>
        <v>1029.0465448135481</v>
      </c>
    </row>
    <row r="963" spans="1:19" x14ac:dyDescent="0.35">
      <c r="A963">
        <v>82</v>
      </c>
      <c r="B963" t="s">
        <v>105</v>
      </c>
      <c r="C963" t="s">
        <v>106</v>
      </c>
      <c r="D963">
        <v>100108</v>
      </c>
      <c r="E963" t="s">
        <v>294</v>
      </c>
      <c r="F963">
        <v>100108007</v>
      </c>
      <c r="G963" t="s">
        <v>327</v>
      </c>
      <c r="H963" t="s">
        <v>338</v>
      </c>
      <c r="I963">
        <v>4</v>
      </c>
      <c r="J963" t="s">
        <v>71</v>
      </c>
      <c r="K963" s="2">
        <f>IF(ISERROR(Exportaciones_fruta_dolares[[#This Row],[2013]]/Exportaciones_fruta_tonelada[[#This Row],[2013]]),"-",Exportaciones_fruta_dolares[[#This Row],[2013]]/Exportaciones_fruta_tonelada[[#This Row],[2013]])</f>
        <v>1727.9452832186344</v>
      </c>
      <c r="L963" s="2">
        <f>IF(ISERROR(Exportaciones_fruta_dolares[[#This Row],[2012]]/Exportaciones_fruta_tonelada[[#This Row],[2012]]),"-",Exportaciones_fruta_dolares[[#This Row],[2012]]/Exportaciones_fruta_tonelada[[#This Row],[2012]])</f>
        <v>1858.4836286688499</v>
      </c>
      <c r="M963" s="2">
        <f>IF(ISERROR(Exportaciones_fruta_dolares[[#This Row],[2014]]/Exportaciones_fruta_tonelada[[#This Row],[2014]]),"-",Exportaciones_fruta_dolares[[#This Row],[2014]]/Exportaciones_fruta_tonelada[[#This Row],[2014]])</f>
        <v>2792.6916254488724</v>
      </c>
      <c r="N963" s="2">
        <f>IF(ISERROR(Exportaciones_fruta_dolares[[#This Row],[2015]]/Exportaciones_fruta_tonelada[[#This Row],[2015]]),"-",Exportaciones_fruta_dolares[[#This Row],[2015]]/Exportaciones_fruta_tonelada[[#This Row],[2015]])</f>
        <v>2272.7820924632447</v>
      </c>
      <c r="O963" s="2">
        <f>IF(ISERROR(Exportaciones_fruta_dolares[[#This Row],[2016]]/Exportaciones_fruta_tonelada[[#This Row],[2016]]),"-",Exportaciones_fruta_dolares[[#This Row],[2016]]/Exportaciones_fruta_tonelada[[#This Row],[2016]])</f>
        <v>1879.2521294485991</v>
      </c>
      <c r="P963" s="2">
        <f>IF(ISERROR(Exportaciones_fruta_dolares[[#This Row],[2017]]/Exportaciones_fruta_tonelada[[#This Row],[2017]]),"-",Exportaciones_fruta_dolares[[#This Row],[2017]]/Exportaciones_fruta_tonelada[[#This Row],[2017]])</f>
        <v>2354.5028283222337</v>
      </c>
      <c r="Q963" s="2">
        <f>IF(ISERROR(Exportaciones_fruta_dolares[[#This Row],[2018]]/Exportaciones_fruta_tonelada[[#This Row],[2018]]),"-",Exportaciones_fruta_dolares[[#This Row],[2018]]/Exportaciones_fruta_tonelada[[#This Row],[2018]])</f>
        <v>2214.8484614095478</v>
      </c>
      <c r="R963" s="2">
        <f>IF(ISERROR(Exportaciones_fruta_dolares[[#This Row],[2019]]/Exportaciones_fruta_tonelada[[#This Row],[2019]]),"-",Exportaciones_fruta_dolares[[#This Row],[2019]]/Exportaciones_fruta_tonelada[[#This Row],[2019]])</f>
        <v>1419.2137718076794</v>
      </c>
      <c r="S963" s="2">
        <f>IF(ISERROR(Exportaciones_fruta_dolares[[#This Row],[2020]]/Exportaciones_fruta_tonelada[[#This Row],[2020]]),"-",Exportaciones_fruta_dolares[[#This Row],[2020]]/Exportaciones_fruta_tonelada[[#This Row],[2020]])</f>
        <v>1736.6618599484505</v>
      </c>
    </row>
    <row r="964" spans="1:19" x14ac:dyDescent="0.35">
      <c r="A964">
        <v>82</v>
      </c>
      <c r="B964" t="s">
        <v>105</v>
      </c>
      <c r="C964" t="s">
        <v>106</v>
      </c>
      <c r="D964">
        <v>100108</v>
      </c>
      <c r="E964" t="s">
        <v>294</v>
      </c>
      <c r="F964">
        <v>100108007</v>
      </c>
      <c r="G964" t="s">
        <v>327</v>
      </c>
      <c r="H964" t="s">
        <v>328</v>
      </c>
      <c r="I964">
        <v>6</v>
      </c>
      <c r="J964" t="s">
        <v>20</v>
      </c>
      <c r="K964" s="2">
        <f>IF(ISERROR(Exportaciones_fruta_dolares[[#This Row],[2013]]/Exportaciones_fruta_tonelada[[#This Row],[2013]]),"-",Exportaciones_fruta_dolares[[#This Row],[2013]]/Exportaciones_fruta_tonelada[[#This Row],[2013]])</f>
        <v>1715.1428571428571</v>
      </c>
      <c r="L9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64" s="2">
        <f>IF(ISERROR(Exportaciones_fruta_dolares[[#This Row],[2014]]/Exportaciones_fruta_tonelada[[#This Row],[2014]]),"-",Exportaciones_fruta_dolares[[#This Row],[2014]]/Exportaciones_fruta_tonelada[[#This Row],[2014]])</f>
        <v>2635.2071999999998</v>
      </c>
      <c r="N964" s="2">
        <f>IF(ISERROR(Exportaciones_fruta_dolares[[#This Row],[2015]]/Exportaciones_fruta_tonelada[[#This Row],[2015]]),"-",Exportaciones_fruta_dolares[[#This Row],[2015]]/Exportaciones_fruta_tonelada[[#This Row],[2015]])</f>
        <v>1673.3064000000002</v>
      </c>
      <c r="O9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64" s="2">
        <f>IF(ISERROR(Exportaciones_fruta_dolares[[#This Row],[2017]]/Exportaciones_fruta_tonelada[[#This Row],[2017]]),"-",Exportaciones_fruta_dolares[[#This Row],[2017]]/Exportaciones_fruta_tonelada[[#This Row],[2017]])</f>
        <v>2150.1805194805193</v>
      </c>
      <c r="Q964" s="2">
        <f>IF(ISERROR(Exportaciones_fruta_dolares[[#This Row],[2018]]/Exportaciones_fruta_tonelada[[#This Row],[2018]]),"-",Exportaciones_fruta_dolares[[#This Row],[2018]]/Exportaciones_fruta_tonelada[[#This Row],[2018]])</f>
        <v>2079.7858666666666</v>
      </c>
      <c r="R964" s="2">
        <f>IF(ISERROR(Exportaciones_fruta_dolares[[#This Row],[2019]]/Exportaciones_fruta_tonelada[[#This Row],[2019]]),"-",Exportaciones_fruta_dolares[[#This Row],[2019]]/Exportaciones_fruta_tonelada[[#This Row],[2019]])</f>
        <v>1532.3655913978494</v>
      </c>
      <c r="S96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65" spans="1:19" x14ac:dyDescent="0.35">
      <c r="A965">
        <v>81</v>
      </c>
      <c r="B965" t="s">
        <v>204</v>
      </c>
      <c r="C965" t="s">
        <v>205</v>
      </c>
      <c r="D965">
        <v>100101</v>
      </c>
      <c r="E965" t="s">
        <v>29</v>
      </c>
      <c r="F965">
        <v>100112025</v>
      </c>
      <c r="G965" t="s">
        <v>173</v>
      </c>
      <c r="H965" t="s">
        <v>311</v>
      </c>
      <c r="I965">
        <v>4</v>
      </c>
      <c r="J965" t="s">
        <v>71</v>
      </c>
      <c r="K96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6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6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65" s="2">
        <f>IF(ISERROR(Exportaciones_fruta_dolares[[#This Row],[2018]]/Exportaciones_fruta_tonelada[[#This Row],[2018]]),"-",Exportaciones_fruta_dolares[[#This Row],[2018]]/Exportaciones_fruta_tonelada[[#This Row],[2018]])</f>
        <v>1850</v>
      </c>
      <c r="R9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66" spans="1:19" x14ac:dyDescent="0.35">
      <c r="A966">
        <v>81</v>
      </c>
      <c r="B966" t="s">
        <v>204</v>
      </c>
      <c r="C966" t="s">
        <v>205</v>
      </c>
      <c r="D966">
        <v>100102</v>
      </c>
      <c r="E966" t="s">
        <v>92</v>
      </c>
      <c r="F966">
        <v>100102003</v>
      </c>
      <c r="G966" t="s">
        <v>93</v>
      </c>
      <c r="H966" t="s">
        <v>400</v>
      </c>
      <c r="I966">
        <v>1</v>
      </c>
      <c r="J966" t="s">
        <v>96</v>
      </c>
      <c r="K9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66" s="2">
        <f>IF(ISERROR(Exportaciones_fruta_dolares[[#This Row],[2014]]/Exportaciones_fruta_tonelada[[#This Row],[2014]]),"-",Exportaciones_fruta_dolares[[#This Row],[2014]]/Exportaciones_fruta_tonelada[[#This Row],[2014]])</f>
        <v>63638.29787234043</v>
      </c>
      <c r="N9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6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66" s="2">
        <f>IF(ISERROR(Exportaciones_fruta_dolares[[#This Row],[2020]]/Exportaciones_fruta_tonelada[[#This Row],[2020]]),"-",Exportaciones_fruta_dolares[[#This Row],[2020]]/Exportaciones_fruta_tonelada[[#This Row],[2020]])</f>
        <v>49216.060606060608</v>
      </c>
    </row>
    <row r="967" spans="1:19" x14ac:dyDescent="0.35">
      <c r="A967">
        <v>81</v>
      </c>
      <c r="B967" t="s">
        <v>204</v>
      </c>
      <c r="C967" t="s">
        <v>205</v>
      </c>
      <c r="D967">
        <v>100102</v>
      </c>
      <c r="E967" t="s">
        <v>92</v>
      </c>
      <c r="F967">
        <v>100102005</v>
      </c>
      <c r="G967" t="s">
        <v>177</v>
      </c>
      <c r="H967" t="s">
        <v>401</v>
      </c>
      <c r="I967">
        <v>1</v>
      </c>
      <c r="J967" t="s">
        <v>96</v>
      </c>
      <c r="K9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67" s="2">
        <f>IF(ISERROR(Exportaciones_fruta_dolares[[#This Row],[2012]]/Exportaciones_fruta_tonelada[[#This Row],[2012]]),"-",Exportaciones_fruta_dolares[[#This Row],[2012]]/Exportaciones_fruta_tonelada[[#This Row],[2012]])</f>
        <v>29000</v>
      </c>
      <c r="M967" s="2">
        <f>IF(ISERROR(Exportaciones_fruta_dolares[[#This Row],[2014]]/Exportaciones_fruta_tonelada[[#This Row],[2014]]),"-",Exportaciones_fruta_dolares[[#This Row],[2014]]/Exportaciones_fruta_tonelada[[#This Row],[2014]])</f>
        <v>10588.222222222223</v>
      </c>
      <c r="N967" s="2">
        <f>IF(ISERROR(Exportaciones_fruta_dolares[[#This Row],[2015]]/Exportaciones_fruta_tonelada[[#This Row],[2015]]),"-",Exportaciones_fruta_dolares[[#This Row],[2015]]/Exportaciones_fruta_tonelada[[#This Row],[2015]])</f>
        <v>12660.888888888889</v>
      </c>
      <c r="O9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67" s="2">
        <f>IF(ISERROR(Exportaciones_fruta_dolares[[#This Row],[2019]]/Exportaciones_fruta_tonelada[[#This Row],[2019]]),"-",Exportaciones_fruta_dolares[[#This Row],[2019]]/Exportaciones_fruta_tonelada[[#This Row],[2019]])</f>
        <v>28401.199999999997</v>
      </c>
      <c r="S967" s="2">
        <f>IF(ISERROR(Exportaciones_fruta_dolares[[#This Row],[2020]]/Exportaciones_fruta_tonelada[[#This Row],[2020]]),"-",Exportaciones_fruta_dolares[[#This Row],[2020]]/Exportaciones_fruta_tonelada[[#This Row],[2020]])</f>
        <v>1104602</v>
      </c>
    </row>
    <row r="968" spans="1:19" x14ac:dyDescent="0.35">
      <c r="A968">
        <v>81</v>
      </c>
      <c r="B968" t="s">
        <v>204</v>
      </c>
      <c r="C968" t="s">
        <v>205</v>
      </c>
      <c r="D968">
        <v>100102</v>
      </c>
      <c r="E968" t="s">
        <v>92</v>
      </c>
      <c r="F968">
        <v>100102008</v>
      </c>
      <c r="G968" t="s">
        <v>352</v>
      </c>
      <c r="H968" t="s">
        <v>402</v>
      </c>
      <c r="I968">
        <v>1</v>
      </c>
      <c r="J968" t="s">
        <v>96</v>
      </c>
      <c r="K9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68" s="2">
        <f>IF(ISERROR(Exportaciones_fruta_dolares[[#This Row],[2016]]/Exportaciones_fruta_tonelada[[#This Row],[2016]]),"-",Exportaciones_fruta_dolares[[#This Row],[2016]]/Exportaciones_fruta_tonelada[[#This Row],[2016]])</f>
        <v>34334.462616822435</v>
      </c>
      <c r="P968" s="2">
        <f>IF(ISERROR(Exportaciones_fruta_dolares[[#This Row],[2017]]/Exportaciones_fruta_tonelada[[#This Row],[2017]]),"-",Exportaciones_fruta_dolares[[#This Row],[2017]]/Exportaciones_fruta_tonelada[[#This Row],[2017]])</f>
        <v>136697.29729729728</v>
      </c>
      <c r="Q968" s="2">
        <f>IF(ISERROR(Exportaciones_fruta_dolares[[#This Row],[2018]]/Exportaciones_fruta_tonelada[[#This Row],[2018]]),"-",Exportaciones_fruta_dolares[[#This Row],[2018]]/Exportaciones_fruta_tonelada[[#This Row],[2018]])</f>
        <v>12172.829131652661</v>
      </c>
      <c r="R9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68" s="2">
        <f>IF(ISERROR(Exportaciones_fruta_dolares[[#This Row],[2020]]/Exportaciones_fruta_tonelada[[#This Row],[2020]]),"-",Exportaciones_fruta_dolares[[#This Row],[2020]]/Exportaciones_fruta_tonelada[[#This Row],[2020]])</f>
        <v>48338.571428571428</v>
      </c>
    </row>
    <row r="969" spans="1:19" x14ac:dyDescent="0.35">
      <c r="A969">
        <v>81</v>
      </c>
      <c r="B969" t="s">
        <v>204</v>
      </c>
      <c r="C969" t="s">
        <v>205</v>
      </c>
      <c r="D969">
        <v>100103</v>
      </c>
      <c r="E969" t="s">
        <v>39</v>
      </c>
      <c r="F969">
        <v>100103003</v>
      </c>
      <c r="G969" t="s">
        <v>226</v>
      </c>
      <c r="H969" t="s">
        <v>406</v>
      </c>
      <c r="I969">
        <v>3</v>
      </c>
      <c r="J969" t="s">
        <v>38</v>
      </c>
      <c r="K9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69" s="2">
        <f>IF(ISERROR(Exportaciones_fruta_dolares[[#This Row],[2012]]/Exportaciones_fruta_tonelada[[#This Row],[2012]]),"-",Exportaciones_fruta_dolares[[#This Row],[2012]]/Exportaciones_fruta_tonelada[[#This Row],[2012]])</f>
        <v>4959.3001409112258</v>
      </c>
      <c r="M9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6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6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6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6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6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6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70" spans="1:19" x14ac:dyDescent="0.35">
      <c r="A970">
        <v>81</v>
      </c>
      <c r="B970" t="s">
        <v>204</v>
      </c>
      <c r="C970" t="s">
        <v>205</v>
      </c>
      <c r="D970">
        <v>100103</v>
      </c>
      <c r="E970" t="s">
        <v>39</v>
      </c>
      <c r="F970">
        <v>100103003</v>
      </c>
      <c r="G970" t="s">
        <v>226</v>
      </c>
      <c r="H970" t="s">
        <v>323</v>
      </c>
      <c r="I970">
        <v>3</v>
      </c>
      <c r="J970" t="s">
        <v>38</v>
      </c>
      <c r="K9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7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7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70" s="2">
        <f>IF(ISERROR(Exportaciones_fruta_dolares[[#This Row],[2017]]/Exportaciones_fruta_tonelada[[#This Row],[2017]]),"-",Exportaciones_fruta_dolares[[#This Row],[2017]]/Exportaciones_fruta_tonelada[[#This Row],[2017]])</f>
        <v>186750</v>
      </c>
      <c r="Q970" s="2">
        <f>IF(ISERROR(Exportaciones_fruta_dolares[[#This Row],[2018]]/Exportaciones_fruta_tonelada[[#This Row],[2018]]),"-",Exportaciones_fruta_dolares[[#This Row],[2018]]/Exportaciones_fruta_tonelada[[#This Row],[2018]])</f>
        <v>66804.545454545456</v>
      </c>
      <c r="R97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7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71" spans="1:19" x14ac:dyDescent="0.35">
      <c r="A971">
        <v>81</v>
      </c>
      <c r="B971" t="s">
        <v>204</v>
      </c>
      <c r="C971" t="s">
        <v>205</v>
      </c>
      <c r="D971">
        <v>100103</v>
      </c>
      <c r="E971" t="s">
        <v>39</v>
      </c>
      <c r="F971">
        <v>100103003</v>
      </c>
      <c r="G971" t="s">
        <v>226</v>
      </c>
      <c r="H971" t="s">
        <v>316</v>
      </c>
      <c r="I971">
        <v>3</v>
      </c>
      <c r="J971" t="s">
        <v>38</v>
      </c>
      <c r="K9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7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71" s="2">
        <f>IF(ISERROR(Exportaciones_fruta_dolares[[#This Row],[2017]]/Exportaciones_fruta_tonelada[[#This Row],[2017]]),"-",Exportaciones_fruta_dolares[[#This Row],[2017]]/Exportaciones_fruta_tonelada[[#This Row],[2017]])</f>
        <v>100533.33333333334</v>
      </c>
      <c r="Q97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72" spans="1:19" x14ac:dyDescent="0.35">
      <c r="A972">
        <v>81</v>
      </c>
      <c r="B972" t="s">
        <v>204</v>
      </c>
      <c r="C972" t="s">
        <v>205</v>
      </c>
      <c r="D972">
        <v>100104</v>
      </c>
      <c r="E972" t="s">
        <v>66</v>
      </c>
      <c r="F972">
        <v>100104002</v>
      </c>
      <c r="G972" t="s">
        <v>67</v>
      </c>
      <c r="H972" t="s">
        <v>127</v>
      </c>
      <c r="I972">
        <v>3</v>
      </c>
      <c r="J972" t="s">
        <v>38</v>
      </c>
      <c r="K9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72" s="2">
        <f>IF(ISERROR(Exportaciones_fruta_dolares[[#This Row],[2018]]/Exportaciones_fruta_tonelada[[#This Row],[2018]]),"-",Exportaciones_fruta_dolares[[#This Row],[2018]]/Exportaciones_fruta_tonelada[[#This Row],[2018]])</f>
        <v>861.00895348837219</v>
      </c>
      <c r="R97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7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73" spans="1:19" x14ac:dyDescent="0.35">
      <c r="A973">
        <v>81</v>
      </c>
      <c r="B973" t="s">
        <v>204</v>
      </c>
      <c r="C973" t="s">
        <v>205</v>
      </c>
      <c r="D973">
        <v>100105</v>
      </c>
      <c r="E973" t="s">
        <v>20</v>
      </c>
      <c r="F973">
        <v>100105003</v>
      </c>
      <c r="G973" t="s">
        <v>334</v>
      </c>
      <c r="H973" t="s">
        <v>371</v>
      </c>
      <c r="I973">
        <v>6</v>
      </c>
      <c r="J973" t="s">
        <v>20</v>
      </c>
      <c r="K9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7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73" s="2">
        <f>IF(ISERROR(Exportaciones_fruta_dolares[[#This Row],[2020]]/Exportaciones_fruta_tonelada[[#This Row],[2020]]),"-",Exportaciones_fruta_dolares[[#This Row],[2020]]/Exportaciones_fruta_tonelada[[#This Row],[2020]])</f>
        <v>138500</v>
      </c>
    </row>
    <row r="974" spans="1:19" x14ac:dyDescent="0.35">
      <c r="A974">
        <v>81</v>
      </c>
      <c r="B974" t="s">
        <v>204</v>
      </c>
      <c r="C974" t="s">
        <v>205</v>
      </c>
      <c r="D974">
        <v>100105</v>
      </c>
      <c r="E974" t="s">
        <v>20</v>
      </c>
      <c r="F974">
        <v>100105006</v>
      </c>
      <c r="G974" t="s">
        <v>276</v>
      </c>
      <c r="H974" t="s">
        <v>390</v>
      </c>
      <c r="I974">
        <v>6</v>
      </c>
      <c r="J974" t="s">
        <v>20</v>
      </c>
      <c r="K9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7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7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74" s="2">
        <f>IF(ISERROR(Exportaciones_fruta_dolares[[#This Row],[2019]]/Exportaciones_fruta_tonelada[[#This Row],[2019]]),"-",Exportaciones_fruta_dolares[[#This Row],[2019]]/Exportaciones_fruta_tonelada[[#This Row],[2019]])</f>
        <v>8022.6984126984134</v>
      </c>
      <c r="S97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75" spans="1:19" x14ac:dyDescent="0.35">
      <c r="A975">
        <v>81</v>
      </c>
      <c r="B975" t="s">
        <v>204</v>
      </c>
      <c r="C975" t="s">
        <v>205</v>
      </c>
      <c r="D975">
        <v>100107</v>
      </c>
      <c r="E975" t="s">
        <v>48</v>
      </c>
      <c r="F975">
        <v>100107012</v>
      </c>
      <c r="G975" t="s">
        <v>49</v>
      </c>
      <c r="H975" t="s">
        <v>318</v>
      </c>
      <c r="I975">
        <v>3</v>
      </c>
      <c r="J975" t="s">
        <v>38</v>
      </c>
      <c r="K975" s="2">
        <f>IF(ISERROR(Exportaciones_fruta_dolares[[#This Row],[2013]]/Exportaciones_fruta_tonelada[[#This Row],[2013]]),"-",Exportaciones_fruta_dolares[[#This Row],[2013]]/Exportaciones_fruta_tonelada[[#This Row],[2013]])</f>
        <v>1209.0197653129162</v>
      </c>
      <c r="L975" s="2">
        <f>IF(ISERROR(Exportaciones_fruta_dolares[[#This Row],[2012]]/Exportaciones_fruta_tonelada[[#This Row],[2012]]),"-",Exportaciones_fruta_dolares[[#This Row],[2012]]/Exportaciones_fruta_tonelada[[#This Row],[2012]])</f>
        <v>1258.3744548286606</v>
      </c>
      <c r="M975" s="2">
        <f>IF(ISERROR(Exportaciones_fruta_dolares[[#This Row],[2014]]/Exportaciones_fruta_tonelada[[#This Row],[2014]]),"-",Exportaciones_fruta_dolares[[#This Row],[2014]]/Exportaciones_fruta_tonelada[[#This Row],[2014]])</f>
        <v>1256.0829992711372</v>
      </c>
      <c r="N975" s="2">
        <f>IF(ISERROR(Exportaciones_fruta_dolares[[#This Row],[2015]]/Exportaciones_fruta_tonelada[[#This Row],[2015]]),"-",Exportaciones_fruta_dolares[[#This Row],[2015]]/Exportaciones_fruta_tonelada[[#This Row],[2015]])</f>
        <v>1104.6775652173912</v>
      </c>
      <c r="O975" s="2">
        <f>IF(ISERROR(Exportaciones_fruta_dolares[[#This Row],[2016]]/Exportaciones_fruta_tonelada[[#This Row],[2016]]),"-",Exportaciones_fruta_dolares[[#This Row],[2016]]/Exportaciones_fruta_tonelada[[#This Row],[2016]])</f>
        <v>1105.2893636363638</v>
      </c>
      <c r="P975" s="2">
        <f>IF(ISERROR(Exportaciones_fruta_dolares[[#This Row],[2017]]/Exportaciones_fruta_tonelada[[#This Row],[2017]]),"-",Exportaciones_fruta_dolares[[#This Row],[2017]]/Exportaciones_fruta_tonelada[[#This Row],[2017]])</f>
        <v>1105.347703100249</v>
      </c>
      <c r="Q9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75" s="2">
        <f>IF(ISERROR(Exportaciones_fruta_dolares[[#This Row],[2019]]/Exportaciones_fruta_tonelada[[#This Row],[2019]]),"-",Exportaciones_fruta_dolares[[#This Row],[2019]]/Exportaciones_fruta_tonelada[[#This Row],[2019]])</f>
        <v>1107.1340582271353</v>
      </c>
      <c r="S97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76" spans="1:19" x14ac:dyDescent="0.35">
      <c r="A976">
        <v>81</v>
      </c>
      <c r="B976" t="s">
        <v>204</v>
      </c>
      <c r="C976" t="s">
        <v>205</v>
      </c>
      <c r="D976">
        <v>100107</v>
      </c>
      <c r="E976" t="s">
        <v>48</v>
      </c>
      <c r="F976">
        <v>100107012</v>
      </c>
      <c r="G976" t="s">
        <v>49</v>
      </c>
      <c r="H976" t="s">
        <v>150</v>
      </c>
      <c r="I976">
        <v>3</v>
      </c>
      <c r="J976" t="s">
        <v>38</v>
      </c>
      <c r="K976" s="2">
        <f>IF(ISERROR(Exportaciones_fruta_dolares[[#This Row],[2013]]/Exportaciones_fruta_tonelada[[#This Row],[2013]]),"-",Exportaciones_fruta_dolares[[#This Row],[2013]]/Exportaciones_fruta_tonelada[[#This Row],[2013]])</f>
        <v>1255.524844423169</v>
      </c>
      <c r="L976" s="2">
        <f>IF(ISERROR(Exportaciones_fruta_dolares[[#This Row],[2012]]/Exportaciones_fruta_tonelada[[#This Row],[2012]]),"-",Exportaciones_fruta_dolares[[#This Row],[2012]]/Exportaciones_fruta_tonelada[[#This Row],[2012]])</f>
        <v>1182.8653633753038</v>
      </c>
      <c r="M976" s="2">
        <f>IF(ISERROR(Exportaciones_fruta_dolares[[#This Row],[2014]]/Exportaciones_fruta_tonelada[[#This Row],[2014]]),"-",Exportaciones_fruta_dolares[[#This Row],[2014]]/Exportaciones_fruta_tonelada[[#This Row],[2014]])</f>
        <v>1255.882142857143</v>
      </c>
      <c r="N976" s="2">
        <f>IF(ISERROR(Exportaciones_fruta_dolares[[#This Row],[2015]]/Exportaciones_fruta_tonelada[[#This Row],[2015]]),"-",Exportaciones_fruta_dolares[[#This Row],[2015]]/Exportaciones_fruta_tonelada[[#This Row],[2015]])</f>
        <v>2734.6204206241518</v>
      </c>
      <c r="O976" s="2">
        <f>IF(ISERROR(Exportaciones_fruta_dolares[[#This Row],[2016]]/Exportaciones_fruta_tonelada[[#This Row],[2016]]),"-",Exportaciones_fruta_dolares[[#This Row],[2016]]/Exportaciones_fruta_tonelada[[#This Row],[2016]])</f>
        <v>1185.084671179884</v>
      </c>
      <c r="P976" s="2">
        <f>IF(ISERROR(Exportaciones_fruta_dolares[[#This Row],[2017]]/Exportaciones_fruta_tonelada[[#This Row],[2017]]),"-",Exportaciones_fruta_dolares[[#This Row],[2017]]/Exportaciones_fruta_tonelada[[#This Row],[2017]])</f>
        <v>1178.9390428147085</v>
      </c>
      <c r="Q9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76" s="2">
        <f>IF(ISERROR(Exportaciones_fruta_dolares[[#This Row],[2019]]/Exportaciones_fruta_tonelada[[#This Row],[2019]]),"-",Exportaciones_fruta_dolares[[#This Row],[2019]]/Exportaciones_fruta_tonelada[[#This Row],[2019]])</f>
        <v>1211.3441003684682</v>
      </c>
      <c r="S97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77" spans="1:19" x14ac:dyDescent="0.35">
      <c r="A977">
        <v>81</v>
      </c>
      <c r="B977" t="s">
        <v>204</v>
      </c>
      <c r="C977" t="s">
        <v>205</v>
      </c>
      <c r="D977">
        <v>100107</v>
      </c>
      <c r="E977" t="s">
        <v>48</v>
      </c>
      <c r="F977">
        <v>100107012</v>
      </c>
      <c r="G977" t="s">
        <v>49</v>
      </c>
      <c r="H977" t="s">
        <v>342</v>
      </c>
      <c r="I977">
        <v>3</v>
      </c>
      <c r="J977" t="s">
        <v>38</v>
      </c>
      <c r="K9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77" s="2">
        <f>IF(ISERROR(Exportaciones_fruta_dolares[[#This Row],[2012]]/Exportaciones_fruta_tonelada[[#This Row],[2012]]),"-",Exportaciones_fruta_dolares[[#This Row],[2012]]/Exportaciones_fruta_tonelada[[#This Row],[2012]])</f>
        <v>2160.09375</v>
      </c>
      <c r="M9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77" s="2">
        <f>IF(ISERROR(Exportaciones_fruta_dolares[[#This Row],[2015]]/Exportaciones_fruta_tonelada[[#This Row],[2015]]),"-",Exportaciones_fruta_dolares[[#This Row],[2015]]/Exportaciones_fruta_tonelada[[#This Row],[2015]])</f>
        <v>2287.3054587688735</v>
      </c>
      <c r="O9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7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77" s="2">
        <f>IF(ISERROR(Exportaciones_fruta_dolares[[#This Row],[2019]]/Exportaciones_fruta_tonelada[[#This Row],[2019]]),"-",Exportaciones_fruta_dolares[[#This Row],[2019]]/Exportaciones_fruta_tonelada[[#This Row],[2019]])</f>
        <v>1404.6201550387598</v>
      </c>
      <c r="S97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78" spans="1:19" x14ac:dyDescent="0.35">
      <c r="A978">
        <v>81</v>
      </c>
      <c r="B978" t="s">
        <v>204</v>
      </c>
      <c r="C978" t="s">
        <v>205</v>
      </c>
      <c r="D978">
        <v>100107</v>
      </c>
      <c r="E978" t="s">
        <v>48</v>
      </c>
      <c r="F978">
        <v>100107012</v>
      </c>
      <c r="G978" t="s">
        <v>49</v>
      </c>
      <c r="H978" t="s">
        <v>129</v>
      </c>
      <c r="I978">
        <v>2</v>
      </c>
      <c r="J978" t="s">
        <v>32</v>
      </c>
      <c r="K9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78" s="2">
        <f>IF(ISERROR(Exportaciones_fruta_dolares[[#This Row],[2017]]/Exportaciones_fruta_tonelada[[#This Row],[2017]]),"-",Exportaciones_fruta_dolares[[#This Row],[2017]]/Exportaciones_fruta_tonelada[[#This Row],[2017]])</f>
        <v>11215.263157894737</v>
      </c>
      <c r="Q9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79" spans="1:19" x14ac:dyDescent="0.35">
      <c r="A979">
        <v>81</v>
      </c>
      <c r="B979" t="s">
        <v>204</v>
      </c>
      <c r="C979" t="s">
        <v>205</v>
      </c>
      <c r="D979">
        <v>100107</v>
      </c>
      <c r="E979" t="s">
        <v>48</v>
      </c>
      <c r="F979">
        <v>100107012</v>
      </c>
      <c r="G979" t="s">
        <v>49</v>
      </c>
      <c r="H979" t="s">
        <v>265</v>
      </c>
      <c r="I979">
        <v>1</v>
      </c>
      <c r="J979" t="s">
        <v>96</v>
      </c>
      <c r="K979" s="2">
        <f>IF(ISERROR(Exportaciones_fruta_dolares[[#This Row],[2013]]/Exportaciones_fruta_tonelada[[#This Row],[2013]]),"-",Exportaciones_fruta_dolares[[#This Row],[2013]]/Exportaciones_fruta_tonelada[[#This Row],[2013]])</f>
        <v>10681.770833333334</v>
      </c>
      <c r="L979" s="2">
        <f>IF(ISERROR(Exportaciones_fruta_dolares[[#This Row],[2012]]/Exportaciones_fruta_tonelada[[#This Row],[2012]]),"-",Exportaciones_fruta_dolares[[#This Row],[2012]]/Exportaciones_fruta_tonelada[[#This Row],[2012]])</f>
        <v>2056.5189259139438</v>
      </c>
      <c r="M979" s="2">
        <f>IF(ISERROR(Exportaciones_fruta_dolares[[#This Row],[2014]]/Exportaciones_fruta_tonelada[[#This Row],[2014]]),"-",Exportaciones_fruta_dolares[[#This Row],[2014]]/Exportaciones_fruta_tonelada[[#This Row],[2014]])</f>
        <v>3994.9053747161238</v>
      </c>
      <c r="N979" s="2">
        <f>IF(ISERROR(Exportaciones_fruta_dolares[[#This Row],[2015]]/Exportaciones_fruta_tonelada[[#This Row],[2015]]),"-",Exportaciones_fruta_dolares[[#This Row],[2015]]/Exportaciones_fruta_tonelada[[#This Row],[2015]])</f>
        <v>23645.583333333332</v>
      </c>
      <c r="O9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79" s="2">
        <f>IF(ISERROR(Exportaciones_fruta_dolares[[#This Row],[2017]]/Exportaciones_fruta_tonelada[[#This Row],[2017]]),"-",Exportaciones_fruta_dolares[[#This Row],[2017]]/Exportaciones_fruta_tonelada[[#This Row],[2017]])</f>
        <v>13352.066574202498</v>
      </c>
      <c r="Q97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79" s="2">
        <f>IF(ISERROR(Exportaciones_fruta_dolares[[#This Row],[2019]]/Exportaciones_fruta_tonelada[[#This Row],[2019]]),"-",Exportaciones_fruta_dolares[[#This Row],[2019]]/Exportaciones_fruta_tonelada[[#This Row],[2019]])</f>
        <v>7428.8114879315608</v>
      </c>
      <c r="S97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80" spans="1:19" x14ac:dyDescent="0.35">
      <c r="A980">
        <v>81</v>
      </c>
      <c r="B980" t="s">
        <v>204</v>
      </c>
      <c r="C980" t="s">
        <v>205</v>
      </c>
      <c r="D980">
        <v>100107</v>
      </c>
      <c r="E980" t="s">
        <v>48</v>
      </c>
      <c r="F980">
        <v>100107012</v>
      </c>
      <c r="G980" t="s">
        <v>49</v>
      </c>
      <c r="H980" t="s">
        <v>287</v>
      </c>
      <c r="I980">
        <v>3</v>
      </c>
      <c r="J980" t="s">
        <v>38</v>
      </c>
      <c r="K9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80" s="2">
        <f>IF(ISERROR(Exportaciones_fruta_dolares[[#This Row],[2017]]/Exportaciones_fruta_tonelada[[#This Row],[2017]]),"-",Exportaciones_fruta_dolares[[#This Row],[2017]]/Exportaciones_fruta_tonelada[[#This Row],[2017]])</f>
        <v>3392.916666666667</v>
      </c>
      <c r="Q98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8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81" spans="1:19" x14ac:dyDescent="0.35">
      <c r="A981">
        <v>81</v>
      </c>
      <c r="B981" t="s">
        <v>204</v>
      </c>
      <c r="C981" t="s">
        <v>205</v>
      </c>
      <c r="D981">
        <v>100107</v>
      </c>
      <c r="E981" t="s">
        <v>48</v>
      </c>
      <c r="F981">
        <v>100107012</v>
      </c>
      <c r="G981" t="s">
        <v>49</v>
      </c>
      <c r="H981" t="s">
        <v>130</v>
      </c>
      <c r="I981">
        <v>3</v>
      </c>
      <c r="J981" t="s">
        <v>38</v>
      </c>
      <c r="K9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81" s="2">
        <f>IF(ISERROR(Exportaciones_fruta_dolares[[#This Row],[2016]]/Exportaciones_fruta_tonelada[[#This Row],[2016]]),"-",Exportaciones_fruta_dolares[[#This Row],[2016]]/Exportaciones_fruta_tonelada[[#This Row],[2016]])</f>
        <v>1678.671300735059</v>
      </c>
      <c r="P981" s="2">
        <f>IF(ISERROR(Exportaciones_fruta_dolares[[#This Row],[2017]]/Exportaciones_fruta_tonelada[[#This Row],[2017]]),"-",Exportaciones_fruta_dolares[[#This Row],[2017]]/Exportaciones_fruta_tonelada[[#This Row],[2017]])</f>
        <v>1482.5</v>
      </c>
      <c r="Q9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82" spans="1:19" x14ac:dyDescent="0.35">
      <c r="A982">
        <v>81</v>
      </c>
      <c r="B982" t="s">
        <v>204</v>
      </c>
      <c r="C982" t="s">
        <v>205</v>
      </c>
      <c r="D982">
        <v>100107</v>
      </c>
      <c r="E982" t="s">
        <v>48</v>
      </c>
      <c r="F982">
        <v>100107012</v>
      </c>
      <c r="G982" t="s">
        <v>49</v>
      </c>
      <c r="H982" t="s">
        <v>50</v>
      </c>
      <c r="I982">
        <v>3</v>
      </c>
      <c r="J982" t="s">
        <v>38</v>
      </c>
      <c r="K9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82" s="2">
        <f>IF(ISERROR(Exportaciones_fruta_dolares[[#This Row],[2012]]/Exportaciones_fruta_tonelada[[#This Row],[2012]]),"-",Exportaciones_fruta_dolares[[#This Row],[2012]]/Exportaciones_fruta_tonelada[[#This Row],[2012]])</f>
        <v>5401.4248704663214</v>
      </c>
      <c r="M9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82" s="2">
        <f>IF(ISERROR(Exportaciones_fruta_dolares[[#This Row],[2019]]/Exportaciones_fruta_tonelada[[#This Row],[2019]]),"-",Exportaciones_fruta_dolares[[#This Row],[2019]]/Exportaciones_fruta_tonelada[[#This Row],[2019]])</f>
        <v>1041.5420386904761</v>
      </c>
      <c r="S9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83" spans="1:19" x14ac:dyDescent="0.35">
      <c r="A983">
        <v>81</v>
      </c>
      <c r="B983" t="s">
        <v>204</v>
      </c>
      <c r="C983" t="s">
        <v>205</v>
      </c>
      <c r="D983">
        <v>100107</v>
      </c>
      <c r="E983" t="s">
        <v>48</v>
      </c>
      <c r="F983">
        <v>100107012</v>
      </c>
      <c r="G983" t="s">
        <v>49</v>
      </c>
      <c r="H983" t="s">
        <v>211</v>
      </c>
      <c r="I983">
        <v>7</v>
      </c>
      <c r="J983" t="s">
        <v>164</v>
      </c>
      <c r="K983" s="2">
        <f>IF(ISERROR(Exportaciones_fruta_dolares[[#This Row],[2013]]/Exportaciones_fruta_tonelada[[#This Row],[2013]]),"-",Exportaciones_fruta_dolares[[#This Row],[2013]]/Exportaciones_fruta_tonelada[[#This Row],[2013]])</f>
        <v>60968.42105263158</v>
      </c>
      <c r="L9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83" s="2">
        <f>IF(ISERROR(Exportaciones_fruta_dolares[[#This Row],[2014]]/Exportaciones_fruta_tonelada[[#This Row],[2014]]),"-",Exportaciones_fruta_dolares[[#This Row],[2014]]/Exportaciones_fruta_tonelada[[#This Row],[2014]])</f>
        <v>30800</v>
      </c>
      <c r="N9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83" s="2">
        <f>IF(ISERROR(Exportaciones_fruta_dolares[[#This Row],[2017]]/Exportaciones_fruta_tonelada[[#This Row],[2017]]),"-",Exportaciones_fruta_dolares[[#This Row],[2017]]/Exportaciones_fruta_tonelada[[#This Row],[2017]])</f>
        <v>3260.2910602910601</v>
      </c>
      <c r="Q98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8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8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84" spans="1:19" x14ac:dyDescent="0.35">
      <c r="A984">
        <v>81</v>
      </c>
      <c r="B984" t="s">
        <v>204</v>
      </c>
      <c r="C984" t="s">
        <v>205</v>
      </c>
      <c r="D984">
        <v>100107</v>
      </c>
      <c r="E984" t="s">
        <v>48</v>
      </c>
      <c r="F984">
        <v>100107012</v>
      </c>
      <c r="G984" t="s">
        <v>49</v>
      </c>
      <c r="H984" t="s">
        <v>333</v>
      </c>
      <c r="I984">
        <v>3</v>
      </c>
      <c r="J984" t="s">
        <v>38</v>
      </c>
      <c r="K984" s="2">
        <f>IF(ISERROR(Exportaciones_fruta_dolares[[#This Row],[2013]]/Exportaciones_fruta_tonelada[[#This Row],[2013]]),"-",Exportaciones_fruta_dolares[[#This Row],[2013]]/Exportaciones_fruta_tonelada[[#This Row],[2013]])</f>
        <v>922.57789159197614</v>
      </c>
      <c r="L98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8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84" s="2">
        <f>IF(ISERROR(Exportaciones_fruta_dolares[[#This Row],[2015]]/Exportaciones_fruta_tonelada[[#This Row],[2015]]),"-",Exportaciones_fruta_dolares[[#This Row],[2015]]/Exportaciones_fruta_tonelada[[#This Row],[2015]])</f>
        <v>1216.0478019632949</v>
      </c>
      <c r="O98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8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8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8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85" spans="1:19" x14ac:dyDescent="0.35">
      <c r="A985">
        <v>81</v>
      </c>
      <c r="B985" t="s">
        <v>204</v>
      </c>
      <c r="C985" t="s">
        <v>205</v>
      </c>
      <c r="D985">
        <v>100107</v>
      </c>
      <c r="E985" t="s">
        <v>48</v>
      </c>
      <c r="F985">
        <v>100107012</v>
      </c>
      <c r="G985" t="s">
        <v>49</v>
      </c>
      <c r="H985" t="s">
        <v>365</v>
      </c>
      <c r="I985">
        <v>7</v>
      </c>
      <c r="J985" t="s">
        <v>164</v>
      </c>
      <c r="K985" s="2">
        <f>IF(ISERROR(Exportaciones_fruta_dolares[[#This Row],[2013]]/Exportaciones_fruta_tonelada[[#This Row],[2013]]),"-",Exportaciones_fruta_dolares[[#This Row],[2013]]/Exportaciones_fruta_tonelada[[#This Row],[2013]])</f>
        <v>2092.1232876712329</v>
      </c>
      <c r="L985" s="2">
        <f>IF(ISERROR(Exportaciones_fruta_dolares[[#This Row],[2012]]/Exportaciones_fruta_tonelada[[#This Row],[2012]]),"-",Exportaciones_fruta_dolares[[#This Row],[2012]]/Exportaciones_fruta_tonelada[[#This Row],[2012]])</f>
        <v>1867.5</v>
      </c>
      <c r="M9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8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8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86" spans="1:19" x14ac:dyDescent="0.35">
      <c r="A986">
        <v>81</v>
      </c>
      <c r="B986" t="s">
        <v>204</v>
      </c>
      <c r="C986" t="s">
        <v>205</v>
      </c>
      <c r="D986">
        <v>100108</v>
      </c>
      <c r="E986" t="s">
        <v>294</v>
      </c>
      <c r="F986">
        <v>100108002</v>
      </c>
      <c r="G986" t="s">
        <v>295</v>
      </c>
      <c r="H986" t="s">
        <v>296</v>
      </c>
      <c r="I986">
        <v>5</v>
      </c>
      <c r="J986" t="s">
        <v>26</v>
      </c>
      <c r="K9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8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8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86" s="2">
        <f>IF(ISERROR(Exportaciones_fruta_dolares[[#This Row],[2017]]/Exportaciones_fruta_tonelada[[#This Row],[2017]]),"-",Exportaciones_fruta_dolares[[#This Row],[2017]]/Exportaciones_fruta_tonelada[[#This Row],[2017]])</f>
        <v>2477.916666666667</v>
      </c>
      <c r="Q98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87" spans="1:19" x14ac:dyDescent="0.35">
      <c r="A987">
        <v>81</v>
      </c>
      <c r="B987" t="s">
        <v>204</v>
      </c>
      <c r="C987" t="s">
        <v>205</v>
      </c>
      <c r="D987">
        <v>100108</v>
      </c>
      <c r="E987" t="s">
        <v>294</v>
      </c>
      <c r="F987">
        <v>100108002</v>
      </c>
      <c r="G987" t="s">
        <v>295</v>
      </c>
      <c r="H987" t="s">
        <v>367</v>
      </c>
      <c r="I987">
        <v>3</v>
      </c>
      <c r="J987" t="s">
        <v>38</v>
      </c>
      <c r="K9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87" s="2">
        <f>IF(ISERROR(Exportaciones_fruta_dolares[[#This Row],[2014]]/Exportaciones_fruta_tonelada[[#This Row],[2014]]),"-",Exportaciones_fruta_dolares[[#This Row],[2014]]/Exportaciones_fruta_tonelada[[#This Row],[2014]])</f>
        <v>1808.015873015873</v>
      </c>
      <c r="N9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87" s="2">
        <f>IF(ISERROR(Exportaciones_fruta_dolares[[#This Row],[2016]]/Exportaciones_fruta_tonelada[[#This Row],[2016]]),"-",Exportaciones_fruta_dolares[[#This Row],[2016]]/Exportaciones_fruta_tonelada[[#This Row],[2016]])</f>
        <v>993.12451816287444</v>
      </c>
      <c r="P987" s="2">
        <f>IF(ISERROR(Exportaciones_fruta_dolares[[#This Row],[2017]]/Exportaciones_fruta_tonelada[[#This Row],[2017]]),"-",Exportaciones_fruta_dolares[[#This Row],[2017]]/Exportaciones_fruta_tonelada[[#This Row],[2017]])</f>
        <v>934.77993495075748</v>
      </c>
      <c r="Q987" s="2">
        <f>IF(ISERROR(Exportaciones_fruta_dolares[[#This Row],[2018]]/Exportaciones_fruta_tonelada[[#This Row],[2018]]),"-",Exportaciones_fruta_dolares[[#This Row],[2018]]/Exportaciones_fruta_tonelada[[#This Row],[2018]])</f>
        <v>892.34685174045376</v>
      </c>
      <c r="R987" s="2">
        <f>IF(ISERROR(Exportaciones_fruta_dolares[[#This Row],[2019]]/Exportaciones_fruta_tonelada[[#This Row],[2019]]),"-",Exportaciones_fruta_dolares[[#This Row],[2019]]/Exportaciones_fruta_tonelada[[#This Row],[2019]])</f>
        <v>673.33848652047379</v>
      </c>
      <c r="S987" s="2">
        <f>IF(ISERROR(Exportaciones_fruta_dolares[[#This Row],[2020]]/Exportaciones_fruta_tonelada[[#This Row],[2020]]),"-",Exportaciones_fruta_dolares[[#This Row],[2020]]/Exportaciones_fruta_tonelada[[#This Row],[2020]])</f>
        <v>820.35543497767299</v>
      </c>
    </row>
    <row r="988" spans="1:19" x14ac:dyDescent="0.35">
      <c r="A988">
        <v>81</v>
      </c>
      <c r="B988" t="s">
        <v>204</v>
      </c>
      <c r="C988" t="s">
        <v>205</v>
      </c>
      <c r="D988">
        <v>100108</v>
      </c>
      <c r="E988" t="s">
        <v>294</v>
      </c>
      <c r="F988">
        <v>100108002</v>
      </c>
      <c r="G988" t="s">
        <v>295</v>
      </c>
      <c r="H988" t="s">
        <v>392</v>
      </c>
      <c r="I988">
        <v>3</v>
      </c>
      <c r="J988" t="s">
        <v>38</v>
      </c>
      <c r="K9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88" s="2">
        <f>IF(ISERROR(Exportaciones_fruta_dolares[[#This Row],[2012]]/Exportaciones_fruta_tonelada[[#This Row],[2012]]),"-",Exportaciones_fruta_dolares[[#This Row],[2012]]/Exportaciones_fruta_tonelada[[#This Row],[2012]])</f>
        <v>1581.2377450980393</v>
      </c>
      <c r="M9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88" s="2">
        <f>IF(ISERROR(Exportaciones_fruta_dolares[[#This Row],[2016]]/Exportaciones_fruta_tonelada[[#This Row],[2016]]),"-",Exportaciones_fruta_dolares[[#This Row],[2016]]/Exportaciones_fruta_tonelada[[#This Row],[2016]])</f>
        <v>1688.1127450980393</v>
      </c>
      <c r="P98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88" s="2">
        <f>IF(ISERROR(Exportaciones_fruta_dolares[[#This Row],[2018]]/Exportaciones_fruta_tonelada[[#This Row],[2018]]),"-",Exportaciones_fruta_dolares[[#This Row],[2018]]/Exportaciones_fruta_tonelada[[#This Row],[2018]])</f>
        <v>9523.7327188940089</v>
      </c>
      <c r="R988" s="2">
        <f>IF(ISERROR(Exportaciones_fruta_dolares[[#This Row],[2019]]/Exportaciones_fruta_tonelada[[#This Row],[2019]]),"-",Exportaciones_fruta_dolares[[#This Row],[2019]]/Exportaciones_fruta_tonelada[[#This Row],[2019]])</f>
        <v>1038.3101831809915</v>
      </c>
      <c r="S988" s="2">
        <f>IF(ISERROR(Exportaciones_fruta_dolares[[#This Row],[2020]]/Exportaciones_fruta_tonelada[[#This Row],[2020]]),"-",Exportaciones_fruta_dolares[[#This Row],[2020]]/Exportaciones_fruta_tonelada[[#This Row],[2020]])</f>
        <v>1188.8663449799428</v>
      </c>
    </row>
    <row r="989" spans="1:19" x14ac:dyDescent="0.35">
      <c r="A989">
        <v>81</v>
      </c>
      <c r="B989" t="s">
        <v>204</v>
      </c>
      <c r="C989" t="s">
        <v>205</v>
      </c>
      <c r="D989">
        <v>100108</v>
      </c>
      <c r="E989" t="s">
        <v>294</v>
      </c>
      <c r="F989">
        <v>100108005</v>
      </c>
      <c r="G989" t="s">
        <v>319</v>
      </c>
      <c r="H989" t="s">
        <v>331</v>
      </c>
      <c r="I989">
        <v>3</v>
      </c>
      <c r="J989" t="s">
        <v>38</v>
      </c>
      <c r="K989" s="2">
        <f>IF(ISERROR(Exportaciones_fruta_dolares[[#This Row],[2013]]/Exportaciones_fruta_tonelada[[#This Row],[2013]]),"-",Exportaciones_fruta_dolares[[#This Row],[2013]]/Exportaciones_fruta_tonelada[[#This Row],[2013]])</f>
        <v>1037.8435647992844</v>
      </c>
      <c r="L9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8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8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90" spans="1:19" x14ac:dyDescent="0.35">
      <c r="A990">
        <v>81</v>
      </c>
      <c r="B990" t="s">
        <v>204</v>
      </c>
      <c r="C990" t="s">
        <v>205</v>
      </c>
      <c r="D990">
        <v>100108</v>
      </c>
      <c r="E990" t="s">
        <v>294</v>
      </c>
      <c r="F990">
        <v>100108007</v>
      </c>
      <c r="G990" t="s">
        <v>327</v>
      </c>
      <c r="H990" t="s">
        <v>420</v>
      </c>
      <c r="I990">
        <v>1</v>
      </c>
      <c r="J990" t="s">
        <v>96</v>
      </c>
      <c r="K99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90" s="2">
        <f>IF(ISERROR(Exportaciones_fruta_dolares[[#This Row],[2015]]/Exportaciones_fruta_tonelada[[#This Row],[2015]]),"-",Exportaciones_fruta_dolares[[#This Row],[2015]]/Exportaciones_fruta_tonelada[[#This Row],[2015]])</f>
        <v>6545.6117596195409</v>
      </c>
      <c r="O990" s="2">
        <f>IF(ISERROR(Exportaciones_fruta_dolares[[#This Row],[2016]]/Exportaciones_fruta_tonelada[[#This Row],[2016]]),"-",Exportaciones_fruta_dolares[[#This Row],[2016]]/Exportaciones_fruta_tonelada[[#This Row],[2016]])</f>
        <v>5273.9521564707638</v>
      </c>
      <c r="P990" s="2">
        <f>IF(ISERROR(Exportaciones_fruta_dolares[[#This Row],[2017]]/Exportaciones_fruta_tonelada[[#This Row],[2017]]),"-",Exportaciones_fruta_dolares[[#This Row],[2017]]/Exportaciones_fruta_tonelada[[#This Row],[2017]])</f>
        <v>4877.615097977703</v>
      </c>
      <c r="Q990" s="2">
        <f>IF(ISERROR(Exportaciones_fruta_dolares[[#This Row],[2018]]/Exportaciones_fruta_tonelada[[#This Row],[2018]]),"-",Exportaciones_fruta_dolares[[#This Row],[2018]]/Exportaciones_fruta_tonelada[[#This Row],[2018]])</f>
        <v>5452.9716579491551</v>
      </c>
      <c r="R99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90" s="2">
        <f>IF(ISERROR(Exportaciones_fruta_dolares[[#This Row],[2020]]/Exportaciones_fruta_tonelada[[#This Row],[2020]]),"-",Exportaciones_fruta_dolares[[#This Row],[2020]]/Exportaciones_fruta_tonelada[[#This Row],[2020]])</f>
        <v>5266.8139534883721</v>
      </c>
    </row>
    <row r="991" spans="1:19" x14ac:dyDescent="0.35">
      <c r="A991">
        <v>81</v>
      </c>
      <c r="B991" t="s">
        <v>204</v>
      </c>
      <c r="C991" t="s">
        <v>205</v>
      </c>
      <c r="D991">
        <v>100108</v>
      </c>
      <c r="E991" t="s">
        <v>294</v>
      </c>
      <c r="F991">
        <v>100108007</v>
      </c>
      <c r="G991" t="s">
        <v>327</v>
      </c>
      <c r="H991" t="s">
        <v>404</v>
      </c>
      <c r="I991">
        <v>1</v>
      </c>
      <c r="J991" t="s">
        <v>96</v>
      </c>
      <c r="K99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9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91" s="2">
        <f>IF(ISERROR(Exportaciones_fruta_dolares[[#This Row],[2014]]/Exportaciones_fruta_tonelada[[#This Row],[2014]]),"-",Exportaciones_fruta_dolares[[#This Row],[2014]]/Exportaciones_fruta_tonelada[[#This Row],[2014]])</f>
        <v>5265.7703703703701</v>
      </c>
      <c r="N991" s="2">
        <f>IF(ISERROR(Exportaciones_fruta_dolares[[#This Row],[2015]]/Exportaciones_fruta_tonelada[[#This Row],[2015]]),"-",Exportaciones_fruta_dolares[[#This Row],[2015]]/Exportaciones_fruta_tonelada[[#This Row],[2015]])</f>
        <v>9114.1039339485178</v>
      </c>
      <c r="O991" s="2">
        <f>IF(ISERROR(Exportaciones_fruta_dolares[[#This Row],[2016]]/Exportaciones_fruta_tonelada[[#This Row],[2016]]),"-",Exportaciones_fruta_dolares[[#This Row],[2016]]/Exportaciones_fruta_tonelada[[#This Row],[2016]])</f>
        <v>5149.6808705528892</v>
      </c>
      <c r="P991" s="2">
        <f>IF(ISERROR(Exportaciones_fruta_dolares[[#This Row],[2017]]/Exportaciones_fruta_tonelada[[#This Row],[2017]]),"-",Exportaciones_fruta_dolares[[#This Row],[2017]]/Exportaciones_fruta_tonelada[[#This Row],[2017]])</f>
        <v>5002.4150422632401</v>
      </c>
      <c r="Q991" s="2">
        <f>IF(ISERROR(Exportaciones_fruta_dolares[[#This Row],[2018]]/Exportaciones_fruta_tonelada[[#This Row],[2018]]),"-",Exportaciones_fruta_dolares[[#This Row],[2018]]/Exportaciones_fruta_tonelada[[#This Row],[2018]])</f>
        <v>5448.1563293499303</v>
      </c>
      <c r="R991" s="2">
        <f>IF(ISERROR(Exportaciones_fruta_dolares[[#This Row],[2019]]/Exportaciones_fruta_tonelada[[#This Row],[2019]]),"-",Exportaciones_fruta_dolares[[#This Row],[2019]]/Exportaciones_fruta_tonelada[[#This Row],[2019]])</f>
        <v>3665.2520542917537</v>
      </c>
      <c r="S991" s="2">
        <f>IF(ISERROR(Exportaciones_fruta_dolares[[#This Row],[2020]]/Exportaciones_fruta_tonelada[[#This Row],[2020]]),"-",Exportaciones_fruta_dolares[[#This Row],[2020]]/Exportaciones_fruta_tonelada[[#This Row],[2020]])</f>
        <v>3863.1790818352279</v>
      </c>
    </row>
    <row r="992" spans="1:19" x14ac:dyDescent="0.35">
      <c r="A992">
        <v>81</v>
      </c>
      <c r="B992" t="s">
        <v>204</v>
      </c>
      <c r="C992" t="s">
        <v>205</v>
      </c>
      <c r="D992">
        <v>100108</v>
      </c>
      <c r="E992" t="s">
        <v>294</v>
      </c>
      <c r="F992">
        <v>100108007</v>
      </c>
      <c r="G992" t="s">
        <v>327</v>
      </c>
      <c r="H992" t="s">
        <v>403</v>
      </c>
      <c r="I992">
        <v>1</v>
      </c>
      <c r="J992" t="s">
        <v>96</v>
      </c>
      <c r="K9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9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92" s="2">
        <f>IF(ISERROR(Exportaciones_fruta_dolares[[#This Row],[2018]]/Exportaciones_fruta_tonelada[[#This Row],[2018]]),"-",Exportaciones_fruta_dolares[[#This Row],[2018]]/Exportaciones_fruta_tonelada[[#This Row],[2018]])</f>
        <v>304200</v>
      </c>
      <c r="R99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93" spans="1:19" x14ac:dyDescent="0.35">
      <c r="A993">
        <v>81</v>
      </c>
      <c r="B993" t="s">
        <v>204</v>
      </c>
      <c r="C993" t="s">
        <v>205</v>
      </c>
      <c r="D993">
        <v>100108</v>
      </c>
      <c r="E993" t="s">
        <v>294</v>
      </c>
      <c r="F993">
        <v>100108007</v>
      </c>
      <c r="G993" t="s">
        <v>327</v>
      </c>
      <c r="H993" t="s">
        <v>338</v>
      </c>
      <c r="I993">
        <v>4</v>
      </c>
      <c r="J993" t="s">
        <v>71</v>
      </c>
      <c r="K9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9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93" s="2">
        <f>IF(ISERROR(Exportaciones_fruta_dolares[[#This Row],[2016]]/Exportaciones_fruta_tonelada[[#This Row],[2016]]),"-",Exportaciones_fruta_dolares[[#This Row],[2016]]/Exportaciones_fruta_tonelada[[#This Row],[2016]])</f>
        <v>1675.1651147540983</v>
      </c>
      <c r="P993" s="2">
        <f>IF(ISERROR(Exportaciones_fruta_dolares[[#This Row],[2017]]/Exportaciones_fruta_tonelada[[#This Row],[2017]]),"-",Exportaciones_fruta_dolares[[#This Row],[2017]]/Exportaciones_fruta_tonelada[[#This Row],[2017]])</f>
        <v>1766.3355291028063</v>
      </c>
      <c r="Q99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9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93" s="2">
        <f>IF(ISERROR(Exportaciones_fruta_dolares[[#This Row],[2020]]/Exportaciones_fruta_tonelada[[#This Row],[2020]]),"-",Exportaciones_fruta_dolares[[#This Row],[2020]]/Exportaciones_fruta_tonelada[[#This Row],[2020]])</f>
        <v>1998.7627479613629</v>
      </c>
    </row>
    <row r="994" spans="1:19" x14ac:dyDescent="0.35">
      <c r="A994">
        <v>81</v>
      </c>
      <c r="B994" t="s">
        <v>204</v>
      </c>
      <c r="C994" t="s">
        <v>205</v>
      </c>
      <c r="D994">
        <v>100108</v>
      </c>
      <c r="E994" t="s">
        <v>294</v>
      </c>
      <c r="F994">
        <v>100108007</v>
      </c>
      <c r="G994" t="s">
        <v>327</v>
      </c>
      <c r="H994" t="s">
        <v>328</v>
      </c>
      <c r="I994">
        <v>6</v>
      </c>
      <c r="J994" t="s">
        <v>20</v>
      </c>
      <c r="K9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9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9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9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9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94" s="2">
        <f>IF(ISERROR(Exportaciones_fruta_dolares[[#This Row],[2020]]/Exportaciones_fruta_tonelada[[#This Row],[2020]]),"-",Exportaciones_fruta_dolares[[#This Row],[2020]]/Exportaciones_fruta_tonelada[[#This Row],[2020]])</f>
        <v>2832.64</v>
      </c>
    </row>
    <row r="995" spans="1:19" x14ac:dyDescent="0.35">
      <c r="A995">
        <v>81</v>
      </c>
      <c r="B995" t="s">
        <v>204</v>
      </c>
      <c r="C995" t="s">
        <v>205</v>
      </c>
      <c r="D995">
        <v>100109</v>
      </c>
      <c r="E995" t="s">
        <v>51</v>
      </c>
      <c r="F995">
        <v>100109001</v>
      </c>
      <c r="G995" t="s">
        <v>51</v>
      </c>
      <c r="H995" t="s">
        <v>84</v>
      </c>
      <c r="I995">
        <v>4</v>
      </c>
      <c r="J995" t="s">
        <v>71</v>
      </c>
      <c r="K995" s="2">
        <f>IF(ISERROR(Exportaciones_fruta_dolares[[#This Row],[2013]]/Exportaciones_fruta_tonelada[[#This Row],[2013]]),"-",Exportaciones_fruta_dolares[[#This Row],[2013]]/Exportaciones_fruta_tonelada[[#This Row],[2013]])</f>
        <v>22530</v>
      </c>
      <c r="L9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9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95" s="2">
        <f>IF(ISERROR(Exportaciones_fruta_dolares[[#This Row],[2016]]/Exportaciones_fruta_tonelada[[#This Row],[2016]]),"-",Exportaciones_fruta_dolares[[#This Row],[2016]]/Exportaciones_fruta_tonelada[[#This Row],[2016]])</f>
        <v>2541</v>
      </c>
      <c r="P995" s="2">
        <f>IF(ISERROR(Exportaciones_fruta_dolares[[#This Row],[2017]]/Exportaciones_fruta_tonelada[[#This Row],[2017]]),"-",Exportaciones_fruta_dolares[[#This Row],[2017]]/Exportaciones_fruta_tonelada[[#This Row],[2017]])</f>
        <v>2516.8711656441719</v>
      </c>
      <c r="Q995" s="2">
        <f>IF(ISERROR(Exportaciones_fruta_dolares[[#This Row],[2018]]/Exportaciones_fruta_tonelada[[#This Row],[2018]]),"-",Exportaciones_fruta_dolares[[#This Row],[2018]]/Exportaciones_fruta_tonelada[[#This Row],[2018]])</f>
        <v>2965.5105639097746</v>
      </c>
      <c r="R995" s="2">
        <f>IF(ISERROR(Exportaciones_fruta_dolares[[#This Row],[2019]]/Exportaciones_fruta_tonelada[[#This Row],[2019]]),"-",Exportaciones_fruta_dolares[[#This Row],[2019]]/Exportaciones_fruta_tonelada[[#This Row],[2019]])</f>
        <v>2502.4043749999996</v>
      </c>
      <c r="S995" s="2">
        <f>IF(ISERROR(Exportaciones_fruta_dolares[[#This Row],[2020]]/Exportaciones_fruta_tonelada[[#This Row],[2020]]),"-",Exportaciones_fruta_dolares[[#This Row],[2020]]/Exportaciones_fruta_tonelada[[#This Row],[2020]])</f>
        <v>1840</v>
      </c>
    </row>
    <row r="996" spans="1:19" x14ac:dyDescent="0.35">
      <c r="A996">
        <v>81</v>
      </c>
      <c r="B996" t="s">
        <v>204</v>
      </c>
      <c r="C996" t="s">
        <v>205</v>
      </c>
      <c r="D996">
        <v>100109</v>
      </c>
      <c r="E996" t="s">
        <v>51</v>
      </c>
      <c r="F996">
        <v>100109001</v>
      </c>
      <c r="G996" t="s">
        <v>51</v>
      </c>
      <c r="H996" t="s">
        <v>70</v>
      </c>
      <c r="I996">
        <v>4</v>
      </c>
      <c r="J996" t="s">
        <v>71</v>
      </c>
      <c r="K9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96" s="2">
        <f>IF(ISERROR(Exportaciones_fruta_dolares[[#This Row],[2017]]/Exportaciones_fruta_tonelada[[#This Row],[2017]]),"-",Exportaciones_fruta_dolares[[#This Row],[2017]]/Exportaciones_fruta_tonelada[[#This Row],[2017]])</f>
        <v>2450</v>
      </c>
      <c r="Q9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97" spans="1:19" x14ac:dyDescent="0.35">
      <c r="A997">
        <v>85</v>
      </c>
      <c r="B997" t="s">
        <v>246</v>
      </c>
      <c r="C997" t="s">
        <v>247</v>
      </c>
      <c r="D997">
        <v>100102</v>
      </c>
      <c r="E997" t="s">
        <v>92</v>
      </c>
      <c r="F997">
        <v>100102003</v>
      </c>
      <c r="G997" t="s">
        <v>93</v>
      </c>
      <c r="H997" t="s">
        <v>400</v>
      </c>
      <c r="I997">
        <v>1</v>
      </c>
      <c r="J997" t="s">
        <v>96</v>
      </c>
      <c r="K9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9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97" s="2">
        <f>IF(ISERROR(Exportaciones_fruta_dolares[[#This Row],[2015]]/Exportaciones_fruta_tonelada[[#This Row],[2015]]),"-",Exportaciones_fruta_dolares[[#This Row],[2015]]/Exportaciones_fruta_tonelada[[#This Row],[2015]])</f>
        <v>198079.375</v>
      </c>
      <c r="O9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998" spans="1:19" x14ac:dyDescent="0.35">
      <c r="A998">
        <v>85</v>
      </c>
      <c r="B998" t="s">
        <v>246</v>
      </c>
      <c r="C998" t="s">
        <v>247</v>
      </c>
      <c r="D998">
        <v>100102</v>
      </c>
      <c r="E998" t="s">
        <v>92</v>
      </c>
      <c r="F998">
        <v>100102005</v>
      </c>
      <c r="G998" t="s">
        <v>177</v>
      </c>
      <c r="H998" t="s">
        <v>401</v>
      </c>
      <c r="I998">
        <v>1</v>
      </c>
      <c r="J998" t="s">
        <v>96</v>
      </c>
      <c r="K998" s="2">
        <f>IF(ISERROR(Exportaciones_fruta_dolares[[#This Row],[2013]]/Exportaciones_fruta_tonelada[[#This Row],[2013]]),"-",Exportaciones_fruta_dolares[[#This Row],[2013]]/Exportaciones_fruta_tonelada[[#This Row],[2013]])</f>
        <v>26015.70285714286</v>
      </c>
      <c r="L998" s="2">
        <f>IF(ISERROR(Exportaciones_fruta_dolares[[#This Row],[2012]]/Exportaciones_fruta_tonelada[[#This Row],[2012]]),"-",Exportaciones_fruta_dolares[[#This Row],[2012]]/Exportaciones_fruta_tonelada[[#This Row],[2012]])</f>
        <v>16110.429310869786</v>
      </c>
      <c r="M998" s="2">
        <f>IF(ISERROR(Exportaciones_fruta_dolares[[#This Row],[2014]]/Exportaciones_fruta_tonelada[[#This Row],[2014]]),"-",Exportaciones_fruta_dolares[[#This Row],[2014]]/Exportaciones_fruta_tonelada[[#This Row],[2014]])</f>
        <v>32097.974025974025</v>
      </c>
      <c r="N998" s="2">
        <f>IF(ISERROR(Exportaciones_fruta_dolares[[#This Row],[2015]]/Exportaciones_fruta_tonelada[[#This Row],[2015]]),"-",Exportaciones_fruta_dolares[[#This Row],[2015]]/Exportaciones_fruta_tonelada[[#This Row],[2015]])</f>
        <v>29696.021428571432</v>
      </c>
      <c r="O998" s="2">
        <f>IF(ISERROR(Exportaciones_fruta_dolares[[#This Row],[2016]]/Exportaciones_fruta_tonelada[[#This Row],[2016]]),"-",Exportaciones_fruta_dolares[[#This Row],[2016]]/Exportaciones_fruta_tonelada[[#This Row],[2016]])</f>
        <v>29044.830769230772</v>
      </c>
      <c r="P998" s="2">
        <f>IF(ISERROR(Exportaciones_fruta_dolares[[#This Row],[2017]]/Exportaciones_fruta_tonelada[[#This Row],[2017]]),"-",Exportaciones_fruta_dolares[[#This Row],[2017]]/Exportaciones_fruta_tonelada[[#This Row],[2017]])</f>
        <v>29171.909774436092</v>
      </c>
      <c r="Q998" s="2">
        <f>IF(ISERROR(Exportaciones_fruta_dolares[[#This Row],[2018]]/Exportaciones_fruta_tonelada[[#This Row],[2018]]),"-",Exportaciones_fruta_dolares[[#This Row],[2018]]/Exportaciones_fruta_tonelada[[#This Row],[2018]])</f>
        <v>34658.587012987009</v>
      </c>
      <c r="R998" s="2">
        <f>IF(ISERROR(Exportaciones_fruta_dolares[[#This Row],[2019]]/Exportaciones_fruta_tonelada[[#This Row],[2019]]),"-",Exportaciones_fruta_dolares[[#This Row],[2019]]/Exportaciones_fruta_tonelada[[#This Row],[2019]])</f>
        <v>39440.685714285719</v>
      </c>
      <c r="S998" s="2">
        <f>IF(ISERROR(Exportaciones_fruta_dolares[[#This Row],[2020]]/Exportaciones_fruta_tonelada[[#This Row],[2020]]),"-",Exportaciones_fruta_dolares[[#This Row],[2020]]/Exportaciones_fruta_tonelada[[#This Row],[2020]])</f>
        <v>36444.234920634917</v>
      </c>
    </row>
    <row r="999" spans="1:19" x14ac:dyDescent="0.35">
      <c r="A999">
        <v>85</v>
      </c>
      <c r="B999" t="s">
        <v>246</v>
      </c>
      <c r="C999" t="s">
        <v>247</v>
      </c>
      <c r="D999">
        <v>100102</v>
      </c>
      <c r="E999" t="s">
        <v>92</v>
      </c>
      <c r="F999">
        <v>100102008</v>
      </c>
      <c r="G999" t="s">
        <v>352</v>
      </c>
      <c r="H999" t="s">
        <v>402</v>
      </c>
      <c r="I999">
        <v>1</v>
      </c>
      <c r="J999" t="s">
        <v>96</v>
      </c>
      <c r="K9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999" s="2">
        <f>IF(ISERROR(Exportaciones_fruta_dolares[[#This Row],[2012]]/Exportaciones_fruta_tonelada[[#This Row],[2012]]),"-",Exportaciones_fruta_dolares[[#This Row],[2012]]/Exportaciones_fruta_tonelada[[#This Row],[2012]])</f>
        <v>13309.693877551021</v>
      </c>
      <c r="M9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99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9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9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9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9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9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00" spans="1:19" x14ac:dyDescent="0.35">
      <c r="A1000">
        <v>85</v>
      </c>
      <c r="B1000" t="s">
        <v>246</v>
      </c>
      <c r="C1000" t="s">
        <v>247</v>
      </c>
      <c r="D1000">
        <v>100103</v>
      </c>
      <c r="E1000" t="s">
        <v>39</v>
      </c>
      <c r="F1000">
        <v>100103004</v>
      </c>
      <c r="G1000" t="s">
        <v>77</v>
      </c>
      <c r="H1000" t="s">
        <v>329</v>
      </c>
      <c r="I1000">
        <v>3</v>
      </c>
      <c r="J1000" t="s">
        <v>38</v>
      </c>
      <c r="K10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0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0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00" s="2">
        <f>IF(ISERROR(Exportaciones_fruta_dolares[[#This Row],[2016]]/Exportaciones_fruta_tonelada[[#This Row],[2016]]),"-",Exportaciones_fruta_dolares[[#This Row],[2016]]/Exportaciones_fruta_tonelada[[#This Row],[2016]])</f>
        <v>3892.5</v>
      </c>
      <c r="P10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01" spans="1:19" x14ac:dyDescent="0.35">
      <c r="A1001">
        <v>85</v>
      </c>
      <c r="B1001" t="s">
        <v>246</v>
      </c>
      <c r="C1001" t="s">
        <v>247</v>
      </c>
      <c r="D1001">
        <v>100108</v>
      </c>
      <c r="E1001" t="s">
        <v>294</v>
      </c>
      <c r="F1001">
        <v>100108002</v>
      </c>
      <c r="G1001" t="s">
        <v>295</v>
      </c>
      <c r="H1001" t="s">
        <v>367</v>
      </c>
      <c r="I1001">
        <v>3</v>
      </c>
      <c r="J1001" t="s">
        <v>38</v>
      </c>
      <c r="K10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0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01" s="2">
        <f>IF(ISERROR(Exportaciones_fruta_dolares[[#This Row],[2016]]/Exportaciones_fruta_tonelada[[#This Row],[2016]]),"-",Exportaciones_fruta_dolares[[#This Row],[2016]]/Exportaciones_fruta_tonelada[[#This Row],[2016]])</f>
        <v>5366.1111111111113</v>
      </c>
      <c r="P10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01" s="2">
        <f>IF(ISERROR(Exportaciones_fruta_dolares[[#This Row],[2018]]/Exportaciones_fruta_tonelada[[#This Row],[2018]]),"-",Exportaciones_fruta_dolares[[#This Row],[2018]]/Exportaciones_fruta_tonelada[[#This Row],[2018]])</f>
        <v>5246.9444444444443</v>
      </c>
      <c r="R10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02" spans="1:19" x14ac:dyDescent="0.35">
      <c r="A1002">
        <v>84</v>
      </c>
      <c r="B1002" t="s">
        <v>451</v>
      </c>
      <c r="C1002" t="s">
        <v>452</v>
      </c>
      <c r="D1002">
        <v>100101</v>
      </c>
      <c r="E1002" t="s">
        <v>29</v>
      </c>
      <c r="F1002">
        <v>100101001</v>
      </c>
      <c r="G1002" t="s">
        <v>36</v>
      </c>
      <c r="H1002" t="s">
        <v>308</v>
      </c>
      <c r="I1002">
        <v>4</v>
      </c>
      <c r="J1002" t="s">
        <v>71</v>
      </c>
      <c r="K10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02" s="2">
        <f>IF(ISERROR(Exportaciones_fruta_dolares[[#This Row],[2015]]/Exportaciones_fruta_tonelada[[#This Row],[2015]]),"-",Exportaciones_fruta_dolares[[#This Row],[2015]]/Exportaciones_fruta_tonelada[[#This Row],[2015]])</f>
        <v>5509.98</v>
      </c>
      <c r="O100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0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0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0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03" spans="1:19" x14ac:dyDescent="0.35">
      <c r="A1003">
        <v>84</v>
      </c>
      <c r="B1003" t="s">
        <v>451</v>
      </c>
      <c r="C1003" t="s">
        <v>452</v>
      </c>
      <c r="D1003">
        <v>100101</v>
      </c>
      <c r="E1003" t="s">
        <v>29</v>
      </c>
      <c r="F1003">
        <v>100101006</v>
      </c>
      <c r="G1003" t="s">
        <v>259</v>
      </c>
      <c r="H1003" t="s">
        <v>260</v>
      </c>
      <c r="I1003">
        <v>5</v>
      </c>
      <c r="J1003" t="s">
        <v>26</v>
      </c>
      <c r="K10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03" s="2">
        <f>IF(ISERROR(Exportaciones_fruta_dolares[[#This Row],[2015]]/Exportaciones_fruta_tonelada[[#This Row],[2015]]),"-",Exportaciones_fruta_dolares[[#This Row],[2015]]/Exportaciones_fruta_tonelada[[#This Row],[2015]])</f>
        <v>6010.89</v>
      </c>
      <c r="O10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03" s="2">
        <f>IF(ISERROR(Exportaciones_fruta_dolares[[#This Row],[2017]]/Exportaciones_fruta_tonelada[[#This Row],[2017]]),"-",Exportaciones_fruta_dolares[[#This Row],[2017]]/Exportaciones_fruta_tonelada[[#This Row],[2017]])</f>
        <v>6014.2</v>
      </c>
      <c r="Q10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04" spans="1:19" x14ac:dyDescent="0.35">
      <c r="A1004">
        <v>84</v>
      </c>
      <c r="B1004" t="s">
        <v>451</v>
      </c>
      <c r="C1004" t="s">
        <v>452</v>
      </c>
      <c r="D1004">
        <v>100105</v>
      </c>
      <c r="E1004" t="s">
        <v>20</v>
      </c>
      <c r="F1004">
        <v>100105005</v>
      </c>
      <c r="G1004" t="s">
        <v>268</v>
      </c>
      <c r="H1004" t="s">
        <v>269</v>
      </c>
      <c r="I1004">
        <v>6</v>
      </c>
      <c r="J1004" t="s">
        <v>20</v>
      </c>
      <c r="K10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04" s="2">
        <f>IF(ISERROR(Exportaciones_fruta_dolares[[#This Row],[2012]]/Exportaciones_fruta_tonelada[[#This Row],[2012]]),"-",Exportaciones_fruta_dolares[[#This Row],[2012]]/Exportaciones_fruta_tonelada[[#This Row],[2012]])</f>
        <v>55033.333333333343</v>
      </c>
      <c r="M10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04" s="2">
        <f>IF(ISERROR(Exportaciones_fruta_dolares[[#This Row],[2015]]/Exportaciones_fruta_tonelada[[#This Row],[2015]]),"-",Exportaciones_fruta_dolares[[#This Row],[2015]]/Exportaciones_fruta_tonelada[[#This Row],[2015]])</f>
        <v>11270.419</v>
      </c>
      <c r="O1004" s="2">
        <f>IF(ISERROR(Exportaciones_fruta_dolares[[#This Row],[2016]]/Exportaciones_fruta_tonelada[[#This Row],[2016]]),"-",Exportaciones_fruta_dolares[[#This Row],[2016]]/Exportaciones_fruta_tonelada[[#This Row],[2016]])</f>
        <v>9641.4675999999999</v>
      </c>
      <c r="P10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04" s="2">
        <f>IF(ISERROR(Exportaciones_fruta_dolares[[#This Row],[2018]]/Exportaciones_fruta_tonelada[[#This Row],[2018]]),"-",Exportaciones_fruta_dolares[[#This Row],[2018]]/Exportaciones_fruta_tonelada[[#This Row],[2018]])</f>
        <v>12338.73801916933</v>
      </c>
      <c r="R100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05" spans="1:19" x14ac:dyDescent="0.35">
      <c r="A1005">
        <v>84</v>
      </c>
      <c r="B1005" t="s">
        <v>451</v>
      </c>
      <c r="C1005" t="s">
        <v>452</v>
      </c>
      <c r="D1005">
        <v>100105</v>
      </c>
      <c r="E1005" t="s">
        <v>20</v>
      </c>
      <c r="F1005">
        <v>100105005</v>
      </c>
      <c r="G1005" t="s">
        <v>268</v>
      </c>
      <c r="H1005" t="s">
        <v>407</v>
      </c>
      <c r="I1005">
        <v>6</v>
      </c>
      <c r="J1005" t="s">
        <v>20</v>
      </c>
      <c r="K10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0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0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05" s="2">
        <f>IF(ISERROR(Exportaciones_fruta_dolares[[#This Row],[2020]]/Exportaciones_fruta_tonelada[[#This Row],[2020]]),"-",Exportaciones_fruta_dolares[[#This Row],[2020]]/Exportaciones_fruta_tonelada[[#This Row],[2020]])</f>
        <v>8815.6759545923633</v>
      </c>
    </row>
    <row r="1006" spans="1:19" x14ac:dyDescent="0.35">
      <c r="A1006">
        <v>84</v>
      </c>
      <c r="B1006" t="s">
        <v>451</v>
      </c>
      <c r="C1006" t="s">
        <v>452</v>
      </c>
      <c r="D1006">
        <v>100105</v>
      </c>
      <c r="E1006" t="s">
        <v>20</v>
      </c>
      <c r="F1006">
        <v>100105006</v>
      </c>
      <c r="G1006" t="s">
        <v>276</v>
      </c>
      <c r="H1006" t="s">
        <v>317</v>
      </c>
      <c r="I1006">
        <v>6</v>
      </c>
      <c r="J1006" t="s">
        <v>20</v>
      </c>
      <c r="K10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06" s="2">
        <f>IF(ISERROR(Exportaciones_fruta_dolares[[#This Row],[2014]]/Exportaciones_fruta_tonelada[[#This Row],[2014]]),"-",Exportaciones_fruta_dolares[[#This Row],[2014]]/Exportaciones_fruta_tonelada[[#This Row],[2014]])</f>
        <v>1506</v>
      </c>
      <c r="N1006" s="2">
        <f>IF(ISERROR(Exportaciones_fruta_dolares[[#This Row],[2015]]/Exportaciones_fruta_tonelada[[#This Row],[2015]]),"-",Exportaciones_fruta_dolares[[#This Row],[2015]]/Exportaciones_fruta_tonelada[[#This Row],[2015]])</f>
        <v>1731.925</v>
      </c>
      <c r="O1006" s="2">
        <f>IF(ISERROR(Exportaciones_fruta_dolares[[#This Row],[2016]]/Exportaciones_fruta_tonelada[[#This Row],[2016]]),"-",Exportaciones_fruta_dolares[[#This Row],[2016]]/Exportaciones_fruta_tonelada[[#This Row],[2016]])</f>
        <v>1854.5290222049084</v>
      </c>
      <c r="P1006" s="2">
        <f>IF(ISERROR(Exportaciones_fruta_dolares[[#This Row],[2017]]/Exportaciones_fruta_tonelada[[#This Row],[2017]]),"-",Exportaciones_fruta_dolares[[#This Row],[2017]]/Exportaciones_fruta_tonelada[[#This Row],[2017]])</f>
        <v>1969.9917899761338</v>
      </c>
      <c r="Q1006" s="2">
        <f>IF(ISERROR(Exportaciones_fruta_dolares[[#This Row],[2018]]/Exportaciones_fruta_tonelada[[#This Row],[2018]]),"-",Exportaciones_fruta_dolares[[#This Row],[2018]]/Exportaciones_fruta_tonelada[[#This Row],[2018]])</f>
        <v>1723.2166454581049</v>
      </c>
      <c r="R1006" s="2">
        <f>IF(ISERROR(Exportaciones_fruta_dolares[[#This Row],[2019]]/Exportaciones_fruta_tonelada[[#This Row],[2019]]),"-",Exportaciones_fruta_dolares[[#This Row],[2019]]/Exportaciones_fruta_tonelada[[#This Row],[2019]])</f>
        <v>1523.9452869953304</v>
      </c>
      <c r="S1006" s="2">
        <f>IF(ISERROR(Exportaciones_fruta_dolares[[#This Row],[2020]]/Exportaciones_fruta_tonelada[[#This Row],[2020]]),"-",Exportaciones_fruta_dolares[[#This Row],[2020]]/Exportaciones_fruta_tonelada[[#This Row],[2020]])</f>
        <v>1411.1412303583729</v>
      </c>
    </row>
    <row r="1007" spans="1:19" x14ac:dyDescent="0.35">
      <c r="A1007">
        <v>84</v>
      </c>
      <c r="B1007" t="s">
        <v>451</v>
      </c>
      <c r="C1007" t="s">
        <v>452</v>
      </c>
      <c r="D1007">
        <v>100105</v>
      </c>
      <c r="E1007" t="s">
        <v>20</v>
      </c>
      <c r="F1007">
        <v>100105006</v>
      </c>
      <c r="G1007" t="s">
        <v>276</v>
      </c>
      <c r="H1007" t="s">
        <v>282</v>
      </c>
      <c r="I1007">
        <v>6</v>
      </c>
      <c r="J1007" t="s">
        <v>20</v>
      </c>
      <c r="K10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0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07" s="2">
        <f>IF(ISERROR(Exportaciones_fruta_dolares[[#This Row],[2018]]/Exportaciones_fruta_tonelada[[#This Row],[2018]]),"-",Exportaciones_fruta_dolares[[#This Row],[2018]]/Exportaciones_fruta_tonelada[[#This Row],[2018]])</f>
        <v>1846.5040000000001</v>
      </c>
      <c r="R10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08" spans="1:19" x14ac:dyDescent="0.35">
      <c r="A1008">
        <v>84</v>
      </c>
      <c r="B1008" t="s">
        <v>451</v>
      </c>
      <c r="C1008" t="s">
        <v>452</v>
      </c>
      <c r="D1008">
        <v>100105</v>
      </c>
      <c r="E1008" t="s">
        <v>20</v>
      </c>
      <c r="F1008">
        <v>100105006</v>
      </c>
      <c r="G1008" t="s">
        <v>276</v>
      </c>
      <c r="H1008" t="s">
        <v>277</v>
      </c>
      <c r="I1008">
        <v>4</v>
      </c>
      <c r="J1008" t="s">
        <v>71</v>
      </c>
      <c r="K10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0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08" s="2">
        <f>IF(ISERROR(Exportaciones_fruta_dolares[[#This Row],[2016]]/Exportaciones_fruta_tonelada[[#This Row],[2016]]),"-",Exportaciones_fruta_dolares[[#This Row],[2016]]/Exportaciones_fruta_tonelada[[#This Row],[2016]])</f>
        <v>11427.62</v>
      </c>
      <c r="P100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0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0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0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09" spans="1:19" x14ac:dyDescent="0.35">
      <c r="A1009">
        <v>84</v>
      </c>
      <c r="B1009" t="s">
        <v>451</v>
      </c>
      <c r="C1009" t="s">
        <v>452</v>
      </c>
      <c r="D1009">
        <v>100107</v>
      </c>
      <c r="E1009" t="s">
        <v>48</v>
      </c>
      <c r="F1009">
        <v>100107012</v>
      </c>
      <c r="G1009" t="s">
        <v>49</v>
      </c>
      <c r="H1009" t="s">
        <v>130</v>
      </c>
      <c r="I1009">
        <v>3</v>
      </c>
      <c r="J1009" t="s">
        <v>38</v>
      </c>
      <c r="K10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0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09" s="2">
        <f>IF(ISERROR(Exportaciones_fruta_dolares[[#This Row],[2015]]/Exportaciones_fruta_tonelada[[#This Row],[2015]]),"-",Exportaciones_fruta_dolares[[#This Row],[2015]]/Exportaciones_fruta_tonelada[[#This Row],[2015]])</f>
        <v>10825.477066666666</v>
      </c>
      <c r="O10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0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10" spans="1:19" x14ac:dyDescent="0.35">
      <c r="A1010">
        <v>84</v>
      </c>
      <c r="B1010" t="s">
        <v>451</v>
      </c>
      <c r="C1010" t="s">
        <v>452</v>
      </c>
      <c r="D1010">
        <v>100108</v>
      </c>
      <c r="E1010" t="s">
        <v>294</v>
      </c>
      <c r="F1010">
        <v>100108002</v>
      </c>
      <c r="G1010" t="s">
        <v>295</v>
      </c>
      <c r="H1010" t="s">
        <v>367</v>
      </c>
      <c r="I1010">
        <v>3</v>
      </c>
      <c r="J1010" t="s">
        <v>38</v>
      </c>
      <c r="K10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10" s="2">
        <f>IF(ISERROR(Exportaciones_fruta_dolares[[#This Row],[2020]]/Exportaciones_fruta_tonelada[[#This Row],[2020]]),"-",Exportaciones_fruta_dolares[[#This Row],[2020]]/Exportaciones_fruta_tonelada[[#This Row],[2020]])</f>
        <v>93571.428571428565</v>
      </c>
    </row>
    <row r="1011" spans="1:19" x14ac:dyDescent="0.35">
      <c r="A1011">
        <v>84</v>
      </c>
      <c r="B1011" t="s">
        <v>451</v>
      </c>
      <c r="C1011" t="s">
        <v>452</v>
      </c>
      <c r="D1011">
        <v>100109</v>
      </c>
      <c r="E1011" t="s">
        <v>51</v>
      </c>
      <c r="F1011">
        <v>100109001</v>
      </c>
      <c r="G1011" t="s">
        <v>51</v>
      </c>
      <c r="H1011" t="s">
        <v>84</v>
      </c>
      <c r="I1011">
        <v>4</v>
      </c>
      <c r="J1011" t="s">
        <v>71</v>
      </c>
      <c r="K10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11" s="2">
        <f>IF(ISERROR(Exportaciones_fruta_dolares[[#This Row],[2016]]/Exportaciones_fruta_tonelada[[#This Row],[2016]]),"-",Exportaciones_fruta_dolares[[#This Row],[2016]]/Exportaciones_fruta_tonelada[[#This Row],[2016]])</f>
        <v>2878.0822499999999</v>
      </c>
      <c r="P1011" s="2">
        <f>IF(ISERROR(Exportaciones_fruta_dolares[[#This Row],[2017]]/Exportaciones_fruta_tonelada[[#This Row],[2017]]),"-",Exportaciones_fruta_dolares[[#This Row],[2017]]/Exportaciones_fruta_tonelada[[#This Row],[2017]])</f>
        <v>2766.5906023494126</v>
      </c>
      <c r="Q10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11" s="2">
        <f>IF(ISERROR(Exportaciones_fruta_dolares[[#This Row],[2019]]/Exportaciones_fruta_tonelada[[#This Row],[2019]]),"-",Exportaciones_fruta_dolares[[#This Row],[2019]]/Exportaciones_fruta_tonelada[[#This Row],[2019]])</f>
        <v>2408.5266666666666</v>
      </c>
      <c r="S1011" s="2">
        <f>IF(ISERROR(Exportaciones_fruta_dolares[[#This Row],[2020]]/Exportaciones_fruta_tonelada[[#This Row],[2020]]),"-",Exportaciones_fruta_dolares[[#This Row],[2020]]/Exportaciones_fruta_tonelada[[#This Row],[2020]])</f>
        <v>2366.8377011494254</v>
      </c>
    </row>
    <row r="1012" spans="1:19" x14ac:dyDescent="0.35">
      <c r="A1012">
        <v>84</v>
      </c>
      <c r="B1012" t="s">
        <v>451</v>
      </c>
      <c r="C1012" t="s">
        <v>452</v>
      </c>
      <c r="D1012">
        <v>100109</v>
      </c>
      <c r="E1012" t="s">
        <v>51</v>
      </c>
      <c r="F1012">
        <v>100109001</v>
      </c>
      <c r="G1012" t="s">
        <v>51</v>
      </c>
      <c r="H1012" t="s">
        <v>70</v>
      </c>
      <c r="I1012">
        <v>4</v>
      </c>
      <c r="J1012" t="s">
        <v>71</v>
      </c>
      <c r="K10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1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12" s="2">
        <f>IF(ISERROR(Exportaciones_fruta_dolares[[#This Row],[2019]]/Exportaciones_fruta_tonelada[[#This Row],[2019]]),"-",Exportaciones_fruta_dolares[[#This Row],[2019]]/Exportaciones_fruta_tonelada[[#This Row],[2019]])</f>
        <v>2302.3032786885246</v>
      </c>
      <c r="S101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13" spans="1:19" x14ac:dyDescent="0.35">
      <c r="A1013">
        <v>86</v>
      </c>
      <c r="B1013" t="s">
        <v>453</v>
      </c>
      <c r="C1013" t="s">
        <v>454</v>
      </c>
      <c r="D1013">
        <v>100102</v>
      </c>
      <c r="E1013" t="s">
        <v>92</v>
      </c>
      <c r="F1013">
        <v>100102005</v>
      </c>
      <c r="G1013" t="s">
        <v>177</v>
      </c>
      <c r="H1013" t="s">
        <v>397</v>
      </c>
      <c r="I1013">
        <v>7</v>
      </c>
      <c r="J1013" t="s">
        <v>164</v>
      </c>
      <c r="K10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13" s="2">
        <f>IF(ISERROR(Exportaciones_fruta_dolares[[#This Row],[2012]]/Exportaciones_fruta_tonelada[[#This Row],[2012]]),"-",Exportaciones_fruta_dolares[[#This Row],[2012]]/Exportaciones_fruta_tonelada[[#This Row],[2012]])</f>
        <v>31018.918918918916</v>
      </c>
      <c r="M10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1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1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1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14" spans="1:19" x14ac:dyDescent="0.35">
      <c r="A1014">
        <v>89</v>
      </c>
      <c r="B1014" t="s">
        <v>279</v>
      </c>
      <c r="C1014" t="s">
        <v>280</v>
      </c>
      <c r="D1014">
        <v>100102</v>
      </c>
      <c r="E1014" t="s">
        <v>92</v>
      </c>
      <c r="F1014">
        <v>100102003</v>
      </c>
      <c r="G1014" t="s">
        <v>93</v>
      </c>
      <c r="H1014" t="s">
        <v>94</v>
      </c>
      <c r="I1014">
        <v>5</v>
      </c>
      <c r="J1014" t="s">
        <v>26</v>
      </c>
      <c r="K1014" s="2">
        <f>IF(ISERROR(Exportaciones_fruta_dolares[[#This Row],[2013]]/Exportaciones_fruta_tonelada[[#This Row],[2013]]),"-",Exportaciones_fruta_dolares[[#This Row],[2013]]/Exportaciones_fruta_tonelada[[#This Row],[2013]])</f>
        <v>196000</v>
      </c>
      <c r="L10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1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14" s="2">
        <f>IF(ISERROR(Exportaciones_fruta_dolares[[#This Row],[2020]]/Exportaciones_fruta_tonelada[[#This Row],[2020]]),"-",Exportaciones_fruta_dolares[[#This Row],[2020]]/Exportaciones_fruta_tonelada[[#This Row],[2020]])</f>
        <v>3176.278563656148</v>
      </c>
    </row>
    <row r="1015" spans="1:19" x14ac:dyDescent="0.35">
      <c r="A1015">
        <v>89</v>
      </c>
      <c r="B1015" t="s">
        <v>279</v>
      </c>
      <c r="C1015" t="s">
        <v>280</v>
      </c>
      <c r="D1015">
        <v>100102</v>
      </c>
      <c r="E1015" t="s">
        <v>92</v>
      </c>
      <c r="F1015">
        <v>100102005</v>
      </c>
      <c r="G1015" t="s">
        <v>177</v>
      </c>
      <c r="H1015" t="s">
        <v>401</v>
      </c>
      <c r="I1015">
        <v>1</v>
      </c>
      <c r="J1015" t="s">
        <v>96</v>
      </c>
      <c r="K10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15" s="2">
        <f>IF(ISERROR(Exportaciones_fruta_dolares[[#This Row],[2016]]/Exportaciones_fruta_tonelada[[#This Row],[2016]]),"-",Exportaciones_fruta_dolares[[#This Row],[2016]]/Exportaciones_fruta_tonelada[[#This Row],[2016]])</f>
        <v>13838.333333333334</v>
      </c>
      <c r="P1015" s="2">
        <f>IF(ISERROR(Exportaciones_fruta_dolares[[#This Row],[2017]]/Exportaciones_fruta_tonelada[[#This Row],[2017]]),"-",Exportaciones_fruta_dolares[[#This Row],[2017]]/Exportaciones_fruta_tonelada[[#This Row],[2017]])</f>
        <v>59908.666666666672</v>
      </c>
      <c r="Q101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1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16" spans="1:19" x14ac:dyDescent="0.35">
      <c r="A1016">
        <v>89</v>
      </c>
      <c r="B1016" t="s">
        <v>279</v>
      </c>
      <c r="C1016" t="s">
        <v>280</v>
      </c>
      <c r="D1016">
        <v>100104</v>
      </c>
      <c r="E1016" t="s">
        <v>66</v>
      </c>
      <c r="F1016">
        <v>100104002</v>
      </c>
      <c r="G1016" t="s">
        <v>67</v>
      </c>
      <c r="H1016" t="s">
        <v>203</v>
      </c>
      <c r="I1016">
        <v>7</v>
      </c>
      <c r="J1016" t="s">
        <v>164</v>
      </c>
      <c r="K10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16" s="2">
        <f>IF(ISERROR(Exportaciones_fruta_dolares[[#This Row],[2014]]/Exportaciones_fruta_tonelada[[#This Row],[2014]]),"-",Exportaciones_fruta_dolares[[#This Row],[2014]]/Exportaciones_fruta_tonelada[[#This Row],[2014]])</f>
        <v>8022.423849643551</v>
      </c>
      <c r="N10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17" spans="1:19" x14ac:dyDescent="0.35">
      <c r="A1017">
        <v>89</v>
      </c>
      <c r="B1017" t="s">
        <v>279</v>
      </c>
      <c r="C1017" t="s">
        <v>280</v>
      </c>
      <c r="D1017">
        <v>100105</v>
      </c>
      <c r="E1017" t="s">
        <v>20</v>
      </c>
      <c r="F1017">
        <v>100105002</v>
      </c>
      <c r="G1017" t="s">
        <v>208</v>
      </c>
      <c r="H1017" t="s">
        <v>209</v>
      </c>
      <c r="I1017">
        <v>6</v>
      </c>
      <c r="J1017" t="s">
        <v>20</v>
      </c>
      <c r="K10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17" s="2">
        <f>IF(ISERROR(Exportaciones_fruta_dolares[[#This Row],[2018]]/Exportaciones_fruta_tonelada[[#This Row],[2018]]),"-",Exportaciones_fruta_dolares[[#This Row],[2018]]/Exportaciones_fruta_tonelada[[#This Row],[2018]])</f>
        <v>16125.95238095238</v>
      </c>
      <c r="R10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18" spans="1:19" x14ac:dyDescent="0.35">
      <c r="A1018">
        <v>89</v>
      </c>
      <c r="B1018" t="s">
        <v>279</v>
      </c>
      <c r="C1018" t="s">
        <v>280</v>
      </c>
      <c r="D1018">
        <v>100105</v>
      </c>
      <c r="E1018" t="s">
        <v>20</v>
      </c>
      <c r="F1018">
        <v>100105004</v>
      </c>
      <c r="G1018" t="s">
        <v>18</v>
      </c>
      <c r="H1018" t="s">
        <v>46</v>
      </c>
      <c r="I1018">
        <v>6</v>
      </c>
      <c r="J1018" t="s">
        <v>20</v>
      </c>
      <c r="K10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1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18" s="2">
        <f>IF(ISERROR(Exportaciones_fruta_dolares[[#This Row],[2018]]/Exportaciones_fruta_tonelada[[#This Row],[2018]]),"-",Exportaciones_fruta_dolares[[#This Row],[2018]]/Exportaciones_fruta_tonelada[[#This Row],[2018]])</f>
        <v>28610.25</v>
      </c>
      <c r="R10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19" spans="1:19" x14ac:dyDescent="0.35">
      <c r="A1019">
        <v>89</v>
      </c>
      <c r="B1019" t="s">
        <v>279</v>
      </c>
      <c r="C1019" t="s">
        <v>280</v>
      </c>
      <c r="D1019">
        <v>100105</v>
      </c>
      <c r="E1019" t="s">
        <v>20</v>
      </c>
      <c r="F1019">
        <v>100105006</v>
      </c>
      <c r="G1019" t="s">
        <v>276</v>
      </c>
      <c r="H1019" t="s">
        <v>307</v>
      </c>
      <c r="I1019">
        <v>4</v>
      </c>
      <c r="J1019" t="s">
        <v>71</v>
      </c>
      <c r="K1019" s="2">
        <f>IF(ISERROR(Exportaciones_fruta_dolares[[#This Row],[2013]]/Exportaciones_fruta_tonelada[[#This Row],[2013]]),"-",Exportaciones_fruta_dolares[[#This Row],[2013]]/Exportaciones_fruta_tonelada[[#This Row],[2013]])</f>
        <v>88950</v>
      </c>
      <c r="L10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1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1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1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20" spans="1:19" x14ac:dyDescent="0.35">
      <c r="A1020">
        <v>89</v>
      </c>
      <c r="B1020" t="s">
        <v>279</v>
      </c>
      <c r="C1020" t="s">
        <v>280</v>
      </c>
      <c r="D1020">
        <v>100106</v>
      </c>
      <c r="E1020" t="s">
        <v>477</v>
      </c>
      <c r="F1020">
        <v>100106001</v>
      </c>
      <c r="G1020" t="s">
        <v>60</v>
      </c>
      <c r="H1020" t="s">
        <v>131</v>
      </c>
      <c r="I1020">
        <v>1</v>
      </c>
      <c r="J1020" t="s">
        <v>96</v>
      </c>
      <c r="K10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20" s="2">
        <f>IF(ISERROR(Exportaciones_fruta_dolares[[#This Row],[2014]]/Exportaciones_fruta_tonelada[[#This Row],[2014]]),"-",Exportaciones_fruta_dolares[[#This Row],[2014]]/Exportaciones_fruta_tonelada[[#This Row],[2014]])</f>
        <v>76147.368421052641</v>
      </c>
      <c r="N102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2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2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21" spans="1:19" x14ac:dyDescent="0.35">
      <c r="A1021">
        <v>89</v>
      </c>
      <c r="B1021" t="s">
        <v>279</v>
      </c>
      <c r="C1021" t="s">
        <v>280</v>
      </c>
      <c r="D1021">
        <v>100106</v>
      </c>
      <c r="E1021" t="s">
        <v>477</v>
      </c>
      <c r="F1021">
        <v>100106001</v>
      </c>
      <c r="G1021" t="s">
        <v>60</v>
      </c>
      <c r="H1021" t="s">
        <v>132</v>
      </c>
      <c r="I1021">
        <v>3</v>
      </c>
      <c r="J1021" t="s">
        <v>38</v>
      </c>
      <c r="K1021" s="2">
        <f>IF(ISERROR(Exportaciones_fruta_dolares[[#This Row],[2013]]/Exportaciones_fruta_tonelada[[#This Row],[2013]]),"-",Exportaciones_fruta_dolares[[#This Row],[2013]]/Exportaciones_fruta_tonelada[[#This Row],[2013]])</f>
        <v>3302.4274553571431</v>
      </c>
      <c r="L10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2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2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2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22" spans="1:19" x14ac:dyDescent="0.35">
      <c r="A1022">
        <v>89</v>
      </c>
      <c r="B1022" t="s">
        <v>279</v>
      </c>
      <c r="C1022" t="s">
        <v>280</v>
      </c>
      <c r="D1022">
        <v>100106</v>
      </c>
      <c r="E1022" t="s">
        <v>477</v>
      </c>
      <c r="F1022">
        <v>100106002</v>
      </c>
      <c r="G1022" t="s">
        <v>24</v>
      </c>
      <c r="H1022" t="s">
        <v>278</v>
      </c>
      <c r="I1022">
        <v>5</v>
      </c>
      <c r="J1022" t="s">
        <v>26</v>
      </c>
      <c r="K10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2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2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22" s="2">
        <f>IF(ISERROR(Exportaciones_fruta_dolares[[#This Row],[2017]]/Exportaciones_fruta_tonelada[[#This Row],[2017]]),"-",Exportaciones_fruta_dolares[[#This Row],[2017]]/Exportaciones_fruta_tonelada[[#This Row],[2017]])</f>
        <v>33452.673839095005</v>
      </c>
      <c r="Q1022" s="2">
        <f>IF(ISERROR(Exportaciones_fruta_dolares[[#This Row],[2018]]/Exportaciones_fruta_tonelada[[#This Row],[2018]]),"-",Exportaciones_fruta_dolares[[#This Row],[2018]]/Exportaciones_fruta_tonelada[[#This Row],[2018]])</f>
        <v>134776.53631284917</v>
      </c>
      <c r="R10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23" spans="1:19" x14ac:dyDescent="0.35">
      <c r="A1023">
        <v>89</v>
      </c>
      <c r="B1023" t="s">
        <v>279</v>
      </c>
      <c r="C1023" t="s">
        <v>280</v>
      </c>
      <c r="D1023">
        <v>100106</v>
      </c>
      <c r="E1023" t="s">
        <v>477</v>
      </c>
      <c r="F1023">
        <v>100106002</v>
      </c>
      <c r="G1023" t="s">
        <v>24</v>
      </c>
      <c r="H1023" t="s">
        <v>263</v>
      </c>
      <c r="I1023">
        <v>5</v>
      </c>
      <c r="J1023" t="s">
        <v>26</v>
      </c>
      <c r="K10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23" s="2">
        <f>IF(ISERROR(Exportaciones_fruta_dolares[[#This Row],[2019]]/Exportaciones_fruta_tonelada[[#This Row],[2019]]),"-",Exportaciones_fruta_dolares[[#This Row],[2019]]/Exportaciones_fruta_tonelada[[#This Row],[2019]])</f>
        <v>31410.523668608479</v>
      </c>
      <c r="S1023" s="2">
        <f>IF(ISERROR(Exportaciones_fruta_dolares[[#This Row],[2020]]/Exportaciones_fruta_tonelada[[#This Row],[2020]]),"-",Exportaciones_fruta_dolares[[#This Row],[2020]]/Exportaciones_fruta_tonelada[[#This Row],[2020]])</f>
        <v>26909.418403703781</v>
      </c>
    </row>
    <row r="1024" spans="1:19" x14ac:dyDescent="0.35">
      <c r="A1024">
        <v>89</v>
      </c>
      <c r="B1024" t="s">
        <v>279</v>
      </c>
      <c r="C1024" t="s">
        <v>280</v>
      </c>
      <c r="D1024">
        <v>100109</v>
      </c>
      <c r="E1024" t="s">
        <v>51</v>
      </c>
      <c r="F1024">
        <v>100109001</v>
      </c>
      <c r="G1024" t="s">
        <v>51</v>
      </c>
      <c r="H1024" t="s">
        <v>293</v>
      </c>
      <c r="I1024">
        <v>7</v>
      </c>
      <c r="J1024" t="s">
        <v>164</v>
      </c>
      <c r="K10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24" s="2">
        <f>IF(ISERROR(Exportaciones_fruta_dolares[[#This Row],[2015]]/Exportaciones_fruta_tonelada[[#This Row],[2015]]),"-",Exportaciones_fruta_dolares[[#This Row],[2015]]/Exportaciones_fruta_tonelada[[#This Row],[2015]])</f>
        <v>1503.4</v>
      </c>
      <c r="O10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2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2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25" spans="1:19" x14ac:dyDescent="0.35">
      <c r="A1025">
        <v>90</v>
      </c>
      <c r="B1025" t="s">
        <v>206</v>
      </c>
      <c r="C1025" t="s">
        <v>207</v>
      </c>
      <c r="D1025">
        <v>100101</v>
      </c>
      <c r="E1025" t="s">
        <v>29</v>
      </c>
      <c r="F1025">
        <v>100101001</v>
      </c>
      <c r="G1025" t="s">
        <v>36</v>
      </c>
      <c r="H1025" t="s">
        <v>37</v>
      </c>
      <c r="I1025">
        <v>3</v>
      </c>
      <c r="J1025" t="s">
        <v>38</v>
      </c>
      <c r="K10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25" s="2">
        <f>IF(ISERROR(Exportaciones_fruta_dolares[[#This Row],[2014]]/Exportaciones_fruta_tonelada[[#This Row],[2014]]),"-",Exportaciones_fruta_dolares[[#This Row],[2014]]/Exportaciones_fruta_tonelada[[#This Row],[2014]])</f>
        <v>22610.79207920792</v>
      </c>
      <c r="N1025" s="2">
        <f>IF(ISERROR(Exportaciones_fruta_dolares[[#This Row],[2015]]/Exportaciones_fruta_tonelada[[#This Row],[2015]]),"-",Exportaciones_fruta_dolares[[#This Row],[2015]]/Exportaciones_fruta_tonelada[[#This Row],[2015]])</f>
        <v>18075</v>
      </c>
      <c r="O10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26" spans="1:19" x14ac:dyDescent="0.35">
      <c r="A1026">
        <v>90</v>
      </c>
      <c r="B1026" t="s">
        <v>206</v>
      </c>
      <c r="C1026" t="s">
        <v>207</v>
      </c>
      <c r="D1026">
        <v>100101</v>
      </c>
      <c r="E1026" t="s">
        <v>29</v>
      </c>
      <c r="F1026">
        <v>100101001</v>
      </c>
      <c r="G1026" t="s">
        <v>36</v>
      </c>
      <c r="H1026" t="s">
        <v>163</v>
      </c>
      <c r="I1026">
        <v>7</v>
      </c>
      <c r="J1026" t="s">
        <v>164</v>
      </c>
      <c r="K10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26" s="2">
        <f>IF(ISERROR(Exportaciones_fruta_dolares[[#This Row],[2015]]/Exportaciones_fruta_tonelada[[#This Row],[2015]]),"-",Exportaciones_fruta_dolares[[#This Row],[2015]]/Exportaciones_fruta_tonelada[[#This Row],[2015]])</f>
        <v>1198.2948436435222</v>
      </c>
      <c r="O1026" s="2">
        <f>IF(ISERROR(Exportaciones_fruta_dolares[[#This Row],[2016]]/Exportaciones_fruta_tonelada[[#This Row],[2016]]),"-",Exportaciones_fruta_dolares[[#This Row],[2016]]/Exportaciones_fruta_tonelada[[#This Row],[2016]])</f>
        <v>1046.2282785054201</v>
      </c>
      <c r="P1026" s="2">
        <f>IF(ISERROR(Exportaciones_fruta_dolares[[#This Row],[2017]]/Exportaciones_fruta_tonelada[[#This Row],[2017]]),"-",Exportaciones_fruta_dolares[[#This Row],[2017]]/Exportaciones_fruta_tonelada[[#This Row],[2017]])</f>
        <v>2444.6481920263727</v>
      </c>
      <c r="Q10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26" s="2">
        <f>IF(ISERROR(Exportaciones_fruta_dolares[[#This Row],[2020]]/Exportaciones_fruta_tonelada[[#This Row],[2020]]),"-",Exportaciones_fruta_dolares[[#This Row],[2020]]/Exportaciones_fruta_tonelada[[#This Row],[2020]])</f>
        <v>2049.9871761990253</v>
      </c>
    </row>
    <row r="1027" spans="1:19" x14ac:dyDescent="0.35">
      <c r="A1027">
        <v>90</v>
      </c>
      <c r="B1027" t="s">
        <v>206</v>
      </c>
      <c r="C1027" t="s">
        <v>207</v>
      </c>
      <c r="D1027">
        <v>100101</v>
      </c>
      <c r="E1027" t="s">
        <v>29</v>
      </c>
      <c r="F1027">
        <v>100101007</v>
      </c>
      <c r="G1027" t="s">
        <v>64</v>
      </c>
      <c r="H1027" t="s">
        <v>273</v>
      </c>
      <c r="I1027">
        <v>5</v>
      </c>
      <c r="J1027" t="s">
        <v>26</v>
      </c>
      <c r="K10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27" s="2">
        <f>IF(ISERROR(Exportaciones_fruta_dolares[[#This Row],[2017]]/Exportaciones_fruta_tonelada[[#This Row],[2017]]),"-",Exportaciones_fruta_dolares[[#This Row],[2017]]/Exportaciones_fruta_tonelada[[#This Row],[2017]])</f>
        <v>1787.6190476190477</v>
      </c>
      <c r="Q10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28" spans="1:19" x14ac:dyDescent="0.35">
      <c r="A1028">
        <v>90</v>
      </c>
      <c r="B1028" t="s">
        <v>206</v>
      </c>
      <c r="C1028" t="s">
        <v>207</v>
      </c>
      <c r="D1028">
        <v>100101</v>
      </c>
      <c r="E1028" t="s">
        <v>29</v>
      </c>
      <c r="F1028">
        <v>100101007</v>
      </c>
      <c r="G1028" t="s">
        <v>64</v>
      </c>
      <c r="H1028" t="s">
        <v>65</v>
      </c>
      <c r="I1028">
        <v>5</v>
      </c>
      <c r="J1028" t="s">
        <v>26</v>
      </c>
      <c r="K10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28" s="2">
        <f>IF(ISERROR(Exportaciones_fruta_dolares[[#This Row],[2015]]/Exportaciones_fruta_tonelada[[#This Row],[2015]]),"-",Exportaciones_fruta_dolares[[#This Row],[2015]]/Exportaciones_fruta_tonelada[[#This Row],[2015]])</f>
        <v>1791.6654707545119</v>
      </c>
      <c r="O1028" s="2">
        <f>IF(ISERROR(Exportaciones_fruta_dolares[[#This Row],[2016]]/Exportaciones_fruta_tonelada[[#This Row],[2016]]),"-",Exportaciones_fruta_dolares[[#This Row],[2016]]/Exportaciones_fruta_tonelada[[#This Row],[2016]])</f>
        <v>1402.6255636978581</v>
      </c>
      <c r="P1028" s="2">
        <f>IF(ISERROR(Exportaciones_fruta_dolares[[#This Row],[2017]]/Exportaciones_fruta_tonelada[[#This Row],[2017]]),"-",Exportaciones_fruta_dolares[[#This Row],[2017]]/Exportaciones_fruta_tonelada[[#This Row],[2017]])</f>
        <v>2084.1172922252013</v>
      </c>
      <c r="Q1028" s="2">
        <f>IF(ISERROR(Exportaciones_fruta_dolares[[#This Row],[2018]]/Exportaciones_fruta_tonelada[[#This Row],[2018]]),"-",Exportaciones_fruta_dolares[[#This Row],[2018]]/Exportaciones_fruta_tonelada[[#This Row],[2018]])</f>
        <v>1757.7772409298561</v>
      </c>
      <c r="R1028" s="2">
        <f>IF(ISERROR(Exportaciones_fruta_dolares[[#This Row],[2019]]/Exportaciones_fruta_tonelada[[#This Row],[2019]]),"-",Exportaciones_fruta_dolares[[#This Row],[2019]]/Exportaciones_fruta_tonelada[[#This Row],[2019]])</f>
        <v>1869.1349567099567</v>
      </c>
      <c r="S1028" s="2">
        <f>IF(ISERROR(Exportaciones_fruta_dolares[[#This Row],[2020]]/Exportaciones_fruta_tonelada[[#This Row],[2020]]),"-",Exportaciones_fruta_dolares[[#This Row],[2020]]/Exportaciones_fruta_tonelada[[#This Row],[2020]])</f>
        <v>1908.0697931697932</v>
      </c>
    </row>
    <row r="1029" spans="1:19" x14ac:dyDescent="0.35">
      <c r="A1029">
        <v>90</v>
      </c>
      <c r="B1029" t="s">
        <v>206</v>
      </c>
      <c r="C1029" t="s">
        <v>207</v>
      </c>
      <c r="D1029">
        <v>100101</v>
      </c>
      <c r="E1029" t="s">
        <v>29</v>
      </c>
      <c r="F1029">
        <v>100101008</v>
      </c>
      <c r="G1029" t="s">
        <v>101</v>
      </c>
      <c r="H1029" t="s">
        <v>250</v>
      </c>
      <c r="I1029">
        <v>7</v>
      </c>
      <c r="J1029" t="s">
        <v>164</v>
      </c>
      <c r="K10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29" s="2">
        <f>IF(ISERROR(Exportaciones_fruta_dolares[[#This Row],[2016]]/Exportaciones_fruta_tonelada[[#This Row],[2016]]),"-",Exportaciones_fruta_dolares[[#This Row],[2016]]/Exportaciones_fruta_tonelada[[#This Row],[2016]])</f>
        <v>1123.6956973602162</v>
      </c>
      <c r="P10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30" spans="1:19" x14ac:dyDescent="0.35">
      <c r="A1030">
        <v>90</v>
      </c>
      <c r="B1030" t="s">
        <v>206</v>
      </c>
      <c r="C1030" t="s">
        <v>207</v>
      </c>
      <c r="D1030">
        <v>100101</v>
      </c>
      <c r="E1030" t="s">
        <v>29</v>
      </c>
      <c r="F1030">
        <v>100101008</v>
      </c>
      <c r="G1030" t="s">
        <v>101</v>
      </c>
      <c r="H1030" t="s">
        <v>309</v>
      </c>
      <c r="I1030">
        <v>3</v>
      </c>
      <c r="J1030" t="s">
        <v>38</v>
      </c>
      <c r="K10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30" s="2">
        <f>IF(ISERROR(Exportaciones_fruta_dolares[[#This Row],[2012]]/Exportaciones_fruta_tonelada[[#This Row],[2012]]),"-",Exportaciones_fruta_dolares[[#This Row],[2012]]/Exportaciones_fruta_tonelada[[#This Row],[2012]])</f>
        <v>14213.400842119916</v>
      </c>
      <c r="M10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30" s="2">
        <f>IF(ISERROR(Exportaciones_fruta_dolares[[#This Row],[2016]]/Exportaciones_fruta_tonelada[[#This Row],[2016]]),"-",Exportaciones_fruta_dolares[[#This Row],[2016]]/Exportaciones_fruta_tonelada[[#This Row],[2016]])</f>
        <v>3495.7461174881837</v>
      </c>
      <c r="P1030" s="2">
        <f>IF(ISERROR(Exportaciones_fruta_dolares[[#This Row],[2017]]/Exportaciones_fruta_tonelada[[#This Row],[2017]]),"-",Exportaciones_fruta_dolares[[#This Row],[2017]]/Exportaciones_fruta_tonelada[[#This Row],[2017]])</f>
        <v>490.85477058936453</v>
      </c>
      <c r="Q10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30" s="2">
        <f>IF(ISERROR(Exportaciones_fruta_dolares[[#This Row],[2019]]/Exportaciones_fruta_tonelada[[#This Row],[2019]]),"-",Exportaciones_fruta_dolares[[#This Row],[2019]]/Exportaciones_fruta_tonelada[[#This Row],[2019]])</f>
        <v>5674.3706597222226</v>
      </c>
      <c r="S1030" s="2">
        <f>IF(ISERROR(Exportaciones_fruta_dolares[[#This Row],[2020]]/Exportaciones_fruta_tonelada[[#This Row],[2020]]),"-",Exportaciones_fruta_dolares[[#This Row],[2020]]/Exportaciones_fruta_tonelada[[#This Row],[2020]])</f>
        <v>4906.9327276660179</v>
      </c>
    </row>
    <row r="1031" spans="1:19" x14ac:dyDescent="0.35">
      <c r="A1031">
        <v>90</v>
      </c>
      <c r="B1031" t="s">
        <v>206</v>
      </c>
      <c r="C1031" t="s">
        <v>207</v>
      </c>
      <c r="D1031">
        <v>100101</v>
      </c>
      <c r="E1031" t="s">
        <v>29</v>
      </c>
      <c r="F1031">
        <v>100112025</v>
      </c>
      <c r="G1031" t="s">
        <v>173</v>
      </c>
      <c r="H1031" t="s">
        <v>311</v>
      </c>
      <c r="I1031">
        <v>4</v>
      </c>
      <c r="J1031" t="s">
        <v>71</v>
      </c>
      <c r="K10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31" s="2">
        <f>IF(ISERROR(Exportaciones_fruta_dolares[[#This Row],[2019]]/Exportaciones_fruta_tonelada[[#This Row],[2019]]),"-",Exportaciones_fruta_dolares[[#This Row],[2019]]/Exportaciones_fruta_tonelada[[#This Row],[2019]])</f>
        <v>27074</v>
      </c>
      <c r="S10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32" spans="1:19" x14ac:dyDescent="0.35">
      <c r="A1032">
        <v>90</v>
      </c>
      <c r="B1032" t="s">
        <v>206</v>
      </c>
      <c r="C1032" t="s">
        <v>207</v>
      </c>
      <c r="D1032">
        <v>100102</v>
      </c>
      <c r="E1032" t="s">
        <v>92</v>
      </c>
      <c r="F1032">
        <v>100102003</v>
      </c>
      <c r="G1032" t="s">
        <v>93</v>
      </c>
      <c r="H1032" t="s">
        <v>400</v>
      </c>
      <c r="I1032">
        <v>1</v>
      </c>
      <c r="J1032" t="s">
        <v>96</v>
      </c>
      <c r="K1032" s="2">
        <f>IF(ISERROR(Exportaciones_fruta_dolares[[#This Row],[2013]]/Exportaciones_fruta_tonelada[[#This Row],[2013]]),"-",Exportaciones_fruta_dolares[[#This Row],[2013]]/Exportaciones_fruta_tonelada[[#This Row],[2013]])</f>
        <v>19479.25</v>
      </c>
      <c r="L1032" s="2">
        <f>IF(ISERROR(Exportaciones_fruta_dolares[[#This Row],[2012]]/Exportaciones_fruta_tonelada[[#This Row],[2012]]),"-",Exportaciones_fruta_dolares[[#This Row],[2012]]/Exportaciones_fruta_tonelada[[#This Row],[2012]])</f>
        <v>17885.228571428572</v>
      </c>
      <c r="M1032" s="2">
        <f>IF(ISERROR(Exportaciones_fruta_dolares[[#This Row],[2014]]/Exportaciones_fruta_tonelada[[#This Row],[2014]]),"-",Exportaciones_fruta_dolares[[#This Row],[2014]]/Exportaciones_fruta_tonelada[[#This Row],[2014]])</f>
        <v>31506.787003610109</v>
      </c>
      <c r="N1032" s="2">
        <f>IF(ISERROR(Exportaciones_fruta_dolares[[#This Row],[2015]]/Exportaciones_fruta_tonelada[[#This Row],[2015]]),"-",Exportaciones_fruta_dolares[[#This Row],[2015]]/Exportaciones_fruta_tonelada[[#This Row],[2015]])</f>
        <v>25571.142857142859</v>
      </c>
      <c r="O1032" s="2">
        <f>IF(ISERROR(Exportaciones_fruta_dolares[[#This Row],[2016]]/Exportaciones_fruta_tonelada[[#This Row],[2016]]),"-",Exportaciones_fruta_dolares[[#This Row],[2016]]/Exportaciones_fruta_tonelada[[#This Row],[2016]])</f>
        <v>49062.799999999996</v>
      </c>
      <c r="P1032" s="2">
        <f>IF(ISERROR(Exportaciones_fruta_dolares[[#This Row],[2017]]/Exportaciones_fruta_tonelada[[#This Row],[2017]]),"-",Exportaciones_fruta_dolares[[#This Row],[2017]]/Exportaciones_fruta_tonelada[[#This Row],[2017]])</f>
        <v>35165.449999999997</v>
      </c>
      <c r="Q1032" s="2">
        <f>IF(ISERROR(Exportaciones_fruta_dolares[[#This Row],[2018]]/Exportaciones_fruta_tonelada[[#This Row],[2018]]),"-",Exportaciones_fruta_dolares[[#This Row],[2018]]/Exportaciones_fruta_tonelada[[#This Row],[2018]])</f>
        <v>34695.695652173912</v>
      </c>
      <c r="R10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32" s="2">
        <f>IF(ISERROR(Exportaciones_fruta_dolares[[#This Row],[2020]]/Exportaciones_fruta_tonelada[[#This Row],[2020]]),"-",Exportaciones_fruta_dolares[[#This Row],[2020]]/Exportaciones_fruta_tonelada[[#This Row],[2020]])</f>
        <v>25055.621621621623</v>
      </c>
    </row>
    <row r="1033" spans="1:19" x14ac:dyDescent="0.35">
      <c r="A1033">
        <v>90</v>
      </c>
      <c r="B1033" t="s">
        <v>206</v>
      </c>
      <c r="C1033" t="s">
        <v>207</v>
      </c>
      <c r="D1033">
        <v>100102</v>
      </c>
      <c r="E1033" t="s">
        <v>92</v>
      </c>
      <c r="F1033">
        <v>100102003</v>
      </c>
      <c r="G1033" t="s">
        <v>93</v>
      </c>
      <c r="H1033" t="s">
        <v>94</v>
      </c>
      <c r="I1033">
        <v>5</v>
      </c>
      <c r="J1033" t="s">
        <v>26</v>
      </c>
      <c r="K103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3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33" s="2">
        <f>IF(ISERROR(Exportaciones_fruta_dolares[[#This Row],[2016]]/Exportaciones_fruta_tonelada[[#This Row],[2016]]),"-",Exportaciones_fruta_dolares[[#This Row],[2016]]/Exportaciones_fruta_tonelada[[#This Row],[2016]])</f>
        <v>8177.1</v>
      </c>
      <c r="P10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3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34" spans="1:19" x14ac:dyDescent="0.35">
      <c r="A1034">
        <v>90</v>
      </c>
      <c r="B1034" t="s">
        <v>206</v>
      </c>
      <c r="C1034" t="s">
        <v>207</v>
      </c>
      <c r="D1034">
        <v>100102</v>
      </c>
      <c r="E1034" t="s">
        <v>92</v>
      </c>
      <c r="F1034">
        <v>100102005</v>
      </c>
      <c r="G1034" t="s">
        <v>177</v>
      </c>
      <c r="H1034" t="s">
        <v>401</v>
      </c>
      <c r="I1034">
        <v>1</v>
      </c>
      <c r="J1034" t="s">
        <v>96</v>
      </c>
      <c r="K1034" s="2">
        <f>IF(ISERROR(Exportaciones_fruta_dolares[[#This Row],[2013]]/Exportaciones_fruta_tonelada[[#This Row],[2013]]),"-",Exportaciones_fruta_dolares[[#This Row],[2013]]/Exportaciones_fruta_tonelada[[#This Row],[2013]])</f>
        <v>7900</v>
      </c>
      <c r="L1034" s="2">
        <f>IF(ISERROR(Exportaciones_fruta_dolares[[#This Row],[2012]]/Exportaciones_fruta_tonelada[[#This Row],[2012]]),"-",Exportaciones_fruta_dolares[[#This Row],[2012]]/Exportaciones_fruta_tonelada[[#This Row],[2012]])</f>
        <v>11350</v>
      </c>
      <c r="M1034" s="2">
        <f>IF(ISERROR(Exportaciones_fruta_dolares[[#This Row],[2014]]/Exportaciones_fruta_tonelada[[#This Row],[2014]]),"-",Exportaciones_fruta_dolares[[#This Row],[2014]]/Exportaciones_fruta_tonelada[[#This Row],[2014]])</f>
        <v>10437.126903553299</v>
      </c>
      <c r="N1034" s="2">
        <f>IF(ISERROR(Exportaciones_fruta_dolares[[#This Row],[2015]]/Exportaciones_fruta_tonelada[[#This Row],[2015]]),"-",Exportaciones_fruta_dolares[[#This Row],[2015]]/Exportaciones_fruta_tonelada[[#This Row],[2015]])</f>
        <v>17379.095959595961</v>
      </c>
      <c r="O1034" s="2">
        <f>IF(ISERROR(Exportaciones_fruta_dolares[[#This Row],[2016]]/Exportaciones_fruta_tonelada[[#This Row],[2016]]),"-",Exportaciones_fruta_dolares[[#This Row],[2016]]/Exportaciones_fruta_tonelada[[#This Row],[2016]])</f>
        <v>18775.666666666668</v>
      </c>
      <c r="P1034" s="2">
        <f>IF(ISERROR(Exportaciones_fruta_dolares[[#This Row],[2017]]/Exportaciones_fruta_tonelada[[#This Row],[2017]]),"-",Exportaciones_fruta_dolares[[#This Row],[2017]]/Exportaciones_fruta_tonelada[[#This Row],[2017]])</f>
        <v>23153.934027777781</v>
      </c>
      <c r="Q1034" s="2">
        <f>IF(ISERROR(Exportaciones_fruta_dolares[[#This Row],[2018]]/Exportaciones_fruta_tonelada[[#This Row],[2018]]),"-",Exportaciones_fruta_dolares[[#This Row],[2018]]/Exportaciones_fruta_tonelada[[#This Row],[2018]])</f>
        <v>20066.521367521371</v>
      </c>
      <c r="R103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34" s="2">
        <f>IF(ISERROR(Exportaciones_fruta_dolares[[#This Row],[2020]]/Exportaciones_fruta_tonelada[[#This Row],[2020]]),"-",Exportaciones_fruta_dolares[[#This Row],[2020]]/Exportaciones_fruta_tonelada[[#This Row],[2020]])</f>
        <v>17443.474358974363</v>
      </c>
    </row>
    <row r="1035" spans="1:19" x14ac:dyDescent="0.35">
      <c r="A1035">
        <v>90</v>
      </c>
      <c r="B1035" t="s">
        <v>206</v>
      </c>
      <c r="C1035" t="s">
        <v>207</v>
      </c>
      <c r="D1035">
        <v>100102</v>
      </c>
      <c r="E1035" t="s">
        <v>92</v>
      </c>
      <c r="F1035">
        <v>100102005</v>
      </c>
      <c r="G1035" t="s">
        <v>177</v>
      </c>
      <c r="H1035" t="s">
        <v>375</v>
      </c>
      <c r="I1035">
        <v>7</v>
      </c>
      <c r="J1035" t="s">
        <v>164</v>
      </c>
      <c r="K10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35" s="2">
        <f>IF(ISERROR(Exportaciones_fruta_dolares[[#This Row],[2016]]/Exportaciones_fruta_tonelada[[#This Row],[2016]]),"-",Exportaciones_fruta_dolares[[#This Row],[2016]]/Exportaciones_fruta_tonelada[[#This Row],[2016]])</f>
        <v>1758.6167387115252</v>
      </c>
      <c r="P10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3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36" spans="1:19" x14ac:dyDescent="0.35">
      <c r="A1036">
        <v>90</v>
      </c>
      <c r="B1036" t="s">
        <v>206</v>
      </c>
      <c r="C1036" t="s">
        <v>207</v>
      </c>
      <c r="D1036">
        <v>100102</v>
      </c>
      <c r="E1036" t="s">
        <v>92</v>
      </c>
      <c r="F1036">
        <v>100102005</v>
      </c>
      <c r="G1036" t="s">
        <v>177</v>
      </c>
      <c r="H1036" t="s">
        <v>397</v>
      </c>
      <c r="I1036">
        <v>7</v>
      </c>
      <c r="J1036" t="s">
        <v>164</v>
      </c>
      <c r="K10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36" s="2">
        <f>IF(ISERROR(Exportaciones_fruta_dolares[[#This Row],[2015]]/Exportaciones_fruta_tonelada[[#This Row],[2015]]),"-",Exportaciones_fruta_dolares[[#This Row],[2015]]/Exportaciones_fruta_tonelada[[#This Row],[2015]])</f>
        <v>1232.1594099935721</v>
      </c>
      <c r="O1036" s="2">
        <f>IF(ISERROR(Exportaciones_fruta_dolares[[#This Row],[2016]]/Exportaciones_fruta_tonelada[[#This Row],[2016]]),"-",Exportaciones_fruta_dolares[[#This Row],[2016]]/Exportaciones_fruta_tonelada[[#This Row],[2016]])</f>
        <v>35170.588235294112</v>
      </c>
      <c r="P1036" s="2">
        <f>IF(ISERROR(Exportaciones_fruta_dolares[[#This Row],[2017]]/Exportaciones_fruta_tonelada[[#This Row],[2017]]),"-",Exportaciones_fruta_dolares[[#This Row],[2017]]/Exportaciones_fruta_tonelada[[#This Row],[2017]])</f>
        <v>10231.147540983606</v>
      </c>
      <c r="Q10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36" s="2">
        <f>IF(ISERROR(Exportaciones_fruta_dolares[[#This Row],[2019]]/Exportaciones_fruta_tonelada[[#This Row],[2019]]),"-",Exportaciones_fruta_dolares[[#This Row],[2019]]/Exportaciones_fruta_tonelada[[#This Row],[2019]])</f>
        <v>929.7539363804425</v>
      </c>
      <c r="S1036" s="2">
        <f>IF(ISERROR(Exportaciones_fruta_dolares[[#This Row],[2020]]/Exportaciones_fruta_tonelada[[#This Row],[2020]]),"-",Exportaciones_fruta_dolares[[#This Row],[2020]]/Exportaciones_fruta_tonelada[[#This Row],[2020]])</f>
        <v>1197.3412199339728</v>
      </c>
    </row>
    <row r="1037" spans="1:19" x14ac:dyDescent="0.35">
      <c r="A1037">
        <v>90</v>
      </c>
      <c r="B1037" t="s">
        <v>206</v>
      </c>
      <c r="C1037" t="s">
        <v>207</v>
      </c>
      <c r="D1037">
        <v>100102</v>
      </c>
      <c r="E1037" t="s">
        <v>92</v>
      </c>
      <c r="F1037">
        <v>100102005</v>
      </c>
      <c r="G1037" t="s">
        <v>177</v>
      </c>
      <c r="H1037" t="s">
        <v>379</v>
      </c>
      <c r="I1037">
        <v>7</v>
      </c>
      <c r="J1037" t="s">
        <v>164</v>
      </c>
      <c r="K10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37" s="2">
        <f>IF(ISERROR(Exportaciones_fruta_dolares[[#This Row],[2016]]/Exportaciones_fruta_tonelada[[#This Row],[2016]]),"-",Exportaciones_fruta_dolares[[#This Row],[2016]]/Exportaciones_fruta_tonelada[[#This Row],[2016]])</f>
        <v>1309.0629555997348</v>
      </c>
      <c r="P1037" s="2">
        <f>IF(ISERROR(Exportaciones_fruta_dolares[[#This Row],[2017]]/Exportaciones_fruta_tonelada[[#This Row],[2017]]),"-",Exportaciones_fruta_dolares[[#This Row],[2017]]/Exportaciones_fruta_tonelada[[#This Row],[2017]])</f>
        <v>1005.3716243779065</v>
      </c>
      <c r="Q1037" s="2">
        <f>IF(ISERROR(Exportaciones_fruta_dolares[[#This Row],[2018]]/Exportaciones_fruta_tonelada[[#This Row],[2018]]),"-",Exportaciones_fruta_dolares[[#This Row],[2018]]/Exportaciones_fruta_tonelada[[#This Row],[2018]])</f>
        <v>926.74614606638261</v>
      </c>
      <c r="R10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37" s="2">
        <f>IF(ISERROR(Exportaciones_fruta_dolares[[#This Row],[2020]]/Exportaciones_fruta_tonelada[[#This Row],[2020]]),"-",Exportaciones_fruta_dolares[[#This Row],[2020]]/Exportaciones_fruta_tonelada[[#This Row],[2020]])</f>
        <v>1736.6563342318059</v>
      </c>
    </row>
    <row r="1038" spans="1:19" x14ac:dyDescent="0.35">
      <c r="A1038">
        <v>90</v>
      </c>
      <c r="B1038" t="s">
        <v>206</v>
      </c>
      <c r="C1038" t="s">
        <v>207</v>
      </c>
      <c r="D1038">
        <v>100102</v>
      </c>
      <c r="E1038" t="s">
        <v>92</v>
      </c>
      <c r="F1038">
        <v>100102008</v>
      </c>
      <c r="G1038" t="s">
        <v>352</v>
      </c>
      <c r="H1038" t="s">
        <v>391</v>
      </c>
      <c r="I1038">
        <v>3</v>
      </c>
      <c r="J1038" t="s">
        <v>38</v>
      </c>
      <c r="K1038" s="2">
        <f>IF(ISERROR(Exportaciones_fruta_dolares[[#This Row],[2013]]/Exportaciones_fruta_tonelada[[#This Row],[2013]]),"-",Exportaciones_fruta_dolares[[#This Row],[2013]]/Exportaciones_fruta_tonelada[[#This Row],[2013]])</f>
        <v>113100</v>
      </c>
      <c r="L10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38" s="2">
        <f>IF(ISERROR(Exportaciones_fruta_dolares[[#This Row],[2016]]/Exportaciones_fruta_tonelada[[#This Row],[2016]]),"-",Exportaciones_fruta_dolares[[#This Row],[2016]]/Exportaciones_fruta_tonelada[[#This Row],[2016]])</f>
        <v>2830.9638554216867</v>
      </c>
      <c r="P1038" s="2">
        <f>IF(ISERROR(Exportaciones_fruta_dolares[[#This Row],[2017]]/Exportaciones_fruta_tonelada[[#This Row],[2017]]),"-",Exportaciones_fruta_dolares[[#This Row],[2017]]/Exportaciones_fruta_tonelada[[#This Row],[2017]])</f>
        <v>490.85935905286789</v>
      </c>
      <c r="Q10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38" s="2">
        <f>IF(ISERROR(Exportaciones_fruta_dolares[[#This Row],[2019]]/Exportaciones_fruta_tonelada[[#This Row],[2019]]),"-",Exportaciones_fruta_dolares[[#This Row],[2019]]/Exportaciones_fruta_tonelada[[#This Row],[2019]])</f>
        <v>7723.0905511811025</v>
      </c>
      <c r="S10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39" spans="1:19" x14ac:dyDescent="0.35">
      <c r="A1039">
        <v>90</v>
      </c>
      <c r="B1039" t="s">
        <v>206</v>
      </c>
      <c r="C1039" t="s">
        <v>207</v>
      </c>
      <c r="D1039">
        <v>100102</v>
      </c>
      <c r="E1039" t="s">
        <v>92</v>
      </c>
      <c r="F1039">
        <v>100102008</v>
      </c>
      <c r="G1039" t="s">
        <v>352</v>
      </c>
      <c r="H1039" t="s">
        <v>402</v>
      </c>
      <c r="I1039">
        <v>1</v>
      </c>
      <c r="J1039" t="s">
        <v>96</v>
      </c>
      <c r="K1039" s="2">
        <f>IF(ISERROR(Exportaciones_fruta_dolares[[#This Row],[2013]]/Exportaciones_fruta_tonelada[[#This Row],[2013]]),"-",Exportaciones_fruta_dolares[[#This Row],[2013]]/Exportaciones_fruta_tonelada[[#This Row],[2013]])</f>
        <v>95718.5234375</v>
      </c>
      <c r="L1039" s="2">
        <f>IF(ISERROR(Exportaciones_fruta_dolares[[#This Row],[2012]]/Exportaciones_fruta_tonelada[[#This Row],[2012]]),"-",Exportaciones_fruta_dolares[[#This Row],[2012]]/Exportaciones_fruta_tonelada[[#This Row],[2012]])</f>
        <v>14030.407229845154</v>
      </c>
      <c r="M1039" s="2">
        <f>IF(ISERROR(Exportaciones_fruta_dolares[[#This Row],[2014]]/Exportaciones_fruta_tonelada[[#This Row],[2014]]),"-",Exportaciones_fruta_dolares[[#This Row],[2014]]/Exportaciones_fruta_tonelada[[#This Row],[2014]])</f>
        <v>60108.976173625852</v>
      </c>
      <c r="N1039" s="2">
        <f>IF(ISERROR(Exportaciones_fruta_dolares[[#This Row],[2015]]/Exportaciones_fruta_tonelada[[#This Row],[2015]]),"-",Exportaciones_fruta_dolares[[#This Row],[2015]]/Exportaciones_fruta_tonelada[[#This Row],[2015]])</f>
        <v>49891.215403128757</v>
      </c>
      <c r="O1039" s="2">
        <f>IF(ISERROR(Exportaciones_fruta_dolares[[#This Row],[2016]]/Exportaciones_fruta_tonelada[[#This Row],[2016]]),"-",Exportaciones_fruta_dolares[[#This Row],[2016]]/Exportaciones_fruta_tonelada[[#This Row],[2016]])</f>
        <v>47133.711790393012</v>
      </c>
      <c r="P1039" s="2">
        <f>IF(ISERROR(Exportaciones_fruta_dolares[[#This Row],[2017]]/Exportaciones_fruta_tonelada[[#This Row],[2017]]),"-",Exportaciones_fruta_dolares[[#This Row],[2017]]/Exportaciones_fruta_tonelada[[#This Row],[2017]])</f>
        <v>49617.40625</v>
      </c>
      <c r="Q1039" s="2">
        <f>IF(ISERROR(Exportaciones_fruta_dolares[[#This Row],[2018]]/Exportaciones_fruta_tonelada[[#This Row],[2018]]),"-",Exportaciones_fruta_dolares[[#This Row],[2018]]/Exportaciones_fruta_tonelada[[#This Row],[2018]])</f>
        <v>42369</v>
      </c>
      <c r="R1039" s="2">
        <f>IF(ISERROR(Exportaciones_fruta_dolares[[#This Row],[2019]]/Exportaciones_fruta_tonelada[[#This Row],[2019]]),"-",Exportaciones_fruta_dolares[[#This Row],[2019]]/Exportaciones_fruta_tonelada[[#This Row],[2019]])</f>
        <v>49002.470799640614</v>
      </c>
      <c r="S10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40" spans="1:19" x14ac:dyDescent="0.35">
      <c r="A1040">
        <v>90</v>
      </c>
      <c r="B1040" t="s">
        <v>206</v>
      </c>
      <c r="C1040" t="s">
        <v>207</v>
      </c>
      <c r="D1040">
        <v>100102</v>
      </c>
      <c r="E1040" t="s">
        <v>92</v>
      </c>
      <c r="F1040">
        <v>100102008</v>
      </c>
      <c r="G1040" t="s">
        <v>352</v>
      </c>
      <c r="H1040" t="s">
        <v>354</v>
      </c>
      <c r="I1040">
        <v>7</v>
      </c>
      <c r="J1040" t="s">
        <v>164</v>
      </c>
      <c r="K1040" s="2">
        <f>IF(ISERROR(Exportaciones_fruta_dolares[[#This Row],[2013]]/Exportaciones_fruta_tonelada[[#This Row],[2013]]),"-",Exportaciones_fruta_dolares[[#This Row],[2013]]/Exportaciones_fruta_tonelada[[#This Row],[2013]])</f>
        <v>4920.3155372722749</v>
      </c>
      <c r="L10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40" s="2">
        <f>IF(ISERROR(Exportaciones_fruta_dolares[[#This Row],[2014]]/Exportaciones_fruta_tonelada[[#This Row],[2014]]),"-",Exportaciones_fruta_dolares[[#This Row],[2014]]/Exportaciones_fruta_tonelada[[#This Row],[2014]])</f>
        <v>5358.3836416747808</v>
      </c>
      <c r="N1040" s="2">
        <f>IF(ISERROR(Exportaciones_fruta_dolares[[#This Row],[2015]]/Exportaciones_fruta_tonelada[[#This Row],[2015]]),"-",Exportaciones_fruta_dolares[[#This Row],[2015]]/Exportaciones_fruta_tonelada[[#This Row],[2015]])</f>
        <v>3606.5472330306961</v>
      </c>
      <c r="O1040" s="2">
        <f>IF(ISERROR(Exportaciones_fruta_dolares[[#This Row],[2016]]/Exportaciones_fruta_tonelada[[#This Row],[2016]]),"-",Exportaciones_fruta_dolares[[#This Row],[2016]]/Exportaciones_fruta_tonelada[[#This Row],[2016]])</f>
        <v>4054.6437218955375</v>
      </c>
      <c r="P1040" s="2">
        <f>IF(ISERROR(Exportaciones_fruta_dolares[[#This Row],[2017]]/Exportaciones_fruta_tonelada[[#This Row],[2017]]),"-",Exportaciones_fruta_dolares[[#This Row],[2017]]/Exportaciones_fruta_tonelada[[#This Row],[2017]])</f>
        <v>3373.5883867566854</v>
      </c>
      <c r="Q1040" s="2">
        <f>IF(ISERROR(Exportaciones_fruta_dolares[[#This Row],[2018]]/Exportaciones_fruta_tonelada[[#This Row],[2018]]),"-",Exportaciones_fruta_dolares[[#This Row],[2018]]/Exportaciones_fruta_tonelada[[#This Row],[2018]])</f>
        <v>3250.8881408596581</v>
      </c>
      <c r="R10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41" spans="1:19" x14ac:dyDescent="0.35">
      <c r="A1041">
        <v>90</v>
      </c>
      <c r="B1041" t="s">
        <v>206</v>
      </c>
      <c r="C1041" t="s">
        <v>207</v>
      </c>
      <c r="D1041">
        <v>100103</v>
      </c>
      <c r="E1041" t="s">
        <v>39</v>
      </c>
      <c r="F1041">
        <v>100103001</v>
      </c>
      <c r="G1041" t="s">
        <v>40</v>
      </c>
      <c r="H1041" t="s">
        <v>380</v>
      </c>
      <c r="I1041">
        <v>3</v>
      </c>
      <c r="J1041" t="s">
        <v>38</v>
      </c>
      <c r="K1041" s="2">
        <f>IF(ISERROR(Exportaciones_fruta_dolares[[#This Row],[2013]]/Exportaciones_fruta_tonelada[[#This Row],[2013]]),"-",Exportaciones_fruta_dolares[[#This Row],[2013]]/Exportaciones_fruta_tonelada[[#This Row],[2013]])</f>
        <v>4488.5</v>
      </c>
      <c r="L1041" s="2">
        <f>IF(ISERROR(Exportaciones_fruta_dolares[[#This Row],[2012]]/Exportaciones_fruta_tonelada[[#This Row],[2012]]),"-",Exportaciones_fruta_dolares[[#This Row],[2012]]/Exportaciones_fruta_tonelada[[#This Row],[2012]])</f>
        <v>4400</v>
      </c>
      <c r="M1041" s="2">
        <f>IF(ISERROR(Exportaciones_fruta_dolares[[#This Row],[2014]]/Exportaciones_fruta_tonelada[[#This Row],[2014]]),"-",Exportaciones_fruta_dolares[[#This Row],[2014]]/Exportaciones_fruta_tonelada[[#This Row],[2014]])</f>
        <v>4603</v>
      </c>
      <c r="N1041" s="2">
        <f>IF(ISERROR(Exportaciones_fruta_dolares[[#This Row],[2015]]/Exportaciones_fruta_tonelada[[#This Row],[2015]]),"-",Exportaciones_fruta_dolares[[#This Row],[2015]]/Exportaciones_fruta_tonelada[[#This Row],[2015]])</f>
        <v>4249.3999999999996</v>
      </c>
      <c r="O1041" s="2">
        <f>IF(ISERROR(Exportaciones_fruta_dolares[[#This Row],[2016]]/Exportaciones_fruta_tonelada[[#This Row],[2016]]),"-",Exportaciones_fruta_dolares[[#This Row],[2016]]/Exportaciones_fruta_tonelada[[#This Row],[2016]])</f>
        <v>4701.8172888015715</v>
      </c>
      <c r="P1041" s="2">
        <f>IF(ISERROR(Exportaciones_fruta_dolares[[#This Row],[2017]]/Exportaciones_fruta_tonelada[[#This Row],[2017]]),"-",Exportaciones_fruta_dolares[[#This Row],[2017]]/Exportaciones_fruta_tonelada[[#This Row],[2017]])</f>
        <v>5052.3900482307427</v>
      </c>
      <c r="Q1041" s="2">
        <f>IF(ISERROR(Exportaciones_fruta_dolares[[#This Row],[2018]]/Exportaciones_fruta_tonelada[[#This Row],[2018]]),"-",Exportaciones_fruta_dolares[[#This Row],[2018]]/Exportaciones_fruta_tonelada[[#This Row],[2018]])</f>
        <v>4519.0524017467242</v>
      </c>
      <c r="R10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41" s="2">
        <f>IF(ISERROR(Exportaciones_fruta_dolares[[#This Row],[2020]]/Exportaciones_fruta_tonelada[[#This Row],[2020]]),"-",Exportaciones_fruta_dolares[[#This Row],[2020]]/Exportaciones_fruta_tonelada[[#This Row],[2020]])</f>
        <v>5091.6592780240653</v>
      </c>
    </row>
    <row r="1042" spans="1:19" x14ac:dyDescent="0.35">
      <c r="A1042">
        <v>90</v>
      </c>
      <c r="B1042" t="s">
        <v>206</v>
      </c>
      <c r="C1042" t="s">
        <v>207</v>
      </c>
      <c r="D1042">
        <v>100103</v>
      </c>
      <c r="E1042" t="s">
        <v>39</v>
      </c>
      <c r="F1042">
        <v>100103001</v>
      </c>
      <c r="G1042" t="s">
        <v>40</v>
      </c>
      <c r="H1042" t="s">
        <v>75</v>
      </c>
      <c r="I1042">
        <v>3</v>
      </c>
      <c r="J1042" t="s">
        <v>38</v>
      </c>
      <c r="K10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4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42" s="2">
        <f>IF(ISERROR(Exportaciones_fruta_dolares[[#This Row],[2019]]/Exportaciones_fruta_tonelada[[#This Row],[2019]]),"-",Exportaciones_fruta_dolares[[#This Row],[2019]]/Exportaciones_fruta_tonelada[[#This Row],[2019]])</f>
        <v>163961.97183098592</v>
      </c>
      <c r="S1042" s="2">
        <f>IF(ISERROR(Exportaciones_fruta_dolares[[#This Row],[2020]]/Exportaciones_fruta_tonelada[[#This Row],[2020]]),"-",Exportaciones_fruta_dolares[[#This Row],[2020]]/Exportaciones_fruta_tonelada[[#This Row],[2020]])</f>
        <v>7026.2972735268249</v>
      </c>
    </row>
    <row r="1043" spans="1:19" x14ac:dyDescent="0.35">
      <c r="A1043">
        <v>90</v>
      </c>
      <c r="B1043" t="s">
        <v>206</v>
      </c>
      <c r="C1043" t="s">
        <v>207</v>
      </c>
      <c r="D1043">
        <v>100103</v>
      </c>
      <c r="E1043" t="s">
        <v>39</v>
      </c>
      <c r="F1043">
        <v>100103001</v>
      </c>
      <c r="G1043" t="s">
        <v>40</v>
      </c>
      <c r="H1043" t="s">
        <v>376</v>
      </c>
      <c r="I1043">
        <v>3</v>
      </c>
      <c r="J1043" t="s">
        <v>38</v>
      </c>
      <c r="K10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43" s="2">
        <f>IF(ISERROR(Exportaciones_fruta_dolares[[#This Row],[2016]]/Exportaciones_fruta_tonelada[[#This Row],[2016]]),"-",Exportaciones_fruta_dolares[[#This Row],[2016]]/Exportaciones_fruta_tonelada[[#This Row],[2016]])</f>
        <v>2000</v>
      </c>
      <c r="P1043" s="2">
        <f>IF(ISERROR(Exportaciones_fruta_dolares[[#This Row],[2017]]/Exportaciones_fruta_tonelada[[#This Row],[2017]]),"-",Exportaciones_fruta_dolares[[#This Row],[2017]]/Exportaciones_fruta_tonelada[[#This Row],[2017]])</f>
        <v>2000</v>
      </c>
      <c r="Q10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4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44" spans="1:19" x14ac:dyDescent="0.35">
      <c r="A1044">
        <v>90</v>
      </c>
      <c r="B1044" t="s">
        <v>206</v>
      </c>
      <c r="C1044" t="s">
        <v>207</v>
      </c>
      <c r="D1044">
        <v>100103</v>
      </c>
      <c r="E1044" t="s">
        <v>39</v>
      </c>
      <c r="F1044">
        <v>100103001</v>
      </c>
      <c r="G1044" t="s">
        <v>40</v>
      </c>
      <c r="H1044" t="s">
        <v>312</v>
      </c>
      <c r="I1044">
        <v>3</v>
      </c>
      <c r="J1044" t="s">
        <v>38</v>
      </c>
      <c r="K1044" s="2">
        <f>IF(ISERROR(Exportaciones_fruta_dolares[[#This Row],[2013]]/Exportaciones_fruta_tonelada[[#This Row],[2013]]),"-",Exportaciones_fruta_dolares[[#This Row],[2013]]/Exportaciones_fruta_tonelada[[#This Row],[2013]])</f>
        <v>9510.6770833333339</v>
      </c>
      <c r="L1044" s="2">
        <f>IF(ISERROR(Exportaciones_fruta_dolares[[#This Row],[2012]]/Exportaciones_fruta_tonelada[[#This Row],[2012]]),"-",Exportaciones_fruta_dolares[[#This Row],[2012]]/Exportaciones_fruta_tonelada[[#This Row],[2012]])</f>
        <v>10019.821428571429</v>
      </c>
      <c r="M10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44" s="2">
        <f>IF(ISERROR(Exportaciones_fruta_dolares[[#This Row],[2015]]/Exportaciones_fruta_tonelada[[#This Row],[2015]]),"-",Exportaciones_fruta_dolares[[#This Row],[2015]]/Exportaciones_fruta_tonelada[[#This Row],[2015]])</f>
        <v>16075.468975468975</v>
      </c>
      <c r="O1044" s="2">
        <f>IF(ISERROR(Exportaciones_fruta_dolares[[#This Row],[2016]]/Exportaciones_fruta_tonelada[[#This Row],[2016]]),"-",Exportaciones_fruta_dolares[[#This Row],[2016]]/Exportaciones_fruta_tonelada[[#This Row],[2016]])</f>
        <v>6949.8512926103876</v>
      </c>
      <c r="P10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44" s="2">
        <f>IF(ISERROR(Exportaciones_fruta_dolares[[#This Row],[2018]]/Exportaciones_fruta_tonelada[[#This Row],[2018]]),"-",Exportaciones_fruta_dolares[[#This Row],[2018]]/Exportaciones_fruta_tonelada[[#This Row],[2018]])</f>
        <v>4299.1618052941913</v>
      </c>
      <c r="R1044" s="2">
        <f>IF(ISERROR(Exportaciones_fruta_dolares[[#This Row],[2019]]/Exportaciones_fruta_tonelada[[#This Row],[2019]]),"-",Exportaciones_fruta_dolares[[#This Row],[2019]]/Exportaciones_fruta_tonelada[[#This Row],[2019]])</f>
        <v>6083.141570785393</v>
      </c>
      <c r="S1044" s="2">
        <f>IF(ISERROR(Exportaciones_fruta_dolares[[#This Row],[2020]]/Exportaciones_fruta_tonelada[[#This Row],[2020]]),"-",Exportaciones_fruta_dolares[[#This Row],[2020]]/Exportaciones_fruta_tonelada[[#This Row],[2020]])</f>
        <v>7758.6398467432955</v>
      </c>
    </row>
    <row r="1045" spans="1:19" x14ac:dyDescent="0.35">
      <c r="A1045">
        <v>90</v>
      </c>
      <c r="B1045" t="s">
        <v>206</v>
      </c>
      <c r="C1045" t="s">
        <v>207</v>
      </c>
      <c r="D1045">
        <v>100103</v>
      </c>
      <c r="E1045" t="s">
        <v>39</v>
      </c>
      <c r="F1045">
        <v>100103001</v>
      </c>
      <c r="G1045" t="s">
        <v>40</v>
      </c>
      <c r="H1045" t="s">
        <v>341</v>
      </c>
      <c r="I1045">
        <v>3</v>
      </c>
      <c r="J1045" t="s">
        <v>38</v>
      </c>
      <c r="K1045" s="2">
        <f>IF(ISERROR(Exportaciones_fruta_dolares[[#This Row],[2013]]/Exportaciones_fruta_tonelada[[#This Row],[2013]]),"-",Exportaciones_fruta_dolares[[#This Row],[2013]]/Exportaciones_fruta_tonelada[[#This Row],[2013]])</f>
        <v>2131.981822612086</v>
      </c>
      <c r="L10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45" s="2">
        <f>IF(ISERROR(Exportaciones_fruta_dolares[[#This Row],[2014]]/Exportaciones_fruta_tonelada[[#This Row],[2014]]),"-",Exportaciones_fruta_dolares[[#This Row],[2014]]/Exportaciones_fruta_tonelada[[#This Row],[2014]])</f>
        <v>2702.744292237443</v>
      </c>
      <c r="N1045" s="2">
        <f>IF(ISERROR(Exportaciones_fruta_dolares[[#This Row],[2015]]/Exportaciones_fruta_tonelada[[#This Row],[2015]]),"-",Exportaciones_fruta_dolares[[#This Row],[2015]]/Exportaciones_fruta_tonelada[[#This Row],[2015]])</f>
        <v>2959.3303571428573</v>
      </c>
      <c r="O1045" s="2">
        <f>IF(ISERROR(Exportaciones_fruta_dolares[[#This Row],[2016]]/Exportaciones_fruta_tonelada[[#This Row],[2016]]),"-",Exportaciones_fruta_dolares[[#This Row],[2016]]/Exportaciones_fruta_tonelada[[#This Row],[2016]])</f>
        <v>1664.1544676806081</v>
      </c>
      <c r="P1045" s="2">
        <f>IF(ISERROR(Exportaciones_fruta_dolares[[#This Row],[2017]]/Exportaciones_fruta_tonelada[[#This Row],[2017]]),"-",Exportaciones_fruta_dolares[[#This Row],[2017]]/Exportaciones_fruta_tonelada[[#This Row],[2017]])</f>
        <v>1868.1954807210816</v>
      </c>
      <c r="Q1045" s="2">
        <f>IF(ISERROR(Exportaciones_fruta_dolares[[#This Row],[2018]]/Exportaciones_fruta_tonelada[[#This Row],[2018]]),"-",Exportaciones_fruta_dolares[[#This Row],[2018]]/Exportaciones_fruta_tonelada[[#This Row],[2018]])</f>
        <v>1949.7573287843429</v>
      </c>
      <c r="R1045" s="2">
        <f>IF(ISERROR(Exportaciones_fruta_dolares[[#This Row],[2019]]/Exportaciones_fruta_tonelada[[#This Row],[2019]]),"-",Exportaciones_fruta_dolares[[#This Row],[2019]]/Exportaciones_fruta_tonelada[[#This Row],[2019]])</f>
        <v>1785.3468468468466</v>
      </c>
      <c r="S1045" s="2">
        <f>IF(ISERROR(Exportaciones_fruta_dolares[[#This Row],[2020]]/Exportaciones_fruta_tonelada[[#This Row],[2020]]),"-",Exportaciones_fruta_dolares[[#This Row],[2020]]/Exportaciones_fruta_tonelada[[#This Row],[2020]])</f>
        <v>1860.6711538461536</v>
      </c>
    </row>
    <row r="1046" spans="1:19" x14ac:dyDescent="0.35">
      <c r="A1046">
        <v>90</v>
      </c>
      <c r="B1046" t="s">
        <v>206</v>
      </c>
      <c r="C1046" t="s">
        <v>207</v>
      </c>
      <c r="D1046">
        <v>100103</v>
      </c>
      <c r="E1046" t="s">
        <v>39</v>
      </c>
      <c r="F1046">
        <v>100103001</v>
      </c>
      <c r="G1046" t="s">
        <v>40</v>
      </c>
      <c r="H1046" t="s">
        <v>326</v>
      </c>
      <c r="I1046">
        <v>3</v>
      </c>
      <c r="J1046" t="s">
        <v>38</v>
      </c>
      <c r="K10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46" s="2">
        <f>IF(ISERROR(Exportaciones_fruta_dolares[[#This Row],[2014]]/Exportaciones_fruta_tonelada[[#This Row],[2014]]),"-",Exportaciones_fruta_dolares[[#This Row],[2014]]/Exportaciones_fruta_tonelada[[#This Row],[2014]])</f>
        <v>9457.6388888888887</v>
      </c>
      <c r="N10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46" s="2">
        <f>IF(ISERROR(Exportaciones_fruta_dolares[[#This Row],[2017]]/Exportaciones_fruta_tonelada[[#This Row],[2017]]),"-",Exportaciones_fruta_dolares[[#This Row],[2017]]/Exportaciones_fruta_tonelada[[#This Row],[2017]])</f>
        <v>6354.8611111111104</v>
      </c>
      <c r="Q1046" s="2">
        <f>IF(ISERROR(Exportaciones_fruta_dolares[[#This Row],[2018]]/Exportaciones_fruta_tonelada[[#This Row],[2018]]),"-",Exportaciones_fruta_dolares[[#This Row],[2018]]/Exportaciones_fruta_tonelada[[#This Row],[2018]])</f>
        <v>16382.716049382716</v>
      </c>
      <c r="R1046" s="2">
        <f>IF(ISERROR(Exportaciones_fruta_dolares[[#This Row],[2019]]/Exportaciones_fruta_tonelada[[#This Row],[2019]]),"-",Exportaciones_fruta_dolares[[#This Row],[2019]]/Exportaciones_fruta_tonelada[[#This Row],[2019]])</f>
        <v>7467.2566371681414</v>
      </c>
      <c r="S1046" s="2">
        <f>IF(ISERROR(Exportaciones_fruta_dolares[[#This Row],[2020]]/Exportaciones_fruta_tonelada[[#This Row],[2020]]),"-",Exportaciones_fruta_dolares[[#This Row],[2020]]/Exportaciones_fruta_tonelada[[#This Row],[2020]])</f>
        <v>12265.837937384898</v>
      </c>
    </row>
    <row r="1047" spans="1:19" x14ac:dyDescent="0.35">
      <c r="A1047">
        <v>90</v>
      </c>
      <c r="B1047" t="s">
        <v>206</v>
      </c>
      <c r="C1047" t="s">
        <v>207</v>
      </c>
      <c r="D1047">
        <v>100103</v>
      </c>
      <c r="E1047" t="s">
        <v>39</v>
      </c>
      <c r="F1047">
        <v>100103002</v>
      </c>
      <c r="G1047" t="s">
        <v>42</v>
      </c>
      <c r="H1047" t="s">
        <v>313</v>
      </c>
      <c r="I1047">
        <v>3</v>
      </c>
      <c r="J1047" t="s">
        <v>38</v>
      </c>
      <c r="K1047" s="2">
        <f>IF(ISERROR(Exportaciones_fruta_dolares[[#This Row],[2013]]/Exportaciones_fruta_tonelada[[#This Row],[2013]]),"-",Exportaciones_fruta_dolares[[#This Row],[2013]]/Exportaciones_fruta_tonelada[[#This Row],[2013]])</f>
        <v>18001.996257018091</v>
      </c>
      <c r="L10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47" s="2">
        <f>IF(ISERROR(Exportaciones_fruta_dolares[[#This Row],[2015]]/Exportaciones_fruta_tonelada[[#This Row],[2015]]),"-",Exportaciones_fruta_dolares[[#This Row],[2015]]/Exportaciones_fruta_tonelada[[#This Row],[2015]])</f>
        <v>959.32352941176464</v>
      </c>
      <c r="O10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4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4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48" spans="1:19" x14ac:dyDescent="0.35">
      <c r="A1048">
        <v>90</v>
      </c>
      <c r="B1048" t="s">
        <v>206</v>
      </c>
      <c r="C1048" t="s">
        <v>207</v>
      </c>
      <c r="D1048">
        <v>100103</v>
      </c>
      <c r="E1048" t="s">
        <v>39</v>
      </c>
      <c r="F1048">
        <v>100103003</v>
      </c>
      <c r="G1048" t="s">
        <v>226</v>
      </c>
      <c r="H1048" t="s">
        <v>323</v>
      </c>
      <c r="I1048">
        <v>3</v>
      </c>
      <c r="J1048" t="s">
        <v>38</v>
      </c>
      <c r="K10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48" s="2">
        <f>IF(ISERROR(Exportaciones_fruta_dolares[[#This Row],[2016]]/Exportaciones_fruta_tonelada[[#This Row],[2016]]),"-",Exportaciones_fruta_dolares[[#This Row],[2016]]/Exportaciones_fruta_tonelada[[#This Row],[2016]])</f>
        <v>6090.7142857142853</v>
      </c>
      <c r="P1048" s="2">
        <f>IF(ISERROR(Exportaciones_fruta_dolares[[#This Row],[2017]]/Exportaciones_fruta_tonelada[[#This Row],[2017]]),"-",Exportaciones_fruta_dolares[[#This Row],[2017]]/Exportaciones_fruta_tonelada[[#This Row],[2017]])</f>
        <v>2453.7380952380954</v>
      </c>
      <c r="Q104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48" s="2">
        <f>IF(ISERROR(Exportaciones_fruta_dolares[[#This Row],[2019]]/Exportaciones_fruta_tonelada[[#This Row],[2019]]),"-",Exportaciones_fruta_dolares[[#This Row],[2019]]/Exportaciones_fruta_tonelada[[#This Row],[2019]])</f>
        <v>1999.8218750000001</v>
      </c>
      <c r="S104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49" spans="1:19" x14ac:dyDescent="0.35">
      <c r="A1049">
        <v>90</v>
      </c>
      <c r="B1049" t="s">
        <v>206</v>
      </c>
      <c r="C1049" t="s">
        <v>207</v>
      </c>
      <c r="D1049">
        <v>100103</v>
      </c>
      <c r="E1049" t="s">
        <v>39</v>
      </c>
      <c r="F1049">
        <v>100103003</v>
      </c>
      <c r="G1049" t="s">
        <v>226</v>
      </c>
      <c r="H1049" t="s">
        <v>315</v>
      </c>
      <c r="I1049">
        <v>3</v>
      </c>
      <c r="J1049" t="s">
        <v>38</v>
      </c>
      <c r="K10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49" s="2">
        <f>IF(ISERROR(Exportaciones_fruta_dolares[[#This Row],[2016]]/Exportaciones_fruta_tonelada[[#This Row],[2016]]),"-",Exportaciones_fruta_dolares[[#This Row],[2016]]/Exportaciones_fruta_tonelada[[#This Row],[2016]])</f>
        <v>2830.9879518072289</v>
      </c>
      <c r="P1049" s="2">
        <f>IF(ISERROR(Exportaciones_fruta_dolares[[#This Row],[2017]]/Exportaciones_fruta_tonelada[[#This Row],[2017]]),"-",Exportaciones_fruta_dolares[[#This Row],[2017]]/Exportaciones_fruta_tonelada[[#This Row],[2017]])</f>
        <v>3208.8348594884746</v>
      </c>
      <c r="Q10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49" s="2">
        <f>IF(ISERROR(Exportaciones_fruta_dolares[[#This Row],[2019]]/Exportaciones_fruta_tonelada[[#This Row],[2019]]),"-",Exportaciones_fruta_dolares[[#This Row],[2019]]/Exportaciones_fruta_tonelada[[#This Row],[2019]])</f>
        <v>7723.943939992103</v>
      </c>
      <c r="S104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50" spans="1:19" x14ac:dyDescent="0.35">
      <c r="A1050">
        <v>90</v>
      </c>
      <c r="B1050" t="s">
        <v>206</v>
      </c>
      <c r="C1050" t="s">
        <v>207</v>
      </c>
      <c r="D1050">
        <v>100103</v>
      </c>
      <c r="E1050" t="s">
        <v>39</v>
      </c>
      <c r="F1050">
        <v>100103004</v>
      </c>
      <c r="G1050" t="s">
        <v>77</v>
      </c>
      <c r="H1050" t="s">
        <v>363</v>
      </c>
      <c r="I1050">
        <v>7</v>
      </c>
      <c r="J1050" t="s">
        <v>164</v>
      </c>
      <c r="K1050" s="2">
        <f>IF(ISERROR(Exportaciones_fruta_dolares[[#This Row],[2013]]/Exportaciones_fruta_tonelada[[#This Row],[2013]]),"-",Exportaciones_fruta_dolares[[#This Row],[2013]]/Exportaciones_fruta_tonelada[[#This Row],[2013]])</f>
        <v>6707.61610703718</v>
      </c>
      <c r="L1050" s="2">
        <f>IF(ISERROR(Exportaciones_fruta_dolares[[#This Row],[2012]]/Exportaciones_fruta_tonelada[[#This Row],[2012]]),"-",Exportaciones_fruta_dolares[[#This Row],[2012]]/Exportaciones_fruta_tonelada[[#This Row],[2012]])</f>
        <v>5397.861205915814</v>
      </c>
      <c r="M1050" s="2">
        <f>IF(ISERROR(Exportaciones_fruta_dolares[[#This Row],[2014]]/Exportaciones_fruta_tonelada[[#This Row],[2014]]),"-",Exportaciones_fruta_dolares[[#This Row],[2014]]/Exportaciones_fruta_tonelada[[#This Row],[2014]])</f>
        <v>6978.4234698659666</v>
      </c>
      <c r="N1050" s="2">
        <f>IF(ISERROR(Exportaciones_fruta_dolares[[#This Row],[2015]]/Exportaciones_fruta_tonelada[[#This Row],[2015]]),"-",Exportaciones_fruta_dolares[[#This Row],[2015]]/Exportaciones_fruta_tonelada[[#This Row],[2015]])</f>
        <v>1283.6967865970887</v>
      </c>
      <c r="O1050" s="2">
        <f>IF(ISERROR(Exportaciones_fruta_dolares[[#This Row],[2016]]/Exportaciones_fruta_tonelada[[#This Row],[2016]]),"-",Exportaciones_fruta_dolares[[#This Row],[2016]]/Exportaciones_fruta_tonelada[[#This Row],[2016]])</f>
        <v>1527.4921770227982</v>
      </c>
      <c r="P1050" s="2">
        <f>IF(ISERROR(Exportaciones_fruta_dolares[[#This Row],[2017]]/Exportaciones_fruta_tonelada[[#This Row],[2017]]),"-",Exportaciones_fruta_dolares[[#This Row],[2017]]/Exportaciones_fruta_tonelada[[#This Row],[2017]])</f>
        <v>2148.8738545859383</v>
      </c>
      <c r="Q1050" s="2">
        <f>IF(ISERROR(Exportaciones_fruta_dolares[[#This Row],[2018]]/Exportaciones_fruta_tonelada[[#This Row],[2018]]),"-",Exportaciones_fruta_dolares[[#This Row],[2018]]/Exportaciones_fruta_tonelada[[#This Row],[2018]])</f>
        <v>1173.0353506344316</v>
      </c>
      <c r="R1050" s="2">
        <f>IF(ISERROR(Exportaciones_fruta_dolares[[#This Row],[2019]]/Exportaciones_fruta_tonelada[[#This Row],[2019]]),"-",Exportaciones_fruta_dolares[[#This Row],[2019]]/Exportaciones_fruta_tonelada[[#This Row],[2019]])</f>
        <v>4539.7469688982601</v>
      </c>
      <c r="S1050" s="2">
        <f>IF(ISERROR(Exportaciones_fruta_dolares[[#This Row],[2020]]/Exportaciones_fruta_tonelada[[#This Row],[2020]]),"-",Exportaciones_fruta_dolares[[#This Row],[2020]]/Exportaciones_fruta_tonelada[[#This Row],[2020]])</f>
        <v>1245.0281690140846</v>
      </c>
    </row>
    <row r="1051" spans="1:19" x14ac:dyDescent="0.35">
      <c r="A1051">
        <v>90</v>
      </c>
      <c r="B1051" t="s">
        <v>206</v>
      </c>
      <c r="C1051" t="s">
        <v>207</v>
      </c>
      <c r="D1051">
        <v>100103</v>
      </c>
      <c r="E1051" t="s">
        <v>39</v>
      </c>
      <c r="F1051">
        <v>100103004</v>
      </c>
      <c r="G1051" t="s">
        <v>77</v>
      </c>
      <c r="H1051" t="s">
        <v>329</v>
      </c>
      <c r="I1051">
        <v>3</v>
      </c>
      <c r="J1051" t="s">
        <v>38</v>
      </c>
      <c r="K10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51" s="2">
        <f>IF(ISERROR(Exportaciones_fruta_dolares[[#This Row],[2016]]/Exportaciones_fruta_tonelada[[#This Row],[2016]]),"-",Exportaciones_fruta_dolares[[#This Row],[2016]]/Exportaciones_fruta_tonelada[[#This Row],[2016]])</f>
        <v>2192.6666666666665</v>
      </c>
      <c r="P10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51" s="2">
        <f>IF(ISERROR(Exportaciones_fruta_dolares[[#This Row],[2019]]/Exportaciones_fruta_tonelada[[#This Row],[2019]]),"-",Exportaciones_fruta_dolares[[#This Row],[2019]]/Exportaciones_fruta_tonelada[[#This Row],[2019]])</f>
        <v>26463</v>
      </c>
      <c r="S10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52" spans="1:19" x14ac:dyDescent="0.35">
      <c r="A1052">
        <v>90</v>
      </c>
      <c r="B1052" t="s">
        <v>206</v>
      </c>
      <c r="C1052" t="s">
        <v>207</v>
      </c>
      <c r="D1052">
        <v>100103</v>
      </c>
      <c r="E1052" t="s">
        <v>39</v>
      </c>
      <c r="F1052">
        <v>100103004</v>
      </c>
      <c r="G1052" t="s">
        <v>77</v>
      </c>
      <c r="H1052" t="s">
        <v>347</v>
      </c>
      <c r="I1052">
        <v>3</v>
      </c>
      <c r="J1052" t="s">
        <v>38</v>
      </c>
      <c r="K10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5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52" s="2">
        <f>IF(ISERROR(Exportaciones_fruta_dolares[[#This Row],[2018]]/Exportaciones_fruta_tonelada[[#This Row],[2018]]),"-",Exportaciones_fruta_dolares[[#This Row],[2018]]/Exportaciones_fruta_tonelada[[#This Row],[2018]])</f>
        <v>7433.3333333333339</v>
      </c>
      <c r="R105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5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53" spans="1:19" x14ac:dyDescent="0.35">
      <c r="A1053">
        <v>90</v>
      </c>
      <c r="B1053" t="s">
        <v>206</v>
      </c>
      <c r="C1053" t="s">
        <v>207</v>
      </c>
      <c r="D1053">
        <v>100103</v>
      </c>
      <c r="E1053" t="s">
        <v>39</v>
      </c>
      <c r="F1053">
        <v>100103004</v>
      </c>
      <c r="G1053" t="s">
        <v>77</v>
      </c>
      <c r="H1053" t="s">
        <v>124</v>
      </c>
      <c r="I1053">
        <v>3</v>
      </c>
      <c r="J1053" t="s">
        <v>38</v>
      </c>
      <c r="K1053" s="2">
        <f>IF(ISERROR(Exportaciones_fruta_dolares[[#This Row],[2013]]/Exportaciones_fruta_tonelada[[#This Row],[2013]]),"-",Exportaciones_fruta_dolares[[#This Row],[2013]]/Exportaciones_fruta_tonelada[[#This Row],[2013]])</f>
        <v>3246.6550319953458</v>
      </c>
      <c r="L1053" s="2">
        <f>IF(ISERROR(Exportaciones_fruta_dolares[[#This Row],[2012]]/Exportaciones_fruta_tonelada[[#This Row],[2012]]),"-",Exportaciones_fruta_dolares[[#This Row],[2012]]/Exportaciones_fruta_tonelada[[#This Row],[2012]])</f>
        <v>3770.0000000000005</v>
      </c>
      <c r="M1053" s="2">
        <f>IF(ISERROR(Exportaciones_fruta_dolares[[#This Row],[2014]]/Exportaciones_fruta_tonelada[[#This Row],[2014]]),"-",Exportaciones_fruta_dolares[[#This Row],[2014]]/Exportaciones_fruta_tonelada[[#This Row],[2014]])</f>
        <v>4021.0998877665547</v>
      </c>
      <c r="N1053" s="2">
        <f>IF(ISERROR(Exportaciones_fruta_dolares[[#This Row],[2015]]/Exportaciones_fruta_tonelada[[#This Row],[2015]]),"-",Exportaciones_fruta_dolares[[#This Row],[2015]]/Exportaciones_fruta_tonelada[[#This Row],[2015]])</f>
        <v>2486.4455674878923</v>
      </c>
      <c r="O1053" s="2">
        <f>IF(ISERROR(Exportaciones_fruta_dolares[[#This Row],[2016]]/Exportaciones_fruta_tonelada[[#This Row],[2016]]),"-",Exportaciones_fruta_dolares[[#This Row],[2016]]/Exportaciones_fruta_tonelada[[#This Row],[2016]])</f>
        <v>2767.9362093961836</v>
      </c>
      <c r="P1053" s="2">
        <f>IF(ISERROR(Exportaciones_fruta_dolares[[#This Row],[2017]]/Exportaciones_fruta_tonelada[[#This Row],[2017]]),"-",Exportaciones_fruta_dolares[[#This Row],[2017]]/Exportaciones_fruta_tonelada[[#This Row],[2017]])</f>
        <v>2073.126717658356</v>
      </c>
      <c r="Q1053" s="2">
        <f>IF(ISERROR(Exportaciones_fruta_dolares[[#This Row],[2018]]/Exportaciones_fruta_tonelada[[#This Row],[2018]]),"-",Exportaciones_fruta_dolares[[#This Row],[2018]]/Exportaciones_fruta_tonelada[[#This Row],[2018]])</f>
        <v>2821.4090431125132</v>
      </c>
      <c r="R1053" s="2">
        <f>IF(ISERROR(Exportaciones_fruta_dolares[[#This Row],[2019]]/Exportaciones_fruta_tonelada[[#This Row],[2019]]),"-",Exportaciones_fruta_dolares[[#This Row],[2019]]/Exportaciones_fruta_tonelada[[#This Row],[2019]])</f>
        <v>3612.9319603259837</v>
      </c>
      <c r="S1053" s="2">
        <f>IF(ISERROR(Exportaciones_fruta_dolares[[#This Row],[2020]]/Exportaciones_fruta_tonelada[[#This Row],[2020]]),"-",Exportaciones_fruta_dolares[[#This Row],[2020]]/Exportaciones_fruta_tonelada[[#This Row],[2020]])</f>
        <v>3000.9715139792511</v>
      </c>
    </row>
    <row r="1054" spans="1:19" x14ac:dyDescent="0.35">
      <c r="A1054">
        <v>90</v>
      </c>
      <c r="B1054" t="s">
        <v>206</v>
      </c>
      <c r="C1054" t="s">
        <v>207</v>
      </c>
      <c r="D1054">
        <v>100103</v>
      </c>
      <c r="E1054" t="s">
        <v>39</v>
      </c>
      <c r="F1054">
        <v>100103004</v>
      </c>
      <c r="G1054" t="s">
        <v>77</v>
      </c>
      <c r="H1054" t="s">
        <v>89</v>
      </c>
      <c r="I1054">
        <v>3</v>
      </c>
      <c r="J1054" t="s">
        <v>38</v>
      </c>
      <c r="K10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54" s="2">
        <f>IF(ISERROR(Exportaciones_fruta_dolares[[#This Row],[2014]]/Exportaciones_fruta_tonelada[[#This Row],[2014]]),"-",Exportaciones_fruta_dolares[[#This Row],[2014]]/Exportaciones_fruta_tonelada[[#This Row],[2014]])</f>
        <v>1589.058152173913</v>
      </c>
      <c r="N1054" s="2">
        <f>IF(ISERROR(Exportaciones_fruta_dolares[[#This Row],[2015]]/Exportaciones_fruta_tonelada[[#This Row],[2015]]),"-",Exportaciones_fruta_dolares[[#This Row],[2015]]/Exportaciones_fruta_tonelada[[#This Row],[2015]])</f>
        <v>26292.452830188678</v>
      </c>
      <c r="O10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54" s="2">
        <f>IF(ISERROR(Exportaciones_fruta_dolares[[#This Row],[2018]]/Exportaciones_fruta_tonelada[[#This Row],[2018]]),"-",Exportaciones_fruta_dolares[[#This Row],[2018]]/Exportaciones_fruta_tonelada[[#This Row],[2018]])</f>
        <v>4322.6319135410049</v>
      </c>
      <c r="R10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55" spans="1:19" x14ac:dyDescent="0.35">
      <c r="A1055">
        <v>90</v>
      </c>
      <c r="B1055" t="s">
        <v>206</v>
      </c>
      <c r="C1055" t="s">
        <v>207</v>
      </c>
      <c r="D1055">
        <v>100104</v>
      </c>
      <c r="E1055" t="s">
        <v>66</v>
      </c>
      <c r="F1055">
        <v>100104002</v>
      </c>
      <c r="G1055" t="s">
        <v>67</v>
      </c>
      <c r="H1055" t="s">
        <v>202</v>
      </c>
      <c r="I1055">
        <v>7</v>
      </c>
      <c r="J1055" t="s">
        <v>164</v>
      </c>
      <c r="K105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5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55" s="2">
        <f>IF(ISERROR(Exportaciones_fruta_dolares[[#This Row],[2016]]/Exportaciones_fruta_tonelada[[#This Row],[2016]]),"-",Exportaciones_fruta_dolares[[#This Row],[2016]]/Exportaciones_fruta_tonelada[[#This Row],[2016]])</f>
        <v>1811.5079365079364</v>
      </c>
      <c r="P1055" s="2">
        <f>IF(ISERROR(Exportaciones_fruta_dolares[[#This Row],[2017]]/Exportaciones_fruta_tonelada[[#This Row],[2017]]),"-",Exportaciones_fruta_dolares[[#This Row],[2017]]/Exportaciones_fruta_tonelada[[#This Row],[2017]])</f>
        <v>24440.625</v>
      </c>
      <c r="Q105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55" s="2">
        <f>IF(ISERROR(Exportaciones_fruta_dolares[[#This Row],[2019]]/Exportaciones_fruta_tonelada[[#This Row],[2019]]),"-",Exportaciones_fruta_dolares[[#This Row],[2019]]/Exportaciones_fruta_tonelada[[#This Row],[2019]])</f>
        <v>4388.5714285714284</v>
      </c>
      <c r="S10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56" spans="1:19" x14ac:dyDescent="0.35">
      <c r="A1056">
        <v>90</v>
      </c>
      <c r="B1056" t="s">
        <v>206</v>
      </c>
      <c r="C1056" t="s">
        <v>207</v>
      </c>
      <c r="D1056">
        <v>100104</v>
      </c>
      <c r="E1056" t="s">
        <v>66</v>
      </c>
      <c r="F1056">
        <v>100104002</v>
      </c>
      <c r="G1056" t="s">
        <v>67</v>
      </c>
      <c r="H1056" t="s">
        <v>366</v>
      </c>
      <c r="I1056">
        <v>7</v>
      </c>
      <c r="J1056" t="s">
        <v>164</v>
      </c>
      <c r="K10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56" s="2">
        <f>IF(ISERROR(Exportaciones_fruta_dolares[[#This Row],[2015]]/Exportaciones_fruta_tonelada[[#This Row],[2015]]),"-",Exportaciones_fruta_dolares[[#This Row],[2015]]/Exportaciones_fruta_tonelada[[#This Row],[2015]])</f>
        <v>1232.1697231918974</v>
      </c>
      <c r="O1056" s="2">
        <f>IF(ISERROR(Exportaciones_fruta_dolares[[#This Row],[2016]]/Exportaciones_fruta_tonelada[[#This Row],[2016]]),"-",Exportaciones_fruta_dolares[[#This Row],[2016]]/Exportaciones_fruta_tonelada[[#This Row],[2016]])</f>
        <v>1850.2029769959404</v>
      </c>
      <c r="P1056" s="2">
        <f>IF(ISERROR(Exportaciones_fruta_dolares[[#This Row],[2017]]/Exportaciones_fruta_tonelada[[#This Row],[2017]]),"-",Exportaciones_fruta_dolares[[#This Row],[2017]]/Exportaciones_fruta_tonelada[[#This Row],[2017]])</f>
        <v>1081.8023984824615</v>
      </c>
      <c r="Q1056" s="2">
        <f>IF(ISERROR(Exportaciones_fruta_dolares[[#This Row],[2018]]/Exportaciones_fruta_tonelada[[#This Row],[2018]]),"-",Exportaciones_fruta_dolares[[#This Row],[2018]]/Exportaciones_fruta_tonelada[[#This Row],[2018]])</f>
        <v>973.08105954989048</v>
      </c>
      <c r="R1056" s="2">
        <f>IF(ISERROR(Exportaciones_fruta_dolares[[#This Row],[2019]]/Exportaciones_fruta_tonelada[[#This Row],[2019]]),"-",Exportaciones_fruta_dolares[[#This Row],[2019]]/Exportaciones_fruta_tonelada[[#This Row],[2019]])</f>
        <v>930.50147769385933</v>
      </c>
      <c r="S1056" s="2">
        <f>IF(ISERROR(Exportaciones_fruta_dolares[[#This Row],[2020]]/Exportaciones_fruta_tonelada[[#This Row],[2020]]),"-",Exportaciones_fruta_dolares[[#This Row],[2020]]/Exportaciones_fruta_tonelada[[#This Row],[2020]])</f>
        <v>931.20797498045363</v>
      </c>
    </row>
    <row r="1057" spans="1:19" x14ac:dyDescent="0.35">
      <c r="A1057">
        <v>90</v>
      </c>
      <c r="B1057" t="s">
        <v>206</v>
      </c>
      <c r="C1057" t="s">
        <v>207</v>
      </c>
      <c r="D1057">
        <v>100104</v>
      </c>
      <c r="E1057" t="s">
        <v>66</v>
      </c>
      <c r="F1057">
        <v>100104002</v>
      </c>
      <c r="G1057" t="s">
        <v>67</v>
      </c>
      <c r="H1057" t="s">
        <v>210</v>
      </c>
      <c r="I1057">
        <v>7</v>
      </c>
      <c r="J1057" t="s">
        <v>164</v>
      </c>
      <c r="K10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5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5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57" s="2">
        <f>IF(ISERROR(Exportaciones_fruta_dolares[[#This Row],[2017]]/Exportaciones_fruta_tonelada[[#This Row],[2017]]),"-",Exportaciones_fruta_dolares[[#This Row],[2017]]/Exportaciones_fruta_tonelada[[#This Row],[2017]])</f>
        <v>1026.4367816091954</v>
      </c>
      <c r="Q105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5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5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58" spans="1:19" x14ac:dyDescent="0.35">
      <c r="A1058">
        <v>90</v>
      </c>
      <c r="B1058" t="s">
        <v>206</v>
      </c>
      <c r="C1058" t="s">
        <v>207</v>
      </c>
      <c r="D1058">
        <v>100104</v>
      </c>
      <c r="E1058" t="s">
        <v>66</v>
      </c>
      <c r="F1058">
        <v>100104002</v>
      </c>
      <c r="G1058" t="s">
        <v>67</v>
      </c>
      <c r="H1058" t="s">
        <v>203</v>
      </c>
      <c r="I1058">
        <v>7</v>
      </c>
      <c r="J1058" t="s">
        <v>164</v>
      </c>
      <c r="K10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58" s="2">
        <f>IF(ISERROR(Exportaciones_fruta_dolares[[#This Row],[2015]]/Exportaciones_fruta_tonelada[[#This Row],[2015]]),"-",Exportaciones_fruta_dolares[[#This Row],[2015]]/Exportaciones_fruta_tonelada[[#This Row],[2015]])</f>
        <v>2009.0780141843973</v>
      </c>
      <c r="O1058" s="2">
        <f>IF(ISERROR(Exportaciones_fruta_dolares[[#This Row],[2016]]/Exportaciones_fruta_tonelada[[#This Row],[2016]]),"-",Exportaciones_fruta_dolares[[#This Row],[2016]]/Exportaciones_fruta_tonelada[[#This Row],[2016]])</f>
        <v>2357.8639356254575</v>
      </c>
      <c r="P1058" s="2">
        <f>IF(ISERROR(Exportaciones_fruta_dolares[[#This Row],[2017]]/Exportaciones_fruta_tonelada[[#This Row],[2017]]),"-",Exportaciones_fruta_dolares[[#This Row],[2017]]/Exportaciones_fruta_tonelada[[#This Row],[2017]])</f>
        <v>1990.2527075812277</v>
      </c>
      <c r="Q10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5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59" spans="1:19" x14ac:dyDescent="0.35">
      <c r="A1059">
        <v>90</v>
      </c>
      <c r="B1059" t="s">
        <v>206</v>
      </c>
      <c r="C1059" t="s">
        <v>207</v>
      </c>
      <c r="D1059">
        <v>100104</v>
      </c>
      <c r="E1059" t="s">
        <v>66</v>
      </c>
      <c r="F1059">
        <v>100104002</v>
      </c>
      <c r="G1059" t="s">
        <v>67</v>
      </c>
      <c r="H1059" t="s">
        <v>191</v>
      </c>
      <c r="I1059">
        <v>4</v>
      </c>
      <c r="J1059" t="s">
        <v>71</v>
      </c>
      <c r="K1059" s="2">
        <f>IF(ISERROR(Exportaciones_fruta_dolares[[#This Row],[2013]]/Exportaciones_fruta_tonelada[[#This Row],[2013]]),"-",Exportaciones_fruta_dolares[[#This Row],[2013]]/Exportaciones_fruta_tonelada[[#This Row],[2013]])</f>
        <v>13512.841397849461</v>
      </c>
      <c r="L1059" s="2">
        <f>IF(ISERROR(Exportaciones_fruta_dolares[[#This Row],[2012]]/Exportaciones_fruta_tonelada[[#This Row],[2012]]),"-",Exportaciones_fruta_dolares[[#This Row],[2012]]/Exportaciones_fruta_tonelada[[#This Row],[2012]])</f>
        <v>12308.650153609829</v>
      </c>
      <c r="M10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59" s="2">
        <f>IF(ISERROR(Exportaciones_fruta_dolares[[#This Row],[2018]]/Exportaciones_fruta_tonelada[[#This Row],[2018]]),"-",Exportaciones_fruta_dolares[[#This Row],[2018]]/Exportaciones_fruta_tonelada[[#This Row],[2018]])</f>
        <v>105491.66666666667</v>
      </c>
      <c r="R1059" s="2">
        <f>IF(ISERROR(Exportaciones_fruta_dolares[[#This Row],[2019]]/Exportaciones_fruta_tonelada[[#This Row],[2019]]),"-",Exportaciones_fruta_dolares[[#This Row],[2019]]/Exportaciones_fruta_tonelada[[#This Row],[2019]])</f>
        <v>10072.416666666666</v>
      </c>
      <c r="S1059" s="2">
        <f>IF(ISERROR(Exportaciones_fruta_dolares[[#This Row],[2020]]/Exportaciones_fruta_tonelada[[#This Row],[2020]]),"-",Exportaciones_fruta_dolares[[#This Row],[2020]]/Exportaciones_fruta_tonelada[[#This Row],[2020]])</f>
        <v>10005.121212121212</v>
      </c>
    </row>
    <row r="1060" spans="1:19" x14ac:dyDescent="0.35">
      <c r="A1060">
        <v>90</v>
      </c>
      <c r="B1060" t="s">
        <v>206</v>
      </c>
      <c r="C1060" t="s">
        <v>207</v>
      </c>
      <c r="D1060">
        <v>100104</v>
      </c>
      <c r="E1060" t="s">
        <v>66</v>
      </c>
      <c r="F1060">
        <v>100104002</v>
      </c>
      <c r="G1060" t="s">
        <v>67</v>
      </c>
      <c r="H1060" t="s">
        <v>127</v>
      </c>
      <c r="I1060">
        <v>3</v>
      </c>
      <c r="J1060" t="s">
        <v>38</v>
      </c>
      <c r="K1060" s="2">
        <f>IF(ISERROR(Exportaciones_fruta_dolares[[#This Row],[2013]]/Exportaciones_fruta_tonelada[[#This Row],[2013]]),"-",Exportaciones_fruta_dolares[[#This Row],[2013]]/Exportaciones_fruta_tonelada[[#This Row],[2013]])</f>
        <v>22976.666666666668</v>
      </c>
      <c r="L1060" s="2">
        <f>IF(ISERROR(Exportaciones_fruta_dolares[[#This Row],[2012]]/Exportaciones_fruta_tonelada[[#This Row],[2012]]),"-",Exportaciones_fruta_dolares[[#This Row],[2012]]/Exportaciones_fruta_tonelada[[#This Row],[2012]])</f>
        <v>14488.333333333332</v>
      </c>
      <c r="M1060" s="2">
        <f>IF(ISERROR(Exportaciones_fruta_dolares[[#This Row],[2014]]/Exportaciones_fruta_tonelada[[#This Row],[2014]]),"-",Exportaciones_fruta_dolares[[#This Row],[2014]]/Exportaciones_fruta_tonelada[[#This Row],[2014]])</f>
        <v>9561.9169656586364</v>
      </c>
      <c r="N1060" s="2">
        <f>IF(ISERROR(Exportaciones_fruta_dolares[[#This Row],[2015]]/Exportaciones_fruta_tonelada[[#This Row],[2015]]),"-",Exportaciones_fruta_dolares[[#This Row],[2015]]/Exportaciones_fruta_tonelada[[#This Row],[2015]])</f>
        <v>8650.8960573476706</v>
      </c>
      <c r="O1060" s="2">
        <f>IF(ISERROR(Exportaciones_fruta_dolares[[#This Row],[2016]]/Exportaciones_fruta_tonelada[[#This Row],[2016]]),"-",Exportaciones_fruta_dolares[[#This Row],[2016]]/Exportaciones_fruta_tonelada[[#This Row],[2016]])</f>
        <v>7805.0570962479605</v>
      </c>
      <c r="P1060" s="2">
        <f>IF(ISERROR(Exportaciones_fruta_dolares[[#This Row],[2017]]/Exportaciones_fruta_tonelada[[#This Row],[2017]]),"-",Exportaciones_fruta_dolares[[#This Row],[2017]]/Exportaciones_fruta_tonelada[[#This Row],[2017]])</f>
        <v>1226.4087617028792</v>
      </c>
      <c r="Q1060" s="2">
        <f>IF(ISERROR(Exportaciones_fruta_dolares[[#This Row],[2018]]/Exportaciones_fruta_tonelada[[#This Row],[2018]]),"-",Exportaciones_fruta_dolares[[#This Row],[2018]]/Exportaciones_fruta_tonelada[[#This Row],[2018]])</f>
        <v>818.9832263408573</v>
      </c>
      <c r="R106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61" spans="1:19" x14ac:dyDescent="0.35">
      <c r="A1061">
        <v>90</v>
      </c>
      <c r="B1061" t="s">
        <v>206</v>
      </c>
      <c r="C1061" t="s">
        <v>207</v>
      </c>
      <c r="D1061">
        <v>100104</v>
      </c>
      <c r="E1061" t="s">
        <v>66</v>
      </c>
      <c r="F1061">
        <v>100104002</v>
      </c>
      <c r="G1061" t="s">
        <v>67</v>
      </c>
      <c r="H1061" t="s">
        <v>219</v>
      </c>
      <c r="I1061">
        <v>3</v>
      </c>
      <c r="J1061" t="s">
        <v>38</v>
      </c>
      <c r="K10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61" s="2">
        <f>IF(ISERROR(Exportaciones_fruta_dolares[[#This Row],[2012]]/Exportaciones_fruta_tonelada[[#This Row],[2012]]),"-",Exportaciones_fruta_dolares[[#This Row],[2012]]/Exportaciones_fruta_tonelada[[#This Row],[2012]])</f>
        <v>9671.3565562163676</v>
      </c>
      <c r="M1061" s="2">
        <f>IF(ISERROR(Exportaciones_fruta_dolares[[#This Row],[2014]]/Exportaciones_fruta_tonelada[[#This Row],[2014]]),"-",Exportaciones_fruta_dolares[[#This Row],[2014]]/Exportaciones_fruta_tonelada[[#This Row],[2014]])</f>
        <v>9263.6067708333339</v>
      </c>
      <c r="N10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6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6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62" spans="1:19" x14ac:dyDescent="0.35">
      <c r="A1062">
        <v>90</v>
      </c>
      <c r="B1062" t="s">
        <v>206</v>
      </c>
      <c r="C1062" t="s">
        <v>207</v>
      </c>
      <c r="D1062">
        <v>100104</v>
      </c>
      <c r="E1062" t="s">
        <v>66</v>
      </c>
      <c r="F1062">
        <v>100104005</v>
      </c>
      <c r="G1062" t="s">
        <v>82</v>
      </c>
      <c r="H1062" t="s">
        <v>348</v>
      </c>
      <c r="I1062">
        <v>7</v>
      </c>
      <c r="J1062" t="s">
        <v>164</v>
      </c>
      <c r="K10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6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62" s="2">
        <f>IF(ISERROR(Exportaciones_fruta_dolares[[#This Row],[2017]]/Exportaciones_fruta_tonelada[[#This Row],[2017]]),"-",Exportaciones_fruta_dolares[[#This Row],[2017]]/Exportaciones_fruta_tonelada[[#This Row],[2017]])</f>
        <v>1990.2527075812277</v>
      </c>
      <c r="Q10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62" s="2">
        <f>IF(ISERROR(Exportaciones_fruta_dolares[[#This Row],[2019]]/Exportaciones_fruta_tonelada[[#This Row],[2019]]),"-",Exportaciones_fruta_dolares[[#This Row],[2019]]/Exportaciones_fruta_tonelada[[#This Row],[2019]])</f>
        <v>3565.7142857142858</v>
      </c>
      <c r="S10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63" spans="1:19" x14ac:dyDescent="0.35">
      <c r="A1063">
        <v>90</v>
      </c>
      <c r="B1063" t="s">
        <v>206</v>
      </c>
      <c r="C1063" t="s">
        <v>207</v>
      </c>
      <c r="D1063">
        <v>100104</v>
      </c>
      <c r="E1063" t="s">
        <v>66</v>
      </c>
      <c r="F1063">
        <v>100104005</v>
      </c>
      <c r="G1063" t="s">
        <v>82</v>
      </c>
      <c r="H1063" t="s">
        <v>261</v>
      </c>
      <c r="I1063">
        <v>3</v>
      </c>
      <c r="J1063" t="s">
        <v>38</v>
      </c>
      <c r="K10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6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6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63" s="2">
        <f>IF(ISERROR(Exportaciones_fruta_dolares[[#This Row],[2019]]/Exportaciones_fruta_tonelada[[#This Row],[2019]]),"-",Exportaciones_fruta_dolares[[#This Row],[2019]]/Exportaciones_fruta_tonelada[[#This Row],[2019]])</f>
        <v>2425.6410256410259</v>
      </c>
      <c r="S1063" s="2">
        <f>IF(ISERROR(Exportaciones_fruta_dolares[[#This Row],[2020]]/Exportaciones_fruta_tonelada[[#This Row],[2020]]),"-",Exportaciones_fruta_dolares[[#This Row],[2020]]/Exportaciones_fruta_tonelada[[#This Row],[2020]])</f>
        <v>2184.2948717948721</v>
      </c>
    </row>
    <row r="1064" spans="1:19" x14ac:dyDescent="0.35">
      <c r="A1064">
        <v>90</v>
      </c>
      <c r="B1064" t="s">
        <v>206</v>
      </c>
      <c r="C1064" t="s">
        <v>207</v>
      </c>
      <c r="D1064">
        <v>100105</v>
      </c>
      <c r="E1064" t="s">
        <v>20</v>
      </c>
      <c r="F1064">
        <v>100105001</v>
      </c>
      <c r="G1064" t="s">
        <v>44</v>
      </c>
      <c r="H1064" t="s">
        <v>45</v>
      </c>
      <c r="I1064">
        <v>6</v>
      </c>
      <c r="J1064" t="s">
        <v>20</v>
      </c>
      <c r="K106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64" s="2">
        <f>IF(ISERROR(Exportaciones_fruta_dolares[[#This Row],[2014]]/Exportaciones_fruta_tonelada[[#This Row],[2014]]),"-",Exportaciones_fruta_dolares[[#This Row],[2014]]/Exportaciones_fruta_tonelada[[#This Row],[2014]])</f>
        <v>12776.566416040101</v>
      </c>
      <c r="N106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64" s="2">
        <f>IF(ISERROR(Exportaciones_fruta_dolares[[#This Row],[2017]]/Exportaciones_fruta_tonelada[[#This Row],[2017]]),"-",Exportaciones_fruta_dolares[[#This Row],[2017]]/Exportaciones_fruta_tonelada[[#This Row],[2017]])</f>
        <v>18648.7895716946</v>
      </c>
      <c r="Q106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6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6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65" spans="1:19" x14ac:dyDescent="0.35">
      <c r="A1065">
        <v>90</v>
      </c>
      <c r="B1065" t="s">
        <v>206</v>
      </c>
      <c r="C1065" t="s">
        <v>207</v>
      </c>
      <c r="D1065">
        <v>100105</v>
      </c>
      <c r="E1065" t="s">
        <v>20</v>
      </c>
      <c r="F1065">
        <v>100105001</v>
      </c>
      <c r="G1065" t="s">
        <v>44</v>
      </c>
      <c r="H1065" t="s">
        <v>262</v>
      </c>
      <c r="I1065">
        <v>6</v>
      </c>
      <c r="J1065" t="s">
        <v>20</v>
      </c>
      <c r="K1065" s="2">
        <f>IF(ISERROR(Exportaciones_fruta_dolares[[#This Row],[2013]]/Exportaciones_fruta_tonelada[[#This Row],[2013]]),"-",Exportaciones_fruta_dolares[[#This Row],[2013]]/Exportaciones_fruta_tonelada[[#This Row],[2013]])</f>
        <v>11314.093959731545</v>
      </c>
      <c r="L10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6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6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65" s="2">
        <f>IF(ISERROR(Exportaciones_fruta_dolares[[#This Row],[2018]]/Exportaciones_fruta_tonelada[[#This Row],[2018]]),"-",Exportaciones_fruta_dolares[[#This Row],[2018]]/Exportaciones_fruta_tonelada[[#This Row],[2018]])</f>
        <v>10330.191158900838</v>
      </c>
      <c r="R1065" s="2">
        <f>IF(ISERROR(Exportaciones_fruta_dolares[[#This Row],[2019]]/Exportaciones_fruta_tonelada[[#This Row],[2019]]),"-",Exportaciones_fruta_dolares[[#This Row],[2019]]/Exportaciones_fruta_tonelada[[#This Row],[2019]])</f>
        <v>15503.370267774702</v>
      </c>
      <c r="S1065" s="2">
        <f>IF(ISERROR(Exportaciones_fruta_dolares[[#This Row],[2020]]/Exportaciones_fruta_tonelada[[#This Row],[2020]]),"-",Exportaciones_fruta_dolares[[#This Row],[2020]]/Exportaciones_fruta_tonelada[[#This Row],[2020]])</f>
        <v>11295.477386934674</v>
      </c>
    </row>
    <row r="1066" spans="1:19" x14ac:dyDescent="0.35">
      <c r="A1066">
        <v>90</v>
      </c>
      <c r="B1066" t="s">
        <v>206</v>
      </c>
      <c r="C1066" t="s">
        <v>207</v>
      </c>
      <c r="D1066">
        <v>100105</v>
      </c>
      <c r="E1066" t="s">
        <v>20</v>
      </c>
      <c r="F1066">
        <v>100105002</v>
      </c>
      <c r="G1066" t="s">
        <v>208</v>
      </c>
      <c r="H1066" t="s">
        <v>209</v>
      </c>
      <c r="I1066">
        <v>6</v>
      </c>
      <c r="J1066" t="s">
        <v>20</v>
      </c>
      <c r="K10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66" s="2">
        <f>IF(ISERROR(Exportaciones_fruta_dolares[[#This Row],[2012]]/Exportaciones_fruta_tonelada[[#This Row],[2012]]),"-",Exportaciones_fruta_dolares[[#This Row],[2012]]/Exportaciones_fruta_tonelada[[#This Row],[2012]])</f>
        <v>10721.4</v>
      </c>
      <c r="M10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6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6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67" spans="1:19" x14ac:dyDescent="0.35">
      <c r="A1067">
        <v>90</v>
      </c>
      <c r="B1067" t="s">
        <v>206</v>
      </c>
      <c r="C1067" t="s">
        <v>207</v>
      </c>
      <c r="D1067">
        <v>100105</v>
      </c>
      <c r="E1067" t="s">
        <v>20</v>
      </c>
      <c r="F1067">
        <v>100105004</v>
      </c>
      <c r="G1067" t="s">
        <v>18</v>
      </c>
      <c r="H1067" t="s">
        <v>19</v>
      </c>
      <c r="I1067">
        <v>6</v>
      </c>
      <c r="J1067" t="s">
        <v>20</v>
      </c>
      <c r="K10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67" s="2">
        <f>IF(ISERROR(Exportaciones_fruta_dolares[[#This Row],[2014]]/Exportaciones_fruta_tonelada[[#This Row],[2014]]),"-",Exportaciones_fruta_dolares[[#This Row],[2014]]/Exportaciones_fruta_tonelada[[#This Row],[2014]])</f>
        <v>3156.2083805209513</v>
      </c>
      <c r="N1067" s="2">
        <f>IF(ISERROR(Exportaciones_fruta_dolares[[#This Row],[2015]]/Exportaciones_fruta_tonelada[[#This Row],[2015]]),"-",Exportaciones_fruta_dolares[[#This Row],[2015]]/Exportaciones_fruta_tonelada[[#This Row],[2015]])</f>
        <v>3666.3872427983542</v>
      </c>
      <c r="O1067" s="2">
        <f>IF(ISERROR(Exportaciones_fruta_dolares[[#This Row],[2016]]/Exportaciones_fruta_tonelada[[#This Row],[2016]]),"-",Exportaciones_fruta_dolares[[#This Row],[2016]]/Exportaciones_fruta_tonelada[[#This Row],[2016]])</f>
        <v>2938.12</v>
      </c>
      <c r="P10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67" s="2">
        <f>IF(ISERROR(Exportaciones_fruta_dolares[[#This Row],[2018]]/Exportaciones_fruta_tonelada[[#This Row],[2018]]),"-",Exportaciones_fruta_dolares[[#This Row],[2018]]/Exportaciones_fruta_tonelada[[#This Row],[2018]])</f>
        <v>3521.5799999999995</v>
      </c>
      <c r="R1067" s="2">
        <f>IF(ISERROR(Exportaciones_fruta_dolares[[#This Row],[2019]]/Exportaciones_fruta_tonelada[[#This Row],[2019]]),"-",Exportaciones_fruta_dolares[[#This Row],[2019]]/Exportaciones_fruta_tonelada[[#This Row],[2019]])</f>
        <v>1953.8120020171455</v>
      </c>
      <c r="S106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68" spans="1:19" x14ac:dyDescent="0.35">
      <c r="A1068">
        <v>90</v>
      </c>
      <c r="B1068" t="s">
        <v>206</v>
      </c>
      <c r="C1068" t="s">
        <v>207</v>
      </c>
      <c r="D1068">
        <v>100105</v>
      </c>
      <c r="E1068" t="s">
        <v>20</v>
      </c>
      <c r="F1068">
        <v>100105005</v>
      </c>
      <c r="G1068" t="s">
        <v>268</v>
      </c>
      <c r="H1068" t="s">
        <v>407</v>
      </c>
      <c r="I1068">
        <v>6</v>
      </c>
      <c r="J1068" t="s">
        <v>20</v>
      </c>
      <c r="K10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68" s="2">
        <f>IF(ISERROR(Exportaciones_fruta_dolares[[#This Row],[2012]]/Exportaciones_fruta_tonelada[[#This Row],[2012]]),"-",Exportaciones_fruta_dolares[[#This Row],[2012]]/Exportaciones_fruta_tonelada[[#This Row],[2012]])</f>
        <v>27994.699999999997</v>
      </c>
      <c r="M10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6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6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6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69" spans="1:19" x14ac:dyDescent="0.35">
      <c r="A1069">
        <v>90</v>
      </c>
      <c r="B1069" t="s">
        <v>206</v>
      </c>
      <c r="C1069" t="s">
        <v>207</v>
      </c>
      <c r="D1069">
        <v>100105</v>
      </c>
      <c r="E1069" t="s">
        <v>20</v>
      </c>
      <c r="F1069">
        <v>100105006</v>
      </c>
      <c r="G1069" t="s">
        <v>276</v>
      </c>
      <c r="H1069" t="s">
        <v>282</v>
      </c>
      <c r="I1069">
        <v>6</v>
      </c>
      <c r="J1069" t="s">
        <v>20</v>
      </c>
      <c r="K1069" s="2">
        <f>IF(ISERROR(Exportaciones_fruta_dolares[[#This Row],[2013]]/Exportaciones_fruta_tonelada[[#This Row],[2013]]),"-",Exportaciones_fruta_dolares[[#This Row],[2013]]/Exportaciones_fruta_tonelada[[#This Row],[2013]])</f>
        <v>79320.098039215693</v>
      </c>
      <c r="L1069" s="2">
        <f>IF(ISERROR(Exportaciones_fruta_dolares[[#This Row],[2012]]/Exportaciones_fruta_tonelada[[#This Row],[2012]]),"-",Exportaciones_fruta_dolares[[#This Row],[2012]]/Exportaciones_fruta_tonelada[[#This Row],[2012]])</f>
        <v>53908.299999999996</v>
      </c>
      <c r="M10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6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6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69" s="2">
        <f>IF(ISERROR(Exportaciones_fruta_dolares[[#This Row],[2017]]/Exportaciones_fruta_tonelada[[#This Row],[2017]]),"-",Exportaciones_fruta_dolares[[#This Row],[2017]]/Exportaciones_fruta_tonelada[[#This Row],[2017]])</f>
        <v>57664.625</v>
      </c>
      <c r="Q1069" s="2">
        <f>IF(ISERROR(Exportaciones_fruta_dolares[[#This Row],[2018]]/Exportaciones_fruta_tonelada[[#This Row],[2018]]),"-",Exportaciones_fruta_dolares[[#This Row],[2018]]/Exportaciones_fruta_tonelada[[#This Row],[2018]])</f>
        <v>71197.142857142855</v>
      </c>
      <c r="R106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6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70" spans="1:19" x14ac:dyDescent="0.35">
      <c r="A1070">
        <v>90</v>
      </c>
      <c r="B1070" t="s">
        <v>206</v>
      </c>
      <c r="C1070" t="s">
        <v>207</v>
      </c>
      <c r="D1070">
        <v>100105</v>
      </c>
      <c r="E1070" t="s">
        <v>20</v>
      </c>
      <c r="F1070">
        <v>100105006</v>
      </c>
      <c r="G1070" t="s">
        <v>276</v>
      </c>
      <c r="H1070" t="s">
        <v>277</v>
      </c>
      <c r="I1070">
        <v>4</v>
      </c>
      <c r="J1070" t="s">
        <v>71</v>
      </c>
      <c r="K10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70" s="2">
        <f>IF(ISERROR(Exportaciones_fruta_dolares[[#This Row],[2012]]/Exportaciones_fruta_tonelada[[#This Row],[2012]]),"-",Exportaciones_fruta_dolares[[#This Row],[2012]]/Exportaciones_fruta_tonelada[[#This Row],[2012]])</f>
        <v>4400</v>
      </c>
      <c r="M107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7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7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7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7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7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71" spans="1:19" x14ac:dyDescent="0.35">
      <c r="A1071">
        <v>90</v>
      </c>
      <c r="B1071" t="s">
        <v>206</v>
      </c>
      <c r="C1071" t="s">
        <v>207</v>
      </c>
      <c r="D1071">
        <v>100106</v>
      </c>
      <c r="E1071" t="s">
        <v>477</v>
      </c>
      <c r="F1071">
        <v>100106001</v>
      </c>
      <c r="G1071" t="s">
        <v>60</v>
      </c>
      <c r="H1071" t="s">
        <v>131</v>
      </c>
      <c r="I1071">
        <v>1</v>
      </c>
      <c r="J1071" t="s">
        <v>96</v>
      </c>
      <c r="K1071" s="2">
        <f>IF(ISERROR(Exportaciones_fruta_dolares[[#This Row],[2013]]/Exportaciones_fruta_tonelada[[#This Row],[2013]]),"-",Exportaciones_fruta_dolares[[#This Row],[2013]]/Exportaciones_fruta_tonelada[[#This Row],[2013]])</f>
        <v>5094.9339249681843</v>
      </c>
      <c r="L1071" s="2">
        <f>IF(ISERROR(Exportaciones_fruta_dolares[[#This Row],[2012]]/Exportaciones_fruta_tonelada[[#This Row],[2012]]),"-",Exportaciones_fruta_dolares[[#This Row],[2012]]/Exportaciones_fruta_tonelada[[#This Row],[2012]])</f>
        <v>3658.4249805958566</v>
      </c>
      <c r="M1071" s="2">
        <f>IF(ISERROR(Exportaciones_fruta_dolares[[#This Row],[2014]]/Exportaciones_fruta_tonelada[[#This Row],[2014]]),"-",Exportaciones_fruta_dolares[[#This Row],[2014]]/Exportaciones_fruta_tonelada[[#This Row],[2014]])</f>
        <v>5143.9928153422006</v>
      </c>
      <c r="N1071" s="2">
        <f>IF(ISERROR(Exportaciones_fruta_dolares[[#This Row],[2015]]/Exportaciones_fruta_tonelada[[#This Row],[2015]]),"-",Exportaciones_fruta_dolares[[#This Row],[2015]]/Exportaciones_fruta_tonelada[[#This Row],[2015]])</f>
        <v>5226.5179376096894</v>
      </c>
      <c r="O1071" s="2">
        <f>IF(ISERROR(Exportaciones_fruta_dolares[[#This Row],[2016]]/Exportaciones_fruta_tonelada[[#This Row],[2016]]),"-",Exportaciones_fruta_dolares[[#This Row],[2016]]/Exportaciones_fruta_tonelada[[#This Row],[2016]])</f>
        <v>5131.5362511522035</v>
      </c>
      <c r="P1071" s="2">
        <f>IF(ISERROR(Exportaciones_fruta_dolares[[#This Row],[2017]]/Exportaciones_fruta_tonelada[[#This Row],[2017]]),"-",Exportaciones_fruta_dolares[[#This Row],[2017]]/Exportaciones_fruta_tonelada[[#This Row],[2017]])</f>
        <v>5724.9729372063794</v>
      </c>
      <c r="Q1071" s="2">
        <f>IF(ISERROR(Exportaciones_fruta_dolares[[#This Row],[2018]]/Exportaciones_fruta_tonelada[[#This Row],[2018]]),"-",Exportaciones_fruta_dolares[[#This Row],[2018]]/Exportaciones_fruta_tonelada[[#This Row],[2018]])</f>
        <v>6055.0825215241157</v>
      </c>
      <c r="R1071" s="2">
        <f>IF(ISERROR(Exportaciones_fruta_dolares[[#This Row],[2019]]/Exportaciones_fruta_tonelada[[#This Row],[2019]]),"-",Exportaciones_fruta_dolares[[#This Row],[2019]]/Exportaciones_fruta_tonelada[[#This Row],[2019]])</f>
        <v>4893.167718246119</v>
      </c>
      <c r="S1071" s="2">
        <f>IF(ISERROR(Exportaciones_fruta_dolares[[#This Row],[2020]]/Exportaciones_fruta_tonelada[[#This Row],[2020]]),"-",Exportaciones_fruta_dolares[[#This Row],[2020]]/Exportaciones_fruta_tonelada[[#This Row],[2020]])</f>
        <v>4519.7615897245578</v>
      </c>
    </row>
    <row r="1072" spans="1:19" x14ac:dyDescent="0.35">
      <c r="A1072">
        <v>90</v>
      </c>
      <c r="B1072" t="s">
        <v>206</v>
      </c>
      <c r="C1072" t="s">
        <v>207</v>
      </c>
      <c r="D1072">
        <v>100106</v>
      </c>
      <c r="E1072" t="s">
        <v>477</v>
      </c>
      <c r="F1072">
        <v>100106001</v>
      </c>
      <c r="G1072" t="s">
        <v>60</v>
      </c>
      <c r="H1072" t="s">
        <v>95</v>
      </c>
      <c r="I1072">
        <v>1</v>
      </c>
      <c r="J1072" t="s">
        <v>96</v>
      </c>
      <c r="K1072" s="2">
        <f>IF(ISERROR(Exportaciones_fruta_dolares[[#This Row],[2013]]/Exportaciones_fruta_tonelada[[#This Row],[2013]]),"-",Exportaciones_fruta_dolares[[#This Row],[2013]]/Exportaciones_fruta_tonelada[[#This Row],[2013]])</f>
        <v>4612.0746491425871</v>
      </c>
      <c r="L1072" s="2">
        <f>IF(ISERROR(Exportaciones_fruta_dolares[[#This Row],[2012]]/Exportaciones_fruta_tonelada[[#This Row],[2012]]),"-",Exportaciones_fruta_dolares[[#This Row],[2012]]/Exportaciones_fruta_tonelada[[#This Row],[2012]])</f>
        <v>4744.6521501630577</v>
      </c>
      <c r="M1072" s="2">
        <f>IF(ISERROR(Exportaciones_fruta_dolares[[#This Row],[2014]]/Exportaciones_fruta_tonelada[[#This Row],[2014]]),"-",Exportaciones_fruta_dolares[[#This Row],[2014]]/Exportaciones_fruta_tonelada[[#This Row],[2014]])</f>
        <v>5119.0037708491709</v>
      </c>
      <c r="N1072" s="2">
        <f>IF(ISERROR(Exportaciones_fruta_dolares[[#This Row],[2015]]/Exportaciones_fruta_tonelada[[#This Row],[2015]]),"-",Exportaciones_fruta_dolares[[#This Row],[2015]]/Exportaciones_fruta_tonelada[[#This Row],[2015]])</f>
        <v>5306.1520993321701</v>
      </c>
      <c r="O1072" s="2">
        <f>IF(ISERROR(Exportaciones_fruta_dolares[[#This Row],[2016]]/Exportaciones_fruta_tonelada[[#This Row],[2016]]),"-",Exportaciones_fruta_dolares[[#This Row],[2016]]/Exportaciones_fruta_tonelada[[#This Row],[2016]])</f>
        <v>5603.6205481169354</v>
      </c>
      <c r="P1072" s="2">
        <f>IF(ISERROR(Exportaciones_fruta_dolares[[#This Row],[2017]]/Exportaciones_fruta_tonelada[[#This Row],[2017]]),"-",Exportaciones_fruta_dolares[[#This Row],[2017]]/Exportaciones_fruta_tonelada[[#This Row],[2017]])</f>
        <v>5732.4976683035366</v>
      </c>
      <c r="Q1072" s="2">
        <f>IF(ISERROR(Exportaciones_fruta_dolares[[#This Row],[2018]]/Exportaciones_fruta_tonelada[[#This Row],[2018]]),"-",Exportaciones_fruta_dolares[[#This Row],[2018]]/Exportaciones_fruta_tonelada[[#This Row],[2018]])</f>
        <v>5973.8745098039208</v>
      </c>
      <c r="R1072" s="2">
        <f>IF(ISERROR(Exportaciones_fruta_dolares[[#This Row],[2019]]/Exportaciones_fruta_tonelada[[#This Row],[2019]]),"-",Exportaciones_fruta_dolares[[#This Row],[2019]]/Exportaciones_fruta_tonelada[[#This Row],[2019]])</f>
        <v>5409.8217755419992</v>
      </c>
      <c r="S1072" s="2">
        <f>IF(ISERROR(Exportaciones_fruta_dolares[[#This Row],[2020]]/Exportaciones_fruta_tonelada[[#This Row],[2020]]),"-",Exportaciones_fruta_dolares[[#This Row],[2020]]/Exportaciones_fruta_tonelada[[#This Row],[2020]])</f>
        <v>4876.103735149808</v>
      </c>
    </row>
    <row r="1073" spans="1:19" x14ac:dyDescent="0.35">
      <c r="A1073">
        <v>90</v>
      </c>
      <c r="B1073" t="s">
        <v>206</v>
      </c>
      <c r="C1073" t="s">
        <v>207</v>
      </c>
      <c r="D1073">
        <v>100106</v>
      </c>
      <c r="E1073" t="s">
        <v>477</v>
      </c>
      <c r="F1073">
        <v>100106001</v>
      </c>
      <c r="G1073" t="s">
        <v>60</v>
      </c>
      <c r="H1073" t="s">
        <v>408</v>
      </c>
      <c r="I1073">
        <v>1</v>
      </c>
      <c r="J1073" t="s">
        <v>96</v>
      </c>
      <c r="K10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73" s="2">
        <f>IF(ISERROR(Exportaciones_fruta_dolares[[#This Row],[2015]]/Exportaciones_fruta_tonelada[[#This Row],[2015]]),"-",Exportaciones_fruta_dolares[[#This Row],[2015]]/Exportaciones_fruta_tonelada[[#This Row],[2015]])</f>
        <v>2869.3409704904407</v>
      </c>
      <c r="O1073" s="2">
        <f>IF(ISERROR(Exportaciones_fruta_dolares[[#This Row],[2016]]/Exportaciones_fruta_tonelada[[#This Row],[2016]]),"-",Exportaciones_fruta_dolares[[#This Row],[2016]]/Exportaciones_fruta_tonelada[[#This Row],[2016]])</f>
        <v>1744.3046582794968</v>
      </c>
      <c r="P10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7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7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74" spans="1:19" x14ac:dyDescent="0.35">
      <c r="A1074">
        <v>90</v>
      </c>
      <c r="B1074" t="s">
        <v>206</v>
      </c>
      <c r="C1074" t="s">
        <v>207</v>
      </c>
      <c r="D1074">
        <v>100106</v>
      </c>
      <c r="E1074" t="s">
        <v>477</v>
      </c>
      <c r="F1074">
        <v>100106001</v>
      </c>
      <c r="G1074" t="s">
        <v>60</v>
      </c>
      <c r="H1074" t="s">
        <v>224</v>
      </c>
      <c r="I1074">
        <v>1</v>
      </c>
      <c r="J1074" t="s">
        <v>96</v>
      </c>
      <c r="K1074" s="2">
        <f>IF(ISERROR(Exportaciones_fruta_dolares[[#This Row],[2013]]/Exportaciones_fruta_tonelada[[#This Row],[2013]]),"-",Exportaciones_fruta_dolares[[#This Row],[2013]]/Exportaciones_fruta_tonelada[[#This Row],[2013]])</f>
        <v>52963.63636363636</v>
      </c>
      <c r="L1074" s="2">
        <f>IF(ISERROR(Exportaciones_fruta_dolares[[#This Row],[2012]]/Exportaciones_fruta_tonelada[[#This Row],[2012]]),"-",Exportaciones_fruta_dolares[[#This Row],[2012]]/Exportaciones_fruta_tonelada[[#This Row],[2012]])</f>
        <v>19239.754098360656</v>
      </c>
      <c r="M10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7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74" s="2">
        <f>IF(ISERROR(Exportaciones_fruta_dolares[[#This Row],[2016]]/Exportaciones_fruta_tonelada[[#This Row],[2016]]),"-",Exportaciones_fruta_dolares[[#This Row],[2016]]/Exportaciones_fruta_tonelada[[#This Row],[2016]])</f>
        <v>3515.5202579600332</v>
      </c>
      <c r="P1074" s="2">
        <f>IF(ISERROR(Exportaciones_fruta_dolares[[#This Row],[2017]]/Exportaciones_fruta_tonelada[[#This Row],[2017]]),"-",Exportaciones_fruta_dolares[[#This Row],[2017]]/Exportaciones_fruta_tonelada[[#This Row],[2017]])</f>
        <v>3810.8245704763549</v>
      </c>
      <c r="Q1074" s="2">
        <f>IF(ISERROR(Exportaciones_fruta_dolares[[#This Row],[2018]]/Exportaciones_fruta_tonelada[[#This Row],[2018]]),"-",Exportaciones_fruta_dolares[[#This Row],[2018]]/Exportaciones_fruta_tonelada[[#This Row],[2018]])</f>
        <v>4275.2917917504965</v>
      </c>
      <c r="R1074" s="2">
        <f>IF(ISERROR(Exportaciones_fruta_dolares[[#This Row],[2019]]/Exportaciones_fruta_tonelada[[#This Row],[2019]]),"-",Exportaciones_fruta_dolares[[#This Row],[2019]]/Exportaciones_fruta_tonelada[[#This Row],[2019]])</f>
        <v>3393.1208473691363</v>
      </c>
      <c r="S1074" s="2">
        <f>IF(ISERROR(Exportaciones_fruta_dolares[[#This Row],[2020]]/Exportaciones_fruta_tonelada[[#This Row],[2020]]),"-",Exportaciones_fruta_dolares[[#This Row],[2020]]/Exportaciones_fruta_tonelada[[#This Row],[2020]])</f>
        <v>3776.8295028368111</v>
      </c>
    </row>
    <row r="1075" spans="1:19" x14ac:dyDescent="0.35">
      <c r="A1075">
        <v>90</v>
      </c>
      <c r="B1075" t="s">
        <v>206</v>
      </c>
      <c r="C1075" t="s">
        <v>207</v>
      </c>
      <c r="D1075">
        <v>100106</v>
      </c>
      <c r="E1075" t="s">
        <v>477</v>
      </c>
      <c r="F1075">
        <v>100106001</v>
      </c>
      <c r="G1075" t="s">
        <v>60</v>
      </c>
      <c r="H1075" t="s">
        <v>132</v>
      </c>
      <c r="I1075">
        <v>3</v>
      </c>
      <c r="J1075" t="s">
        <v>38</v>
      </c>
      <c r="K1075" s="2">
        <f>IF(ISERROR(Exportaciones_fruta_dolares[[#This Row],[2013]]/Exportaciones_fruta_tonelada[[#This Row],[2013]]),"-",Exportaciones_fruta_dolares[[#This Row],[2013]]/Exportaciones_fruta_tonelada[[#This Row],[2013]])</f>
        <v>6906.369426751593</v>
      </c>
      <c r="L1075" s="2">
        <f>IF(ISERROR(Exportaciones_fruta_dolares[[#This Row],[2012]]/Exportaciones_fruta_tonelada[[#This Row],[2012]]),"-",Exportaciones_fruta_dolares[[#This Row],[2012]]/Exportaciones_fruta_tonelada[[#This Row],[2012]])</f>
        <v>649.30805274054705</v>
      </c>
      <c r="M107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7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7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76" spans="1:19" x14ac:dyDescent="0.35">
      <c r="A1076">
        <v>90</v>
      </c>
      <c r="B1076" t="s">
        <v>206</v>
      </c>
      <c r="C1076" t="s">
        <v>207</v>
      </c>
      <c r="D1076">
        <v>100106</v>
      </c>
      <c r="E1076" t="s">
        <v>477</v>
      </c>
      <c r="F1076">
        <v>100106001</v>
      </c>
      <c r="G1076" t="s">
        <v>60</v>
      </c>
      <c r="H1076" t="s">
        <v>349</v>
      </c>
      <c r="I1076">
        <v>3</v>
      </c>
      <c r="J1076" t="s">
        <v>38</v>
      </c>
      <c r="K1076" s="2">
        <f>IF(ISERROR(Exportaciones_fruta_dolares[[#This Row],[2013]]/Exportaciones_fruta_tonelada[[#This Row],[2013]]),"-",Exportaciones_fruta_dolares[[#This Row],[2013]]/Exportaciones_fruta_tonelada[[#This Row],[2013]])</f>
        <v>4925.4383168632448</v>
      </c>
      <c r="L1076" s="2">
        <f>IF(ISERROR(Exportaciones_fruta_dolares[[#This Row],[2012]]/Exportaciones_fruta_tonelada[[#This Row],[2012]]),"-",Exportaciones_fruta_dolares[[#This Row],[2012]]/Exportaciones_fruta_tonelada[[#This Row],[2012]])</f>
        <v>4893.0893135500255</v>
      </c>
      <c r="M1076" s="2">
        <f>IF(ISERROR(Exportaciones_fruta_dolares[[#This Row],[2014]]/Exportaciones_fruta_tonelada[[#This Row],[2014]]),"-",Exportaciones_fruta_dolares[[#This Row],[2014]]/Exportaciones_fruta_tonelada[[#This Row],[2014]])</f>
        <v>4946.0555555555547</v>
      </c>
      <c r="N107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76" s="2">
        <f>IF(ISERROR(Exportaciones_fruta_dolares[[#This Row],[2016]]/Exportaciones_fruta_tonelada[[#This Row],[2016]]),"-",Exportaciones_fruta_dolares[[#This Row],[2016]]/Exportaciones_fruta_tonelada[[#This Row],[2016]])</f>
        <v>2971.8176060797973</v>
      </c>
      <c r="P10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76" s="2">
        <f>IF(ISERROR(Exportaciones_fruta_dolares[[#This Row],[2019]]/Exportaciones_fruta_tonelada[[#This Row],[2019]]),"-",Exportaciones_fruta_dolares[[#This Row],[2019]]/Exportaciones_fruta_tonelada[[#This Row],[2019]])</f>
        <v>5291.0626945309032</v>
      </c>
      <c r="S1076" s="2">
        <f>IF(ISERROR(Exportaciones_fruta_dolares[[#This Row],[2020]]/Exportaciones_fruta_tonelada[[#This Row],[2020]]),"-",Exportaciones_fruta_dolares[[#This Row],[2020]]/Exportaciones_fruta_tonelada[[#This Row],[2020]])</f>
        <v>7657.6911173011449</v>
      </c>
    </row>
    <row r="1077" spans="1:19" x14ac:dyDescent="0.35">
      <c r="A1077">
        <v>90</v>
      </c>
      <c r="B1077" t="s">
        <v>206</v>
      </c>
      <c r="C1077" t="s">
        <v>207</v>
      </c>
      <c r="D1077">
        <v>100106</v>
      </c>
      <c r="E1077" t="s">
        <v>477</v>
      </c>
      <c r="F1077">
        <v>100106001</v>
      </c>
      <c r="G1077" t="s">
        <v>60</v>
      </c>
      <c r="H1077" t="s">
        <v>133</v>
      </c>
      <c r="I1077">
        <v>5</v>
      </c>
      <c r="J1077" t="s">
        <v>26</v>
      </c>
      <c r="K10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7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77" s="2">
        <f>IF(ISERROR(Exportaciones_fruta_dolares[[#This Row],[2018]]/Exportaciones_fruta_tonelada[[#This Row],[2018]]),"-",Exportaciones_fruta_dolares[[#This Row],[2018]]/Exportaciones_fruta_tonelada[[#This Row],[2018]])</f>
        <v>6683.9874411302981</v>
      </c>
      <c r="R107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7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78" spans="1:19" x14ac:dyDescent="0.35">
      <c r="A1078">
        <v>90</v>
      </c>
      <c r="B1078" t="s">
        <v>206</v>
      </c>
      <c r="C1078" t="s">
        <v>207</v>
      </c>
      <c r="D1078">
        <v>100106</v>
      </c>
      <c r="E1078" t="s">
        <v>477</v>
      </c>
      <c r="F1078">
        <v>100106001</v>
      </c>
      <c r="G1078" t="s">
        <v>60</v>
      </c>
      <c r="H1078" t="s">
        <v>61</v>
      </c>
      <c r="I1078">
        <v>3</v>
      </c>
      <c r="J1078" t="s">
        <v>38</v>
      </c>
      <c r="K1078" s="2">
        <f>IF(ISERROR(Exportaciones_fruta_dolares[[#This Row],[2013]]/Exportaciones_fruta_tonelada[[#This Row],[2013]]),"-",Exportaciones_fruta_dolares[[#This Row],[2013]]/Exportaciones_fruta_tonelada[[#This Row],[2013]])</f>
        <v>7069.4375434761014</v>
      </c>
      <c r="L1078" s="2">
        <f>IF(ISERROR(Exportaciones_fruta_dolares[[#This Row],[2012]]/Exportaciones_fruta_tonelada[[#This Row],[2012]]),"-",Exportaciones_fruta_dolares[[#This Row],[2012]]/Exportaciones_fruta_tonelada[[#This Row],[2012]])</f>
        <v>5352.2413402762058</v>
      </c>
      <c r="M1078" s="2">
        <f>IF(ISERROR(Exportaciones_fruta_dolares[[#This Row],[2014]]/Exportaciones_fruta_tonelada[[#This Row],[2014]]),"-",Exportaciones_fruta_dolares[[#This Row],[2014]]/Exportaciones_fruta_tonelada[[#This Row],[2014]])</f>
        <v>4507.0696919686898</v>
      </c>
      <c r="N1078" s="2">
        <f>IF(ISERROR(Exportaciones_fruta_dolares[[#This Row],[2015]]/Exportaciones_fruta_tonelada[[#This Row],[2015]]),"-",Exportaciones_fruta_dolares[[#This Row],[2015]]/Exportaciones_fruta_tonelada[[#This Row],[2015]])</f>
        <v>7027.1203095252713</v>
      </c>
      <c r="O1078" s="2">
        <f>IF(ISERROR(Exportaciones_fruta_dolares[[#This Row],[2016]]/Exportaciones_fruta_tonelada[[#This Row],[2016]]),"-",Exportaciones_fruta_dolares[[#This Row],[2016]]/Exportaciones_fruta_tonelada[[#This Row],[2016]])</f>
        <v>7357.2390572390577</v>
      </c>
      <c r="P1078" s="2">
        <f>IF(ISERROR(Exportaciones_fruta_dolares[[#This Row],[2017]]/Exportaciones_fruta_tonelada[[#This Row],[2017]]),"-",Exportaciones_fruta_dolares[[#This Row],[2017]]/Exportaciones_fruta_tonelada[[#This Row],[2017]])</f>
        <v>5422.8057221965855</v>
      </c>
      <c r="Q1078" s="2">
        <f>IF(ISERROR(Exportaciones_fruta_dolares[[#This Row],[2018]]/Exportaciones_fruta_tonelada[[#This Row],[2018]]),"-",Exportaciones_fruta_dolares[[#This Row],[2018]]/Exportaciones_fruta_tonelada[[#This Row],[2018]])</f>
        <v>6195.9591338822811</v>
      </c>
      <c r="R1078" s="2">
        <f>IF(ISERROR(Exportaciones_fruta_dolares[[#This Row],[2019]]/Exportaciones_fruta_tonelada[[#This Row],[2019]]),"-",Exportaciones_fruta_dolares[[#This Row],[2019]]/Exportaciones_fruta_tonelada[[#This Row],[2019]])</f>
        <v>5681.6282575920741</v>
      </c>
      <c r="S1078" s="2">
        <f>IF(ISERROR(Exportaciones_fruta_dolares[[#This Row],[2020]]/Exportaciones_fruta_tonelada[[#This Row],[2020]]),"-",Exportaciones_fruta_dolares[[#This Row],[2020]]/Exportaciones_fruta_tonelada[[#This Row],[2020]])</f>
        <v>4349.4585900688662</v>
      </c>
    </row>
    <row r="1079" spans="1:19" x14ac:dyDescent="0.35">
      <c r="A1079">
        <v>90</v>
      </c>
      <c r="B1079" t="s">
        <v>206</v>
      </c>
      <c r="C1079" t="s">
        <v>207</v>
      </c>
      <c r="D1079">
        <v>100106</v>
      </c>
      <c r="E1079" t="s">
        <v>477</v>
      </c>
      <c r="F1079">
        <v>100106001</v>
      </c>
      <c r="G1079" t="s">
        <v>60</v>
      </c>
      <c r="H1079" t="s">
        <v>272</v>
      </c>
      <c r="I1079">
        <v>1</v>
      </c>
      <c r="J1079" t="s">
        <v>96</v>
      </c>
      <c r="K1079" s="2">
        <f>IF(ISERROR(Exportaciones_fruta_dolares[[#This Row],[2013]]/Exportaciones_fruta_tonelada[[#This Row],[2013]]),"-",Exportaciones_fruta_dolares[[#This Row],[2013]]/Exportaciones_fruta_tonelada[[#This Row],[2013]])</f>
        <v>31171.921182266011</v>
      </c>
      <c r="L1079" s="2">
        <f>IF(ISERROR(Exportaciones_fruta_dolares[[#This Row],[2012]]/Exportaciones_fruta_tonelada[[#This Row],[2012]]),"-",Exportaciones_fruta_dolares[[#This Row],[2012]]/Exportaciones_fruta_tonelada[[#This Row],[2012]])</f>
        <v>3912.1659084177027</v>
      </c>
      <c r="M10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79" s="2">
        <f>IF(ISERROR(Exportaciones_fruta_dolares[[#This Row],[2015]]/Exportaciones_fruta_tonelada[[#This Row],[2015]]),"-",Exportaciones_fruta_dolares[[#This Row],[2015]]/Exportaciones_fruta_tonelada[[#This Row],[2015]])</f>
        <v>3977.1534195933459</v>
      </c>
      <c r="O1079" s="2">
        <f>IF(ISERROR(Exportaciones_fruta_dolares[[#This Row],[2016]]/Exportaciones_fruta_tonelada[[#This Row],[2016]]),"-",Exportaciones_fruta_dolares[[#This Row],[2016]]/Exportaciones_fruta_tonelada[[#This Row],[2016]])</f>
        <v>5213.2805360950351</v>
      </c>
      <c r="P1079" s="2">
        <f>IF(ISERROR(Exportaciones_fruta_dolares[[#This Row],[2017]]/Exportaciones_fruta_tonelada[[#This Row],[2017]]),"-",Exportaciones_fruta_dolares[[#This Row],[2017]]/Exportaciones_fruta_tonelada[[#This Row],[2017]])</f>
        <v>670.35867813003767</v>
      </c>
      <c r="Q1079" s="2">
        <f>IF(ISERROR(Exportaciones_fruta_dolares[[#This Row],[2018]]/Exportaciones_fruta_tonelada[[#This Row],[2018]]),"-",Exportaciones_fruta_dolares[[#This Row],[2018]]/Exportaciones_fruta_tonelada[[#This Row],[2018]])</f>
        <v>23062.068965517243</v>
      </c>
      <c r="R107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79" s="2">
        <f>IF(ISERROR(Exportaciones_fruta_dolares[[#This Row],[2020]]/Exportaciones_fruta_tonelada[[#This Row],[2020]]),"-",Exportaciones_fruta_dolares[[#This Row],[2020]]/Exportaciones_fruta_tonelada[[#This Row],[2020]])</f>
        <v>4992.3055555555547</v>
      </c>
    </row>
    <row r="1080" spans="1:19" x14ac:dyDescent="0.35">
      <c r="A1080">
        <v>90</v>
      </c>
      <c r="B1080" t="s">
        <v>206</v>
      </c>
      <c r="C1080" t="s">
        <v>207</v>
      </c>
      <c r="D1080">
        <v>100106</v>
      </c>
      <c r="E1080" t="s">
        <v>477</v>
      </c>
      <c r="F1080">
        <v>100106001</v>
      </c>
      <c r="G1080" t="s">
        <v>60</v>
      </c>
      <c r="H1080" t="s">
        <v>225</v>
      </c>
      <c r="I1080">
        <v>1</v>
      </c>
      <c r="J1080" t="s">
        <v>96</v>
      </c>
      <c r="K10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80" s="2">
        <f>IF(ISERROR(Exportaciones_fruta_dolares[[#This Row],[2014]]/Exportaciones_fruta_tonelada[[#This Row],[2014]]),"-",Exportaciones_fruta_dolares[[#This Row],[2014]]/Exportaciones_fruta_tonelada[[#This Row],[2014]])</f>
        <v>99787.5</v>
      </c>
      <c r="N10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80" s="2">
        <f>IF(ISERROR(Exportaciones_fruta_dolares[[#This Row],[2018]]/Exportaciones_fruta_tonelada[[#This Row],[2018]]),"-",Exportaciones_fruta_dolares[[#This Row],[2018]]/Exportaciones_fruta_tonelada[[#This Row],[2018]])</f>
        <v>9622.1680639500883</v>
      </c>
      <c r="R1080" s="2">
        <f>IF(ISERROR(Exportaciones_fruta_dolares[[#This Row],[2019]]/Exportaciones_fruta_tonelada[[#This Row],[2019]]),"-",Exportaciones_fruta_dolares[[#This Row],[2019]]/Exportaciones_fruta_tonelada[[#This Row],[2019]])</f>
        <v>1776.9705093833779</v>
      </c>
      <c r="S1080" s="2">
        <f>IF(ISERROR(Exportaciones_fruta_dolares[[#This Row],[2020]]/Exportaciones_fruta_tonelada[[#This Row],[2020]]),"-",Exportaciones_fruta_dolares[[#This Row],[2020]]/Exportaciones_fruta_tonelada[[#This Row],[2020]])</f>
        <v>13462.857142857141</v>
      </c>
    </row>
    <row r="1081" spans="1:19" x14ac:dyDescent="0.35">
      <c r="A1081">
        <v>90</v>
      </c>
      <c r="B1081" t="s">
        <v>206</v>
      </c>
      <c r="C1081" t="s">
        <v>207</v>
      </c>
      <c r="D1081">
        <v>100106</v>
      </c>
      <c r="E1081" t="s">
        <v>477</v>
      </c>
      <c r="F1081">
        <v>100106001</v>
      </c>
      <c r="G1081" t="s">
        <v>60</v>
      </c>
      <c r="H1081" t="s">
        <v>446</v>
      </c>
      <c r="I1081">
        <v>1</v>
      </c>
      <c r="J1081" t="s">
        <v>96</v>
      </c>
      <c r="K10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81" s="2">
        <f>IF(ISERROR(Exportaciones_fruta_dolares[[#This Row],[2019]]/Exportaciones_fruta_tonelada[[#This Row],[2019]]),"-",Exportaciones_fruta_dolares[[#This Row],[2019]]/Exportaciones_fruta_tonelada[[#This Row],[2019]])</f>
        <v>43100</v>
      </c>
      <c r="S10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82" spans="1:19" x14ac:dyDescent="0.35">
      <c r="A1082">
        <v>90</v>
      </c>
      <c r="B1082" t="s">
        <v>206</v>
      </c>
      <c r="C1082" t="s">
        <v>207</v>
      </c>
      <c r="D1082">
        <v>100106</v>
      </c>
      <c r="E1082" t="s">
        <v>477</v>
      </c>
      <c r="F1082">
        <v>100106002</v>
      </c>
      <c r="G1082" t="s">
        <v>24</v>
      </c>
      <c r="H1082" t="s">
        <v>306</v>
      </c>
      <c r="I1082">
        <v>1</v>
      </c>
      <c r="J1082" t="s">
        <v>96</v>
      </c>
      <c r="K10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82" s="2">
        <f>IF(ISERROR(Exportaciones_fruta_dolares[[#This Row],[2019]]/Exportaciones_fruta_tonelada[[#This Row],[2019]]),"-",Exportaciones_fruta_dolares[[#This Row],[2019]]/Exportaciones_fruta_tonelada[[#This Row],[2019]])</f>
        <v>7770.5357142857138</v>
      </c>
      <c r="S10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83" spans="1:19" x14ac:dyDescent="0.35">
      <c r="A1083">
        <v>90</v>
      </c>
      <c r="B1083" t="s">
        <v>206</v>
      </c>
      <c r="C1083" t="s">
        <v>207</v>
      </c>
      <c r="D1083">
        <v>100107</v>
      </c>
      <c r="E1083" t="s">
        <v>48</v>
      </c>
      <c r="F1083">
        <v>100107012</v>
      </c>
      <c r="G1083" t="s">
        <v>49</v>
      </c>
      <c r="H1083" t="s">
        <v>318</v>
      </c>
      <c r="I1083">
        <v>3</v>
      </c>
      <c r="J1083" t="s">
        <v>38</v>
      </c>
      <c r="K1083" s="2">
        <f>IF(ISERROR(Exportaciones_fruta_dolares[[#This Row],[2013]]/Exportaciones_fruta_tonelada[[#This Row],[2013]]),"-",Exportaciones_fruta_dolares[[#This Row],[2013]]/Exportaciones_fruta_tonelada[[#This Row],[2013]])</f>
        <v>6572.8763040238446</v>
      </c>
      <c r="L10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83" s="2">
        <f>IF(ISERROR(Exportaciones_fruta_dolares[[#This Row],[2014]]/Exportaciones_fruta_tonelada[[#This Row],[2014]]),"-",Exportaciones_fruta_dolares[[#This Row],[2014]]/Exportaciones_fruta_tonelada[[#This Row],[2014]])</f>
        <v>16066.350991417579</v>
      </c>
      <c r="N10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83" s="2">
        <f>IF(ISERROR(Exportaciones_fruta_dolares[[#This Row],[2016]]/Exportaciones_fruta_tonelada[[#This Row],[2016]]),"-",Exportaciones_fruta_dolares[[#This Row],[2016]]/Exportaciones_fruta_tonelada[[#This Row],[2016]])</f>
        <v>6766.358463726885</v>
      </c>
      <c r="P10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83" s="2">
        <f>IF(ISERROR(Exportaciones_fruta_dolares[[#This Row],[2018]]/Exportaciones_fruta_tonelada[[#This Row],[2018]]),"-",Exportaciones_fruta_dolares[[#This Row],[2018]]/Exportaciones_fruta_tonelada[[#This Row],[2018]])</f>
        <v>17067.083333333332</v>
      </c>
      <c r="R1083" s="2">
        <f>IF(ISERROR(Exportaciones_fruta_dolares[[#This Row],[2019]]/Exportaciones_fruta_tonelada[[#This Row],[2019]]),"-",Exportaciones_fruta_dolares[[#This Row],[2019]]/Exportaciones_fruta_tonelada[[#This Row],[2019]])</f>
        <v>8940.1234567901247</v>
      </c>
      <c r="S108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84" spans="1:19" x14ac:dyDescent="0.35">
      <c r="A1084">
        <v>90</v>
      </c>
      <c r="B1084" t="s">
        <v>206</v>
      </c>
      <c r="C1084" t="s">
        <v>207</v>
      </c>
      <c r="D1084">
        <v>100107</v>
      </c>
      <c r="E1084" t="s">
        <v>48</v>
      </c>
      <c r="F1084">
        <v>100107012</v>
      </c>
      <c r="G1084" t="s">
        <v>49</v>
      </c>
      <c r="H1084" t="s">
        <v>150</v>
      </c>
      <c r="I1084">
        <v>3</v>
      </c>
      <c r="J1084" t="s">
        <v>38</v>
      </c>
      <c r="K1084" s="2">
        <f>IF(ISERROR(Exportaciones_fruta_dolares[[#This Row],[2013]]/Exportaciones_fruta_tonelada[[#This Row],[2013]]),"-",Exportaciones_fruta_dolares[[#This Row],[2013]]/Exportaciones_fruta_tonelada[[#This Row],[2013]])</f>
        <v>7219.6838825766317</v>
      </c>
      <c r="L1084" s="2">
        <f>IF(ISERROR(Exportaciones_fruta_dolares[[#This Row],[2012]]/Exportaciones_fruta_tonelada[[#This Row],[2012]]),"-",Exportaciones_fruta_dolares[[#This Row],[2012]]/Exportaciones_fruta_tonelada[[#This Row],[2012]])</f>
        <v>10411.629736014225</v>
      </c>
      <c r="M1084" s="2">
        <f>IF(ISERROR(Exportaciones_fruta_dolares[[#This Row],[2014]]/Exportaciones_fruta_tonelada[[#This Row],[2014]]),"-",Exportaciones_fruta_dolares[[#This Row],[2014]]/Exportaciones_fruta_tonelada[[#This Row],[2014]])</f>
        <v>9869.6861644285964</v>
      </c>
      <c r="N108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84" s="2">
        <f>IF(ISERROR(Exportaciones_fruta_dolares[[#This Row],[2016]]/Exportaciones_fruta_tonelada[[#This Row],[2016]]),"-",Exportaciones_fruta_dolares[[#This Row],[2016]]/Exportaciones_fruta_tonelada[[#This Row],[2016]])</f>
        <v>9477.9016858123232</v>
      </c>
      <c r="P1084" s="2">
        <f>IF(ISERROR(Exportaciones_fruta_dolares[[#This Row],[2017]]/Exportaciones_fruta_tonelada[[#This Row],[2017]]),"-",Exportaciones_fruta_dolares[[#This Row],[2017]]/Exportaciones_fruta_tonelada[[#This Row],[2017]])</f>
        <v>7544.8493036579539</v>
      </c>
      <c r="Q1084" s="2">
        <f>IF(ISERROR(Exportaciones_fruta_dolares[[#This Row],[2018]]/Exportaciones_fruta_tonelada[[#This Row],[2018]]),"-",Exportaciones_fruta_dolares[[#This Row],[2018]]/Exportaciones_fruta_tonelada[[#This Row],[2018]])</f>
        <v>10411.748757432204</v>
      </c>
      <c r="R1084" s="2">
        <f>IF(ISERROR(Exportaciones_fruta_dolares[[#This Row],[2019]]/Exportaciones_fruta_tonelada[[#This Row],[2019]]),"-",Exportaciones_fruta_dolares[[#This Row],[2019]]/Exportaciones_fruta_tonelada[[#This Row],[2019]])</f>
        <v>9199.409420717684</v>
      </c>
      <c r="S10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85" spans="1:19" x14ac:dyDescent="0.35">
      <c r="A1085">
        <v>90</v>
      </c>
      <c r="B1085" t="s">
        <v>206</v>
      </c>
      <c r="C1085" t="s">
        <v>207</v>
      </c>
      <c r="D1085">
        <v>100107</v>
      </c>
      <c r="E1085" t="s">
        <v>48</v>
      </c>
      <c r="F1085">
        <v>100107012</v>
      </c>
      <c r="G1085" t="s">
        <v>49</v>
      </c>
      <c r="H1085" t="s">
        <v>342</v>
      </c>
      <c r="I1085">
        <v>3</v>
      </c>
      <c r="J1085" t="s">
        <v>38</v>
      </c>
      <c r="K10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85" s="2">
        <f>IF(ISERROR(Exportaciones_fruta_dolares[[#This Row],[2014]]/Exportaciones_fruta_tonelada[[#This Row],[2014]]),"-",Exportaciones_fruta_dolares[[#This Row],[2014]]/Exportaciones_fruta_tonelada[[#This Row],[2014]])</f>
        <v>7269.5387494495826</v>
      </c>
      <c r="N10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8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8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86" spans="1:19" x14ac:dyDescent="0.35">
      <c r="A1086">
        <v>90</v>
      </c>
      <c r="B1086" t="s">
        <v>206</v>
      </c>
      <c r="C1086" t="s">
        <v>207</v>
      </c>
      <c r="D1086">
        <v>100107</v>
      </c>
      <c r="E1086" t="s">
        <v>48</v>
      </c>
      <c r="F1086">
        <v>100107012</v>
      </c>
      <c r="G1086" t="s">
        <v>49</v>
      </c>
      <c r="H1086" t="s">
        <v>265</v>
      </c>
      <c r="I1086">
        <v>1</v>
      </c>
      <c r="J1086" t="s">
        <v>96</v>
      </c>
      <c r="K1086" s="2">
        <f>IF(ISERROR(Exportaciones_fruta_dolares[[#This Row],[2013]]/Exportaciones_fruta_tonelada[[#This Row],[2013]]),"-",Exportaciones_fruta_dolares[[#This Row],[2013]]/Exportaciones_fruta_tonelada[[#This Row],[2013]])</f>
        <v>71915</v>
      </c>
      <c r="L1086" s="2">
        <f>IF(ISERROR(Exportaciones_fruta_dolares[[#This Row],[2012]]/Exportaciones_fruta_tonelada[[#This Row],[2012]]),"-",Exportaciones_fruta_dolares[[#This Row],[2012]]/Exportaciones_fruta_tonelada[[#This Row],[2012]])</f>
        <v>2910.648156577151</v>
      </c>
      <c r="M1086" s="2">
        <f>IF(ISERROR(Exportaciones_fruta_dolares[[#This Row],[2014]]/Exportaciones_fruta_tonelada[[#This Row],[2014]]),"-",Exportaciones_fruta_dolares[[#This Row],[2014]]/Exportaciones_fruta_tonelada[[#This Row],[2014]])</f>
        <v>5537.7946909225911</v>
      </c>
      <c r="N10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86" s="2">
        <f>IF(ISERROR(Exportaciones_fruta_dolares[[#This Row],[2016]]/Exportaciones_fruta_tonelada[[#This Row],[2016]]),"-",Exportaciones_fruta_dolares[[#This Row],[2016]]/Exportaciones_fruta_tonelada[[#This Row],[2016]])</f>
        <v>4083.1929211042229</v>
      </c>
      <c r="P1086" s="2">
        <f>IF(ISERROR(Exportaciones_fruta_dolares[[#This Row],[2017]]/Exportaciones_fruta_tonelada[[#This Row],[2017]]),"-",Exportaciones_fruta_dolares[[#This Row],[2017]]/Exportaciones_fruta_tonelada[[#This Row],[2017]])</f>
        <v>3865.6159804893455</v>
      </c>
      <c r="Q1086" s="2">
        <f>IF(ISERROR(Exportaciones_fruta_dolares[[#This Row],[2018]]/Exportaciones_fruta_tonelada[[#This Row],[2018]]),"-",Exportaciones_fruta_dolares[[#This Row],[2018]]/Exportaciones_fruta_tonelada[[#This Row],[2018]])</f>
        <v>4552.2032703895993</v>
      </c>
      <c r="R1086" s="2">
        <f>IF(ISERROR(Exportaciones_fruta_dolares[[#This Row],[2019]]/Exportaciones_fruta_tonelada[[#This Row],[2019]]),"-",Exportaciones_fruta_dolares[[#This Row],[2019]]/Exportaciones_fruta_tonelada[[#This Row],[2019]])</f>
        <v>11734.272368997228</v>
      </c>
      <c r="S10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87" spans="1:19" x14ac:dyDescent="0.35">
      <c r="A1087">
        <v>90</v>
      </c>
      <c r="B1087" t="s">
        <v>206</v>
      </c>
      <c r="C1087" t="s">
        <v>207</v>
      </c>
      <c r="D1087">
        <v>100107</v>
      </c>
      <c r="E1087" t="s">
        <v>48</v>
      </c>
      <c r="F1087">
        <v>100107012</v>
      </c>
      <c r="G1087" t="s">
        <v>49</v>
      </c>
      <c r="H1087" t="s">
        <v>130</v>
      </c>
      <c r="I1087">
        <v>3</v>
      </c>
      <c r="J1087" t="s">
        <v>38</v>
      </c>
      <c r="K1087" s="2">
        <f>IF(ISERROR(Exportaciones_fruta_dolares[[#This Row],[2013]]/Exportaciones_fruta_tonelada[[#This Row],[2013]]),"-",Exportaciones_fruta_dolares[[#This Row],[2013]]/Exportaciones_fruta_tonelada[[#This Row],[2013]])</f>
        <v>17187.313482658479</v>
      </c>
      <c r="L1087" s="2">
        <f>IF(ISERROR(Exportaciones_fruta_dolares[[#This Row],[2012]]/Exportaciones_fruta_tonelada[[#This Row],[2012]]),"-",Exportaciones_fruta_dolares[[#This Row],[2012]]/Exportaciones_fruta_tonelada[[#This Row],[2012]])</f>
        <v>11183.719582850521</v>
      </c>
      <c r="M1087" s="2">
        <f>IF(ISERROR(Exportaciones_fruta_dolares[[#This Row],[2014]]/Exportaciones_fruta_tonelada[[#This Row],[2014]]),"-",Exportaciones_fruta_dolares[[#This Row],[2014]]/Exportaciones_fruta_tonelada[[#This Row],[2014]])</f>
        <v>22427.374301675976</v>
      </c>
      <c r="N10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87" s="2">
        <f>IF(ISERROR(Exportaciones_fruta_dolares[[#This Row],[2016]]/Exportaciones_fruta_tonelada[[#This Row],[2016]]),"-",Exportaciones_fruta_dolares[[#This Row],[2016]]/Exportaciones_fruta_tonelada[[#This Row],[2016]])</f>
        <v>14785.054336765843</v>
      </c>
      <c r="P1087" s="2">
        <f>IF(ISERROR(Exportaciones_fruta_dolares[[#This Row],[2017]]/Exportaciones_fruta_tonelada[[#This Row],[2017]]),"-",Exportaciones_fruta_dolares[[#This Row],[2017]]/Exportaciones_fruta_tonelada[[#This Row],[2017]])</f>
        <v>14836.931818181818</v>
      </c>
      <c r="Q1087" s="2">
        <f>IF(ISERROR(Exportaciones_fruta_dolares[[#This Row],[2018]]/Exportaciones_fruta_tonelada[[#This Row],[2018]]),"-",Exportaciones_fruta_dolares[[#This Row],[2018]]/Exportaciones_fruta_tonelada[[#This Row],[2018]])</f>
        <v>14433.572281959379</v>
      </c>
      <c r="R1087" s="2">
        <f>IF(ISERROR(Exportaciones_fruta_dolares[[#This Row],[2019]]/Exportaciones_fruta_tonelada[[#This Row],[2019]]),"-",Exportaciones_fruta_dolares[[#This Row],[2019]]/Exportaciones_fruta_tonelada[[#This Row],[2019]])</f>
        <v>17852.168863993444</v>
      </c>
      <c r="S108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88" spans="1:19" x14ac:dyDescent="0.35">
      <c r="A1088">
        <v>90</v>
      </c>
      <c r="B1088" t="s">
        <v>206</v>
      </c>
      <c r="C1088" t="s">
        <v>207</v>
      </c>
      <c r="D1088">
        <v>100107</v>
      </c>
      <c r="E1088" t="s">
        <v>48</v>
      </c>
      <c r="F1088">
        <v>100107012</v>
      </c>
      <c r="G1088" t="s">
        <v>49</v>
      </c>
      <c r="H1088" t="s">
        <v>50</v>
      </c>
      <c r="I1088">
        <v>3</v>
      </c>
      <c r="J1088" t="s">
        <v>38</v>
      </c>
      <c r="K1088" s="2">
        <f>IF(ISERROR(Exportaciones_fruta_dolares[[#This Row],[2013]]/Exportaciones_fruta_tonelada[[#This Row],[2013]]),"-",Exportaciones_fruta_dolares[[#This Row],[2013]]/Exportaciones_fruta_tonelada[[#This Row],[2013]])</f>
        <v>11151.805555555557</v>
      </c>
      <c r="L1088" s="2">
        <f>IF(ISERROR(Exportaciones_fruta_dolares[[#This Row],[2012]]/Exportaciones_fruta_tonelada[[#This Row],[2012]]),"-",Exportaciones_fruta_dolares[[#This Row],[2012]]/Exportaciones_fruta_tonelada[[#This Row],[2012]])</f>
        <v>16544.897959183672</v>
      </c>
      <c r="M1088" s="2">
        <f>IF(ISERROR(Exportaciones_fruta_dolares[[#This Row],[2014]]/Exportaciones_fruta_tonelada[[#This Row],[2014]]),"-",Exportaciones_fruta_dolares[[#This Row],[2014]]/Exportaciones_fruta_tonelada[[#This Row],[2014]])</f>
        <v>14289.78102189781</v>
      </c>
      <c r="N10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88" s="2">
        <f>IF(ISERROR(Exportaciones_fruta_dolares[[#This Row],[2016]]/Exportaciones_fruta_tonelada[[#This Row],[2016]]),"-",Exportaciones_fruta_dolares[[#This Row],[2016]]/Exportaciones_fruta_tonelada[[#This Row],[2016]])</f>
        <v>10224.69377756002</v>
      </c>
      <c r="P1088" s="2">
        <f>IF(ISERROR(Exportaciones_fruta_dolares[[#This Row],[2017]]/Exportaciones_fruta_tonelada[[#This Row],[2017]]),"-",Exportaciones_fruta_dolares[[#This Row],[2017]]/Exportaciones_fruta_tonelada[[#This Row],[2017]])</f>
        <v>13782.452999104746</v>
      </c>
      <c r="Q1088" s="2">
        <f>IF(ISERROR(Exportaciones_fruta_dolares[[#This Row],[2018]]/Exportaciones_fruta_tonelada[[#This Row],[2018]]),"-",Exportaciones_fruta_dolares[[#This Row],[2018]]/Exportaciones_fruta_tonelada[[#This Row],[2018]])</f>
        <v>15543.336538461537</v>
      </c>
      <c r="R1088" s="2">
        <f>IF(ISERROR(Exportaciones_fruta_dolares[[#This Row],[2019]]/Exportaciones_fruta_tonelada[[#This Row],[2019]]),"-",Exportaciones_fruta_dolares[[#This Row],[2019]]/Exportaciones_fruta_tonelada[[#This Row],[2019]])</f>
        <v>6707.3245517975029</v>
      </c>
      <c r="S108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89" spans="1:19" x14ac:dyDescent="0.35">
      <c r="A1089">
        <v>90</v>
      </c>
      <c r="B1089" t="s">
        <v>206</v>
      </c>
      <c r="C1089" t="s">
        <v>207</v>
      </c>
      <c r="D1089">
        <v>100107</v>
      </c>
      <c r="E1089" t="s">
        <v>48</v>
      </c>
      <c r="F1089">
        <v>100107012</v>
      </c>
      <c r="G1089" t="s">
        <v>49</v>
      </c>
      <c r="H1089" t="s">
        <v>211</v>
      </c>
      <c r="I1089">
        <v>7</v>
      </c>
      <c r="J1089" t="s">
        <v>164</v>
      </c>
      <c r="K1089" s="2">
        <f>IF(ISERROR(Exportaciones_fruta_dolares[[#This Row],[2013]]/Exportaciones_fruta_tonelada[[#This Row],[2013]]),"-",Exportaciones_fruta_dolares[[#This Row],[2013]]/Exportaciones_fruta_tonelada[[#This Row],[2013]])</f>
        <v>33175.806451612902</v>
      </c>
      <c r="L10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89" s="2">
        <f>IF(ISERROR(Exportaciones_fruta_dolares[[#This Row],[2016]]/Exportaciones_fruta_tonelada[[#This Row],[2016]]),"-",Exportaciones_fruta_dolares[[#This Row],[2016]]/Exportaciones_fruta_tonelada[[#This Row],[2016]])</f>
        <v>1112.8720287975282</v>
      </c>
      <c r="P1089" s="2">
        <f>IF(ISERROR(Exportaciones_fruta_dolares[[#This Row],[2017]]/Exportaciones_fruta_tonelada[[#This Row],[2017]]),"-",Exportaciones_fruta_dolares[[#This Row],[2017]]/Exportaciones_fruta_tonelada[[#This Row],[2017]])</f>
        <v>1632.3704601420779</v>
      </c>
      <c r="Q1089" s="2">
        <f>IF(ISERROR(Exportaciones_fruta_dolares[[#This Row],[2018]]/Exportaciones_fruta_tonelada[[#This Row],[2018]]),"-",Exportaciones_fruta_dolares[[#This Row],[2018]]/Exportaciones_fruta_tonelada[[#This Row],[2018]])</f>
        <v>1216.4808105352222</v>
      </c>
      <c r="R1089" s="2">
        <f>IF(ISERROR(Exportaciones_fruta_dolares[[#This Row],[2019]]/Exportaciones_fruta_tonelada[[#This Row],[2019]]),"-",Exportaciones_fruta_dolares[[#This Row],[2019]]/Exportaciones_fruta_tonelada[[#This Row],[2019]])</f>
        <v>1437.0794646087063</v>
      </c>
      <c r="S108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90" spans="1:19" x14ac:dyDescent="0.35">
      <c r="A1090">
        <v>90</v>
      </c>
      <c r="B1090" t="s">
        <v>206</v>
      </c>
      <c r="C1090" t="s">
        <v>207</v>
      </c>
      <c r="D1090">
        <v>100107</v>
      </c>
      <c r="E1090" t="s">
        <v>48</v>
      </c>
      <c r="F1090">
        <v>100107012</v>
      </c>
      <c r="G1090" t="s">
        <v>49</v>
      </c>
      <c r="H1090" t="s">
        <v>365</v>
      </c>
      <c r="I1090">
        <v>7</v>
      </c>
      <c r="J1090" t="s">
        <v>164</v>
      </c>
      <c r="K109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9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90" s="2">
        <f>IF(ISERROR(Exportaciones_fruta_dolares[[#This Row],[2016]]/Exportaciones_fruta_tonelada[[#This Row],[2016]]),"-",Exportaciones_fruta_dolares[[#This Row],[2016]]/Exportaciones_fruta_tonelada[[#This Row],[2016]])</f>
        <v>1309.1824817518248</v>
      </c>
      <c r="P1090" s="2">
        <f>IF(ISERROR(Exportaciones_fruta_dolares[[#This Row],[2017]]/Exportaciones_fruta_tonelada[[#This Row],[2017]]),"-",Exportaciones_fruta_dolares[[#This Row],[2017]]/Exportaciones_fruta_tonelada[[#This Row],[2017]])</f>
        <v>10231.680308136736</v>
      </c>
      <c r="Q1090" s="2">
        <f>IF(ISERROR(Exportaciones_fruta_dolares[[#This Row],[2018]]/Exportaciones_fruta_tonelada[[#This Row],[2018]]),"-",Exportaciones_fruta_dolares[[#This Row],[2018]]/Exportaciones_fruta_tonelada[[#This Row],[2018]])</f>
        <v>1329.3480468485545</v>
      </c>
      <c r="R1090" s="2">
        <f>IF(ISERROR(Exportaciones_fruta_dolares[[#This Row],[2019]]/Exportaciones_fruta_tonelada[[#This Row],[2019]]),"-",Exportaciones_fruta_dolares[[#This Row],[2019]]/Exportaciones_fruta_tonelada[[#This Row],[2019]])</f>
        <v>24270.422535211266</v>
      </c>
      <c r="S109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91" spans="1:19" x14ac:dyDescent="0.35">
      <c r="A1091">
        <v>90</v>
      </c>
      <c r="B1091" t="s">
        <v>206</v>
      </c>
      <c r="C1091" t="s">
        <v>207</v>
      </c>
      <c r="D1091">
        <v>100107</v>
      </c>
      <c r="E1091" t="s">
        <v>48</v>
      </c>
      <c r="F1091">
        <v>100107012</v>
      </c>
      <c r="G1091" t="s">
        <v>49</v>
      </c>
      <c r="H1091" t="s">
        <v>195</v>
      </c>
      <c r="I1091">
        <v>3</v>
      </c>
      <c r="J1091" t="s">
        <v>38</v>
      </c>
      <c r="K109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91" s="2">
        <f>IF(ISERROR(Exportaciones_fruta_dolares[[#This Row],[2012]]/Exportaciones_fruta_tonelada[[#This Row],[2012]]),"-",Exportaciones_fruta_dolares[[#This Row],[2012]]/Exportaciones_fruta_tonelada[[#This Row],[2012]])</f>
        <v>12870.316546762589</v>
      </c>
      <c r="M109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9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91" s="2">
        <f>IF(ISERROR(Exportaciones_fruta_dolares[[#This Row],[2016]]/Exportaciones_fruta_tonelada[[#This Row],[2016]]),"-",Exportaciones_fruta_dolares[[#This Row],[2016]]/Exportaciones_fruta_tonelada[[#This Row],[2016]])</f>
        <v>10687.289008637768</v>
      </c>
      <c r="P1091" s="2">
        <f>IF(ISERROR(Exportaciones_fruta_dolares[[#This Row],[2017]]/Exportaciones_fruta_tonelada[[#This Row],[2017]]),"-",Exportaciones_fruta_dolares[[#This Row],[2017]]/Exportaciones_fruta_tonelada[[#This Row],[2017]])</f>
        <v>10277.140294613253</v>
      </c>
      <c r="Q109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91" s="2">
        <f>IF(ISERROR(Exportaciones_fruta_dolares[[#This Row],[2019]]/Exportaciones_fruta_tonelada[[#This Row],[2019]]),"-",Exportaciones_fruta_dolares[[#This Row],[2019]]/Exportaciones_fruta_tonelada[[#This Row],[2019]])</f>
        <v>66437.5</v>
      </c>
      <c r="S109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92" spans="1:19" x14ac:dyDescent="0.35">
      <c r="A1092">
        <v>90</v>
      </c>
      <c r="B1092" t="s">
        <v>206</v>
      </c>
      <c r="C1092" t="s">
        <v>207</v>
      </c>
      <c r="D1092">
        <v>100108</v>
      </c>
      <c r="E1092" t="s">
        <v>294</v>
      </c>
      <c r="F1092">
        <v>100108002</v>
      </c>
      <c r="G1092" t="s">
        <v>295</v>
      </c>
      <c r="H1092" t="s">
        <v>367</v>
      </c>
      <c r="I1092">
        <v>3</v>
      </c>
      <c r="J1092" t="s">
        <v>38</v>
      </c>
      <c r="K10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92" s="2">
        <f>IF(ISERROR(Exportaciones_fruta_dolares[[#This Row],[2012]]/Exportaciones_fruta_tonelada[[#This Row],[2012]]),"-",Exportaciones_fruta_dolares[[#This Row],[2012]]/Exportaciones_fruta_tonelada[[#This Row],[2012]])</f>
        <v>12178.22384428224</v>
      </c>
      <c r="M1092" s="2">
        <f>IF(ISERROR(Exportaciones_fruta_dolares[[#This Row],[2014]]/Exportaciones_fruta_tonelada[[#This Row],[2014]]),"-",Exportaciones_fruta_dolares[[#This Row],[2014]]/Exportaciones_fruta_tonelada[[#This Row],[2014]])</f>
        <v>12901.280174627631</v>
      </c>
      <c r="N10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92" s="2">
        <f>IF(ISERROR(Exportaciones_fruta_dolares[[#This Row],[2016]]/Exportaciones_fruta_tonelada[[#This Row],[2016]]),"-",Exportaciones_fruta_dolares[[#This Row],[2016]]/Exportaciones_fruta_tonelada[[#This Row],[2016]])</f>
        <v>14002.922316829601</v>
      </c>
      <c r="P10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9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92" s="2">
        <f>IF(ISERROR(Exportaciones_fruta_dolares[[#This Row],[2019]]/Exportaciones_fruta_tonelada[[#This Row],[2019]]),"-",Exportaciones_fruta_dolares[[#This Row],[2019]]/Exportaciones_fruta_tonelada[[#This Row],[2019]])</f>
        <v>13476.250000000002</v>
      </c>
      <c r="S10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93" spans="1:19" x14ac:dyDescent="0.35">
      <c r="A1093">
        <v>90</v>
      </c>
      <c r="B1093" t="s">
        <v>206</v>
      </c>
      <c r="C1093" t="s">
        <v>207</v>
      </c>
      <c r="D1093">
        <v>100108</v>
      </c>
      <c r="E1093" t="s">
        <v>294</v>
      </c>
      <c r="F1093">
        <v>100108005</v>
      </c>
      <c r="G1093" t="s">
        <v>319</v>
      </c>
      <c r="H1093" t="s">
        <v>396</v>
      </c>
      <c r="I1093">
        <v>7</v>
      </c>
      <c r="J1093" t="s">
        <v>164</v>
      </c>
      <c r="K10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93" s="2">
        <f>IF(ISERROR(Exportaciones_fruta_dolares[[#This Row],[2015]]/Exportaciones_fruta_tonelada[[#This Row],[2015]]),"-",Exportaciones_fruta_dolares[[#This Row],[2015]]/Exportaciones_fruta_tonelada[[#This Row],[2015]])</f>
        <v>1232.1656178604353</v>
      </c>
      <c r="O109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9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9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9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9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94" spans="1:19" x14ac:dyDescent="0.35">
      <c r="A1094">
        <v>90</v>
      </c>
      <c r="B1094" t="s">
        <v>206</v>
      </c>
      <c r="C1094" t="s">
        <v>207</v>
      </c>
      <c r="D1094">
        <v>100108</v>
      </c>
      <c r="E1094" t="s">
        <v>294</v>
      </c>
      <c r="F1094">
        <v>100108005</v>
      </c>
      <c r="G1094" t="s">
        <v>319</v>
      </c>
      <c r="H1094" t="s">
        <v>398</v>
      </c>
      <c r="I1094">
        <v>7</v>
      </c>
      <c r="J1094" t="s">
        <v>164</v>
      </c>
      <c r="K10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9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94" s="2">
        <f>IF(ISERROR(Exportaciones_fruta_dolares[[#This Row],[2016]]/Exportaciones_fruta_tonelada[[#This Row],[2016]]),"-",Exportaciones_fruta_dolares[[#This Row],[2016]]/Exportaciones_fruta_tonelada[[#This Row],[2016]])</f>
        <v>1309.1290087463558</v>
      </c>
      <c r="P109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9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9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95" spans="1:19" x14ac:dyDescent="0.35">
      <c r="A1095">
        <v>90</v>
      </c>
      <c r="B1095" t="s">
        <v>206</v>
      </c>
      <c r="C1095" t="s">
        <v>207</v>
      </c>
      <c r="D1095">
        <v>100108</v>
      </c>
      <c r="E1095" t="s">
        <v>294</v>
      </c>
      <c r="F1095">
        <v>100108007</v>
      </c>
      <c r="G1095" t="s">
        <v>327</v>
      </c>
      <c r="H1095" t="s">
        <v>403</v>
      </c>
      <c r="I1095">
        <v>1</v>
      </c>
      <c r="J1095" t="s">
        <v>96</v>
      </c>
      <c r="K10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95" s="2">
        <f>IF(ISERROR(Exportaciones_fruta_dolares[[#This Row],[2012]]/Exportaciones_fruta_tonelada[[#This Row],[2012]]),"-",Exportaciones_fruta_dolares[[#This Row],[2012]]/Exportaciones_fruta_tonelada[[#This Row],[2012]])</f>
        <v>1951.5372073270316</v>
      </c>
      <c r="M109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9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96" spans="1:19" x14ac:dyDescent="0.35">
      <c r="A1096">
        <v>90</v>
      </c>
      <c r="B1096" t="s">
        <v>206</v>
      </c>
      <c r="C1096" t="s">
        <v>207</v>
      </c>
      <c r="D1096">
        <v>100108</v>
      </c>
      <c r="E1096" t="s">
        <v>294</v>
      </c>
      <c r="F1096">
        <v>100108007</v>
      </c>
      <c r="G1096" t="s">
        <v>327</v>
      </c>
      <c r="H1096" t="s">
        <v>338</v>
      </c>
      <c r="I1096">
        <v>4</v>
      </c>
      <c r="J1096" t="s">
        <v>71</v>
      </c>
      <c r="K1096" s="2">
        <f>IF(ISERROR(Exportaciones_fruta_dolares[[#This Row],[2013]]/Exportaciones_fruta_tonelada[[#This Row],[2013]]),"-",Exportaciones_fruta_dolares[[#This Row],[2013]]/Exportaciones_fruta_tonelada[[#This Row],[2013]])</f>
        <v>14539.5</v>
      </c>
      <c r="L10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97" spans="1:19" x14ac:dyDescent="0.35">
      <c r="A1097">
        <v>90</v>
      </c>
      <c r="B1097" t="s">
        <v>206</v>
      </c>
      <c r="C1097" t="s">
        <v>207</v>
      </c>
      <c r="D1097">
        <v>100109</v>
      </c>
      <c r="E1097" t="s">
        <v>51</v>
      </c>
      <c r="F1097">
        <v>100109001</v>
      </c>
      <c r="G1097" t="s">
        <v>51</v>
      </c>
      <c r="H1097" t="s">
        <v>184</v>
      </c>
      <c r="I1097">
        <v>7</v>
      </c>
      <c r="J1097" t="s">
        <v>164</v>
      </c>
      <c r="K10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97" s="2">
        <f>IF(ISERROR(Exportaciones_fruta_dolares[[#This Row],[2016]]/Exportaciones_fruta_tonelada[[#This Row],[2016]]),"-",Exportaciones_fruta_dolares[[#This Row],[2016]]/Exportaciones_fruta_tonelada[[#This Row],[2016]])</f>
        <v>1309.1257924591257</v>
      </c>
      <c r="P10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98" spans="1:19" x14ac:dyDescent="0.35">
      <c r="A1098">
        <v>91</v>
      </c>
      <c r="B1098" t="s">
        <v>455</v>
      </c>
      <c r="C1098" t="s">
        <v>456</v>
      </c>
      <c r="D1098">
        <v>100101</v>
      </c>
      <c r="E1098" t="s">
        <v>29</v>
      </c>
      <c r="F1098">
        <v>100101001</v>
      </c>
      <c r="G1098" t="s">
        <v>36</v>
      </c>
      <c r="H1098" t="s">
        <v>163</v>
      </c>
      <c r="I1098">
        <v>7</v>
      </c>
      <c r="J1098" t="s">
        <v>164</v>
      </c>
      <c r="K109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09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98" s="2">
        <f>IF(ISERROR(Exportaciones_fruta_dolares[[#This Row],[2016]]/Exportaciones_fruta_tonelada[[#This Row],[2016]]),"-",Exportaciones_fruta_dolares[[#This Row],[2016]]/Exportaciones_fruta_tonelada[[#This Row],[2016]])</f>
        <v>21582.679738562092</v>
      </c>
      <c r="P109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9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9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9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099" spans="1:19" x14ac:dyDescent="0.35">
      <c r="A1099">
        <v>93</v>
      </c>
      <c r="B1099" t="s">
        <v>339</v>
      </c>
      <c r="C1099" t="s">
        <v>340</v>
      </c>
      <c r="D1099">
        <v>100101</v>
      </c>
      <c r="E1099" t="s">
        <v>29</v>
      </c>
      <c r="F1099">
        <v>100101008</v>
      </c>
      <c r="G1099" t="s">
        <v>101</v>
      </c>
      <c r="H1099" t="s">
        <v>309</v>
      </c>
      <c r="I1099">
        <v>3</v>
      </c>
      <c r="J1099" t="s">
        <v>38</v>
      </c>
      <c r="K10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0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099" s="2">
        <f>IF(ISERROR(Exportaciones_fruta_dolares[[#This Row],[2014]]/Exportaciones_fruta_tonelada[[#This Row],[2014]]),"-",Exportaciones_fruta_dolares[[#This Row],[2014]]/Exportaciones_fruta_tonelada[[#This Row],[2014]])</f>
        <v>410.27131782945742</v>
      </c>
      <c r="N109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0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0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0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0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0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00" spans="1:19" x14ac:dyDescent="0.35">
      <c r="A1100">
        <v>93</v>
      </c>
      <c r="B1100" t="s">
        <v>339</v>
      </c>
      <c r="C1100" t="s">
        <v>340</v>
      </c>
      <c r="D1100">
        <v>100103</v>
      </c>
      <c r="E1100" t="s">
        <v>39</v>
      </c>
      <c r="F1100">
        <v>100103004</v>
      </c>
      <c r="G1100" t="s">
        <v>77</v>
      </c>
      <c r="H1100" t="s">
        <v>124</v>
      </c>
      <c r="I1100">
        <v>3</v>
      </c>
      <c r="J1100" t="s">
        <v>38</v>
      </c>
      <c r="K11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00" s="2">
        <f>IF(ISERROR(Exportaciones_fruta_dolares[[#This Row],[2014]]/Exportaciones_fruta_tonelada[[#This Row],[2014]]),"-",Exportaciones_fruta_dolares[[#This Row],[2014]]/Exportaciones_fruta_tonelada[[#This Row],[2014]])</f>
        <v>309.81912144702846</v>
      </c>
      <c r="N110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00" s="2">
        <f>IF(ISERROR(Exportaciones_fruta_dolares[[#This Row],[2016]]/Exportaciones_fruta_tonelada[[#This Row],[2016]]),"-",Exportaciones_fruta_dolares[[#This Row],[2016]]/Exportaciones_fruta_tonelada[[#This Row],[2016]])</f>
        <v>1478.1976744186047</v>
      </c>
      <c r="P11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01" spans="1:19" x14ac:dyDescent="0.35">
      <c r="A1101">
        <v>93</v>
      </c>
      <c r="B1101" t="s">
        <v>339</v>
      </c>
      <c r="C1101" t="s">
        <v>340</v>
      </c>
      <c r="D1101">
        <v>100105</v>
      </c>
      <c r="E1101" t="s">
        <v>20</v>
      </c>
      <c r="F1101">
        <v>100105006</v>
      </c>
      <c r="G1101" t="s">
        <v>276</v>
      </c>
      <c r="H1101" t="s">
        <v>282</v>
      </c>
      <c r="I1101">
        <v>6</v>
      </c>
      <c r="J1101" t="s">
        <v>20</v>
      </c>
      <c r="K11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0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0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01" s="2">
        <f>IF(ISERROR(Exportaciones_fruta_dolares[[#This Row],[2019]]/Exportaciones_fruta_tonelada[[#This Row],[2019]]),"-",Exportaciones_fruta_dolares[[#This Row],[2019]]/Exportaciones_fruta_tonelada[[#This Row],[2019]])</f>
        <v>4039.4039735099336</v>
      </c>
      <c r="S11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02" spans="1:19" x14ac:dyDescent="0.35">
      <c r="A1102">
        <v>93</v>
      </c>
      <c r="B1102" t="s">
        <v>339</v>
      </c>
      <c r="C1102" t="s">
        <v>340</v>
      </c>
      <c r="D1102">
        <v>100105</v>
      </c>
      <c r="E1102" t="s">
        <v>20</v>
      </c>
      <c r="F1102">
        <v>100105006</v>
      </c>
      <c r="G1102" t="s">
        <v>276</v>
      </c>
      <c r="H1102" t="s">
        <v>388</v>
      </c>
      <c r="I1102">
        <v>4</v>
      </c>
      <c r="J1102" t="s">
        <v>71</v>
      </c>
      <c r="K11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0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0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02" s="2">
        <f>IF(ISERROR(Exportaciones_fruta_dolares[[#This Row],[2017]]/Exportaciones_fruta_tonelada[[#This Row],[2017]]),"-",Exportaciones_fruta_dolares[[#This Row],[2017]]/Exportaciones_fruta_tonelada[[#This Row],[2017]])</f>
        <v>3652.1957671957671</v>
      </c>
      <c r="Q110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0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03" spans="1:19" x14ac:dyDescent="0.35">
      <c r="A1103">
        <v>93</v>
      </c>
      <c r="B1103" t="s">
        <v>339</v>
      </c>
      <c r="C1103" t="s">
        <v>340</v>
      </c>
      <c r="D1103">
        <v>100106</v>
      </c>
      <c r="E1103" t="s">
        <v>477</v>
      </c>
      <c r="F1103">
        <v>100106001</v>
      </c>
      <c r="G1103" t="s">
        <v>60</v>
      </c>
      <c r="H1103" t="s">
        <v>61</v>
      </c>
      <c r="I1103">
        <v>3</v>
      </c>
      <c r="J1103" t="s">
        <v>38</v>
      </c>
      <c r="K11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03" s="2">
        <f>IF(ISERROR(Exportaciones_fruta_dolares[[#This Row],[2014]]/Exportaciones_fruta_tonelada[[#This Row],[2014]]),"-",Exportaciones_fruta_dolares[[#This Row],[2014]]/Exportaciones_fruta_tonelada[[#This Row],[2014]])</f>
        <v>901.57940918397185</v>
      </c>
      <c r="N1103" s="2">
        <f>IF(ISERROR(Exportaciones_fruta_dolares[[#This Row],[2015]]/Exportaciones_fruta_tonelada[[#This Row],[2015]]),"-",Exportaciones_fruta_dolares[[#This Row],[2015]]/Exportaciones_fruta_tonelada[[#This Row],[2015]])</f>
        <v>3987.3333333333326</v>
      </c>
      <c r="O11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03" s="2">
        <f>IF(ISERROR(Exportaciones_fruta_dolares[[#This Row],[2017]]/Exportaciones_fruta_tonelada[[#This Row],[2017]]),"-",Exportaciones_fruta_dolares[[#This Row],[2017]]/Exportaciones_fruta_tonelada[[#This Row],[2017]])</f>
        <v>1712.8444943259758</v>
      </c>
      <c r="Q11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04" spans="1:19" x14ac:dyDescent="0.35">
      <c r="A1104">
        <v>92</v>
      </c>
      <c r="B1104" t="s">
        <v>107</v>
      </c>
      <c r="C1104" t="s">
        <v>108</v>
      </c>
      <c r="D1104">
        <v>100101</v>
      </c>
      <c r="E1104" t="s">
        <v>29</v>
      </c>
      <c r="F1104">
        <v>100101001</v>
      </c>
      <c r="G1104" t="s">
        <v>36</v>
      </c>
      <c r="H1104" t="s">
        <v>308</v>
      </c>
      <c r="I1104">
        <v>4</v>
      </c>
      <c r="J1104" t="s">
        <v>71</v>
      </c>
      <c r="K1104" s="2">
        <f>IF(ISERROR(Exportaciones_fruta_dolares[[#This Row],[2013]]/Exportaciones_fruta_tonelada[[#This Row],[2013]]),"-",Exportaciones_fruta_dolares[[#This Row],[2013]]/Exportaciones_fruta_tonelada[[#This Row],[2013]])</f>
        <v>8675.2892381576075</v>
      </c>
      <c r="L110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0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0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0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0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05" spans="1:19" x14ac:dyDescent="0.35">
      <c r="A1105">
        <v>92</v>
      </c>
      <c r="B1105" t="s">
        <v>107</v>
      </c>
      <c r="C1105" t="s">
        <v>108</v>
      </c>
      <c r="D1105">
        <v>100101</v>
      </c>
      <c r="E1105" t="s">
        <v>29</v>
      </c>
      <c r="F1105">
        <v>100101004</v>
      </c>
      <c r="G1105" t="s">
        <v>30</v>
      </c>
      <c r="H1105" t="s">
        <v>217</v>
      </c>
      <c r="I1105">
        <v>7</v>
      </c>
      <c r="J1105" t="s">
        <v>164</v>
      </c>
      <c r="K11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0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05" s="2">
        <f>IF(ISERROR(Exportaciones_fruta_dolares[[#This Row],[2018]]/Exportaciones_fruta_tonelada[[#This Row],[2018]]),"-",Exportaciones_fruta_dolares[[#This Row],[2018]]/Exportaciones_fruta_tonelada[[#This Row],[2018]])</f>
        <v>9837.8770172509739</v>
      </c>
      <c r="R11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0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06" spans="1:19" x14ac:dyDescent="0.35">
      <c r="A1106">
        <v>92</v>
      </c>
      <c r="B1106" t="s">
        <v>107</v>
      </c>
      <c r="C1106" t="s">
        <v>108</v>
      </c>
      <c r="D1106">
        <v>100101</v>
      </c>
      <c r="E1106" t="s">
        <v>29</v>
      </c>
      <c r="F1106">
        <v>100101011</v>
      </c>
      <c r="G1106" t="s">
        <v>122</v>
      </c>
      <c r="H1106" t="s">
        <v>264</v>
      </c>
      <c r="I1106">
        <v>1</v>
      </c>
      <c r="J1106" t="s">
        <v>96</v>
      </c>
      <c r="K11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06" s="2">
        <f>IF(ISERROR(Exportaciones_fruta_dolares[[#This Row],[2012]]/Exportaciones_fruta_tonelada[[#This Row],[2012]]),"-",Exportaciones_fruta_dolares[[#This Row],[2012]]/Exportaciones_fruta_tonelada[[#This Row],[2012]])</f>
        <v>14543.151515151514</v>
      </c>
      <c r="M110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0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0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0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0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07" spans="1:19" x14ac:dyDescent="0.35">
      <c r="A1107">
        <v>92</v>
      </c>
      <c r="B1107" t="s">
        <v>107</v>
      </c>
      <c r="C1107" t="s">
        <v>108</v>
      </c>
      <c r="D1107">
        <v>100101</v>
      </c>
      <c r="E1107" t="s">
        <v>29</v>
      </c>
      <c r="F1107">
        <v>100101011</v>
      </c>
      <c r="G1107" t="s">
        <v>122</v>
      </c>
      <c r="H1107" t="s">
        <v>123</v>
      </c>
      <c r="I1107">
        <v>1</v>
      </c>
      <c r="J1107" t="s">
        <v>96</v>
      </c>
      <c r="K11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07" s="2">
        <f>IF(ISERROR(Exportaciones_fruta_dolares[[#This Row],[2017]]/Exportaciones_fruta_tonelada[[#This Row],[2017]]),"-",Exportaciones_fruta_dolares[[#This Row],[2017]]/Exportaciones_fruta_tonelada[[#This Row],[2017]])</f>
        <v>251750.00000000003</v>
      </c>
      <c r="Q1107" s="2">
        <f>IF(ISERROR(Exportaciones_fruta_dolares[[#This Row],[2018]]/Exportaciones_fruta_tonelada[[#This Row],[2018]]),"-",Exportaciones_fruta_dolares[[#This Row],[2018]]/Exportaciones_fruta_tonelada[[#This Row],[2018]])</f>
        <v>66620.909090909088</v>
      </c>
      <c r="R11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08" spans="1:19" x14ac:dyDescent="0.35">
      <c r="A1108">
        <v>92</v>
      </c>
      <c r="B1108" t="s">
        <v>107</v>
      </c>
      <c r="C1108" t="s">
        <v>108</v>
      </c>
      <c r="D1108">
        <v>100101</v>
      </c>
      <c r="E1108" t="s">
        <v>29</v>
      </c>
      <c r="F1108">
        <v>100112025</v>
      </c>
      <c r="G1108" t="s">
        <v>173</v>
      </c>
      <c r="H1108" t="s">
        <v>248</v>
      </c>
      <c r="I1108">
        <v>3</v>
      </c>
      <c r="J1108" t="s">
        <v>38</v>
      </c>
      <c r="K11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08" s="2">
        <f>IF(ISERROR(Exportaciones_fruta_dolares[[#This Row],[2014]]/Exportaciones_fruta_tonelada[[#This Row],[2014]]),"-",Exportaciones_fruta_dolares[[#This Row],[2014]]/Exportaciones_fruta_tonelada[[#This Row],[2014]])</f>
        <v>26996.875</v>
      </c>
      <c r="N11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0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0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0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0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0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09" spans="1:19" x14ac:dyDescent="0.35">
      <c r="A1109">
        <v>92</v>
      </c>
      <c r="B1109" t="s">
        <v>107</v>
      </c>
      <c r="C1109" t="s">
        <v>108</v>
      </c>
      <c r="D1109">
        <v>100101</v>
      </c>
      <c r="E1109" t="s">
        <v>29</v>
      </c>
      <c r="F1109">
        <v>100112025</v>
      </c>
      <c r="G1109" t="s">
        <v>173</v>
      </c>
      <c r="H1109" t="s">
        <v>321</v>
      </c>
      <c r="I1109">
        <v>2</v>
      </c>
      <c r="J1109" t="s">
        <v>32</v>
      </c>
      <c r="K11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09" s="2">
        <f>IF(ISERROR(Exportaciones_fruta_dolares[[#This Row],[2012]]/Exportaciones_fruta_tonelada[[#This Row],[2012]]),"-",Exportaciones_fruta_dolares[[#This Row],[2012]]/Exportaciones_fruta_tonelada[[#This Row],[2012]])</f>
        <v>31171.428571428569</v>
      </c>
      <c r="M11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0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10" spans="1:19" x14ac:dyDescent="0.35">
      <c r="A1110">
        <v>92</v>
      </c>
      <c r="B1110" t="s">
        <v>107</v>
      </c>
      <c r="C1110" t="s">
        <v>108</v>
      </c>
      <c r="D1110">
        <v>100102</v>
      </c>
      <c r="E1110" t="s">
        <v>92</v>
      </c>
      <c r="F1110">
        <v>100102006</v>
      </c>
      <c r="G1110" t="s">
        <v>237</v>
      </c>
      <c r="H1110" t="s">
        <v>409</v>
      </c>
      <c r="I1110">
        <v>7</v>
      </c>
      <c r="J1110" t="s">
        <v>164</v>
      </c>
      <c r="K11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10" s="2">
        <f>IF(ISERROR(Exportaciones_fruta_dolares[[#This Row],[2017]]/Exportaciones_fruta_tonelada[[#This Row],[2017]]),"-",Exportaciones_fruta_dolares[[#This Row],[2017]]/Exportaciones_fruta_tonelada[[#This Row],[2017]])</f>
        <v>39089.473684210527</v>
      </c>
      <c r="Q11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1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11" spans="1:19" x14ac:dyDescent="0.35">
      <c r="A1111">
        <v>92</v>
      </c>
      <c r="B1111" t="s">
        <v>107</v>
      </c>
      <c r="C1111" t="s">
        <v>108</v>
      </c>
      <c r="D1111">
        <v>100102</v>
      </c>
      <c r="E1111" t="s">
        <v>92</v>
      </c>
      <c r="F1111">
        <v>100102008</v>
      </c>
      <c r="G1111" t="s">
        <v>352</v>
      </c>
      <c r="H1111" t="s">
        <v>354</v>
      </c>
      <c r="I1111">
        <v>7</v>
      </c>
      <c r="J1111" t="s">
        <v>164</v>
      </c>
      <c r="K11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11" s="2">
        <f>IF(ISERROR(Exportaciones_fruta_dolares[[#This Row],[2018]]/Exportaciones_fruta_tonelada[[#This Row],[2018]]),"-",Exportaciones_fruta_dolares[[#This Row],[2018]]/Exportaciones_fruta_tonelada[[#This Row],[2018]])</f>
        <v>94303</v>
      </c>
      <c r="R111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1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12" spans="1:19" x14ac:dyDescent="0.35">
      <c r="A1112">
        <v>92</v>
      </c>
      <c r="B1112" t="s">
        <v>107</v>
      </c>
      <c r="C1112" t="s">
        <v>108</v>
      </c>
      <c r="D1112">
        <v>100103</v>
      </c>
      <c r="E1112" t="s">
        <v>39</v>
      </c>
      <c r="F1112">
        <v>100103002</v>
      </c>
      <c r="G1112" t="s">
        <v>42</v>
      </c>
      <c r="H1112" t="s">
        <v>313</v>
      </c>
      <c r="I1112">
        <v>3</v>
      </c>
      <c r="J1112" t="s">
        <v>38</v>
      </c>
      <c r="K11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12" s="2">
        <f>IF(ISERROR(Exportaciones_fruta_dolares[[#This Row],[2017]]/Exportaciones_fruta_tonelada[[#This Row],[2017]]),"-",Exportaciones_fruta_dolares[[#This Row],[2017]]/Exportaciones_fruta_tonelada[[#This Row],[2017]])</f>
        <v>22858.823529411766</v>
      </c>
      <c r="Q111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1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12" s="2">
        <f>IF(ISERROR(Exportaciones_fruta_dolares[[#This Row],[2020]]/Exportaciones_fruta_tonelada[[#This Row],[2020]]),"-",Exportaciones_fruta_dolares[[#This Row],[2020]]/Exportaciones_fruta_tonelada[[#This Row],[2020]])</f>
        <v>79821.052631578947</v>
      </c>
    </row>
    <row r="1113" spans="1:19" x14ac:dyDescent="0.35">
      <c r="A1113">
        <v>92</v>
      </c>
      <c r="B1113" t="s">
        <v>107</v>
      </c>
      <c r="C1113" t="s">
        <v>108</v>
      </c>
      <c r="D1113">
        <v>100103</v>
      </c>
      <c r="E1113" t="s">
        <v>39</v>
      </c>
      <c r="F1113">
        <v>100103002</v>
      </c>
      <c r="G1113" t="s">
        <v>42</v>
      </c>
      <c r="H1113" t="s">
        <v>291</v>
      </c>
      <c r="I1113">
        <v>7</v>
      </c>
      <c r="J1113" t="s">
        <v>164</v>
      </c>
      <c r="K1113" s="2">
        <f>IF(ISERROR(Exportaciones_fruta_dolares[[#This Row],[2013]]/Exportaciones_fruta_tonelada[[#This Row],[2013]]),"-",Exportaciones_fruta_dolares[[#This Row],[2013]]/Exportaciones_fruta_tonelada[[#This Row],[2013]])</f>
        <v>235520</v>
      </c>
      <c r="L111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1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1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1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14" spans="1:19" x14ac:dyDescent="0.35">
      <c r="A1114">
        <v>92</v>
      </c>
      <c r="B1114" t="s">
        <v>107</v>
      </c>
      <c r="C1114" t="s">
        <v>108</v>
      </c>
      <c r="D1114">
        <v>100103</v>
      </c>
      <c r="E1114" t="s">
        <v>39</v>
      </c>
      <c r="F1114">
        <v>100103002</v>
      </c>
      <c r="G1114" t="s">
        <v>42</v>
      </c>
      <c r="H1114" t="s">
        <v>43</v>
      </c>
      <c r="I1114">
        <v>5</v>
      </c>
      <c r="J1114" t="s">
        <v>26</v>
      </c>
      <c r="K11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14" s="2">
        <f>IF(ISERROR(Exportaciones_fruta_dolares[[#This Row],[2014]]/Exportaciones_fruta_tonelada[[#This Row],[2014]]),"-",Exportaciones_fruta_dolares[[#This Row],[2014]]/Exportaciones_fruta_tonelada[[#This Row],[2014]])</f>
        <v>12694.017094017094</v>
      </c>
      <c r="N11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15" spans="1:19" x14ac:dyDescent="0.35">
      <c r="A1115">
        <v>92</v>
      </c>
      <c r="B1115" t="s">
        <v>107</v>
      </c>
      <c r="C1115" t="s">
        <v>108</v>
      </c>
      <c r="D1115">
        <v>100103</v>
      </c>
      <c r="E1115" t="s">
        <v>39</v>
      </c>
      <c r="F1115">
        <v>100103002</v>
      </c>
      <c r="G1115" t="s">
        <v>42</v>
      </c>
      <c r="H1115" t="s">
        <v>114</v>
      </c>
      <c r="I1115">
        <v>4</v>
      </c>
      <c r="J1115" t="s">
        <v>71</v>
      </c>
      <c r="K11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15" s="2">
        <f>IF(ISERROR(Exportaciones_fruta_dolares[[#This Row],[2017]]/Exportaciones_fruta_tonelada[[#This Row],[2017]]),"-",Exportaciones_fruta_dolares[[#This Row],[2017]]/Exportaciones_fruta_tonelada[[#This Row],[2017]])</f>
        <v>15275.454545454544</v>
      </c>
      <c r="Q111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1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16" spans="1:19" x14ac:dyDescent="0.35">
      <c r="A1116">
        <v>92</v>
      </c>
      <c r="B1116" t="s">
        <v>107</v>
      </c>
      <c r="C1116" t="s">
        <v>108</v>
      </c>
      <c r="D1116">
        <v>100104</v>
      </c>
      <c r="E1116" t="s">
        <v>66</v>
      </c>
      <c r="F1116">
        <v>100104002</v>
      </c>
      <c r="G1116" t="s">
        <v>67</v>
      </c>
      <c r="H1116" t="s">
        <v>203</v>
      </c>
      <c r="I1116">
        <v>7</v>
      </c>
      <c r="J1116" t="s">
        <v>164</v>
      </c>
      <c r="K11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16" s="2">
        <f>IF(ISERROR(Exportaciones_fruta_dolares[[#This Row],[2018]]/Exportaciones_fruta_tonelada[[#This Row],[2018]]),"-",Exportaciones_fruta_dolares[[#This Row],[2018]]/Exportaciones_fruta_tonelada[[#This Row],[2018]])</f>
        <v>31827.246031746032</v>
      </c>
      <c r="R11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17" spans="1:19" x14ac:dyDescent="0.35">
      <c r="A1117">
        <v>92</v>
      </c>
      <c r="B1117" t="s">
        <v>107</v>
      </c>
      <c r="C1117" t="s">
        <v>108</v>
      </c>
      <c r="D1117">
        <v>100108</v>
      </c>
      <c r="E1117" t="s">
        <v>294</v>
      </c>
      <c r="F1117">
        <v>100108005</v>
      </c>
      <c r="G1117" t="s">
        <v>319</v>
      </c>
      <c r="H1117" t="s">
        <v>330</v>
      </c>
      <c r="I1117">
        <v>3</v>
      </c>
      <c r="J1117" t="s">
        <v>38</v>
      </c>
      <c r="K11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17" s="2">
        <f>IF(ISERROR(Exportaciones_fruta_dolares[[#This Row],[2017]]/Exportaciones_fruta_tonelada[[#This Row],[2017]]),"-",Exportaciones_fruta_dolares[[#This Row],[2017]]/Exportaciones_fruta_tonelada[[#This Row],[2017]])</f>
        <v>1960.1316752011705</v>
      </c>
      <c r="Q11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18" spans="1:19" x14ac:dyDescent="0.35">
      <c r="A1118">
        <v>92</v>
      </c>
      <c r="B1118" t="s">
        <v>107</v>
      </c>
      <c r="C1118" t="s">
        <v>108</v>
      </c>
      <c r="D1118">
        <v>100109</v>
      </c>
      <c r="E1118" t="s">
        <v>51</v>
      </c>
      <c r="F1118">
        <v>100109001</v>
      </c>
      <c r="G1118" t="s">
        <v>51</v>
      </c>
      <c r="H1118" t="s">
        <v>84</v>
      </c>
      <c r="I1118">
        <v>4</v>
      </c>
      <c r="J1118" t="s">
        <v>71</v>
      </c>
      <c r="K11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18" s="2">
        <f>IF(ISERROR(Exportaciones_fruta_dolares[[#This Row],[2015]]/Exportaciones_fruta_tonelada[[#This Row],[2015]]),"-",Exportaciones_fruta_dolares[[#This Row],[2015]]/Exportaciones_fruta_tonelada[[#This Row],[2015]])</f>
        <v>3164.8265086206898</v>
      </c>
      <c r="O11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1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19" spans="1:19" x14ac:dyDescent="0.35">
      <c r="A1119">
        <v>92</v>
      </c>
      <c r="B1119" t="s">
        <v>107</v>
      </c>
      <c r="C1119" t="s">
        <v>108</v>
      </c>
      <c r="D1119">
        <v>100109</v>
      </c>
      <c r="E1119" t="s">
        <v>51</v>
      </c>
      <c r="F1119">
        <v>100109001</v>
      </c>
      <c r="G1119" t="s">
        <v>51</v>
      </c>
      <c r="H1119" t="s">
        <v>184</v>
      </c>
      <c r="I1119">
        <v>7</v>
      </c>
      <c r="J1119" t="s">
        <v>164</v>
      </c>
      <c r="K11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19" s="2">
        <f>IF(ISERROR(Exportaciones_fruta_dolares[[#This Row],[2015]]/Exportaciones_fruta_tonelada[[#This Row],[2015]]),"-",Exportaciones_fruta_dolares[[#This Row],[2015]]/Exportaciones_fruta_tonelada[[#This Row],[2015]])</f>
        <v>6800</v>
      </c>
      <c r="O11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19" s="2">
        <f>IF(ISERROR(Exportaciones_fruta_dolares[[#This Row],[2017]]/Exportaciones_fruta_tonelada[[#This Row],[2017]]),"-",Exportaciones_fruta_dolares[[#This Row],[2017]]/Exportaciones_fruta_tonelada[[#This Row],[2017]])</f>
        <v>8608.3333333333339</v>
      </c>
      <c r="Q111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20" spans="1:19" x14ac:dyDescent="0.35">
      <c r="A1120">
        <v>92</v>
      </c>
      <c r="B1120" t="s">
        <v>107</v>
      </c>
      <c r="C1120" t="s">
        <v>108</v>
      </c>
      <c r="D1120">
        <v>100109</v>
      </c>
      <c r="E1120" t="s">
        <v>51</v>
      </c>
      <c r="F1120">
        <v>100109001</v>
      </c>
      <c r="G1120" t="s">
        <v>51</v>
      </c>
      <c r="H1120" t="s">
        <v>249</v>
      </c>
      <c r="I1120">
        <v>7</v>
      </c>
      <c r="J1120" t="s">
        <v>164</v>
      </c>
      <c r="K11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20" s="2">
        <f>IF(ISERROR(Exportaciones_fruta_dolares[[#This Row],[2014]]/Exportaciones_fruta_tonelada[[#This Row],[2014]]),"-",Exportaciones_fruta_dolares[[#This Row],[2014]]/Exportaciones_fruta_tonelada[[#This Row],[2014]])</f>
        <v>62179.999999999993</v>
      </c>
      <c r="N112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2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2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21" spans="1:19" x14ac:dyDescent="0.35">
      <c r="A1121">
        <v>92</v>
      </c>
      <c r="B1121" t="s">
        <v>107</v>
      </c>
      <c r="C1121" t="s">
        <v>108</v>
      </c>
      <c r="D1121">
        <v>100109</v>
      </c>
      <c r="E1121" t="s">
        <v>51</v>
      </c>
      <c r="F1121">
        <v>100109001</v>
      </c>
      <c r="G1121" t="s">
        <v>51</v>
      </c>
      <c r="H1121" t="s">
        <v>389</v>
      </c>
      <c r="I1121">
        <v>3</v>
      </c>
      <c r="J1121" t="s">
        <v>38</v>
      </c>
      <c r="K112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21" s="2">
        <f>IF(ISERROR(Exportaciones_fruta_dolares[[#This Row],[2012]]/Exportaciones_fruta_tonelada[[#This Row],[2012]]),"-",Exportaciones_fruta_dolares[[#This Row],[2012]]/Exportaciones_fruta_tonelada[[#This Row],[2012]])</f>
        <v>30878.461538461543</v>
      </c>
      <c r="M112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2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2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22" spans="1:19" x14ac:dyDescent="0.35">
      <c r="A1122">
        <v>45</v>
      </c>
      <c r="B1122" t="s">
        <v>109</v>
      </c>
      <c r="C1122" t="s">
        <v>110</v>
      </c>
      <c r="D1122">
        <v>100101</v>
      </c>
      <c r="E1122" t="s">
        <v>29</v>
      </c>
      <c r="F1122">
        <v>100101001</v>
      </c>
      <c r="G1122" t="s">
        <v>36</v>
      </c>
      <c r="H1122" t="s">
        <v>163</v>
      </c>
      <c r="I1122">
        <v>7</v>
      </c>
      <c r="J1122" t="s">
        <v>164</v>
      </c>
      <c r="K1122" s="2">
        <f>IF(ISERROR(Exportaciones_fruta_dolares[[#This Row],[2013]]/Exportaciones_fruta_tonelada[[#This Row],[2013]]),"-",Exportaciones_fruta_dolares[[#This Row],[2013]]/Exportaciones_fruta_tonelada[[#This Row],[2013]])</f>
        <v>935.0612952737855</v>
      </c>
      <c r="L1122" s="2">
        <f>IF(ISERROR(Exportaciones_fruta_dolares[[#This Row],[2012]]/Exportaciones_fruta_tonelada[[#This Row],[2012]]),"-",Exportaciones_fruta_dolares[[#This Row],[2012]]/Exportaciones_fruta_tonelada[[#This Row],[2012]])</f>
        <v>964.24781215333417</v>
      </c>
      <c r="M1122" s="2">
        <f>IF(ISERROR(Exportaciones_fruta_dolares[[#This Row],[2014]]/Exportaciones_fruta_tonelada[[#This Row],[2014]]),"-",Exportaciones_fruta_dolares[[#This Row],[2014]]/Exportaciones_fruta_tonelada[[#This Row],[2014]])</f>
        <v>1140.3508771929824</v>
      </c>
      <c r="N1122" s="2">
        <f>IF(ISERROR(Exportaciones_fruta_dolares[[#This Row],[2015]]/Exportaciones_fruta_tonelada[[#This Row],[2015]]),"-",Exportaciones_fruta_dolares[[#This Row],[2015]]/Exportaciones_fruta_tonelada[[#This Row],[2015]])</f>
        <v>1154.3624161073826</v>
      </c>
      <c r="O112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2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23" spans="1:19" x14ac:dyDescent="0.35">
      <c r="A1123">
        <v>45</v>
      </c>
      <c r="B1123" t="s">
        <v>109</v>
      </c>
      <c r="C1123" t="s">
        <v>110</v>
      </c>
      <c r="D1123">
        <v>100101</v>
      </c>
      <c r="E1123" t="s">
        <v>29</v>
      </c>
      <c r="F1123">
        <v>100101001</v>
      </c>
      <c r="G1123" t="s">
        <v>36</v>
      </c>
      <c r="H1123" t="s">
        <v>56</v>
      </c>
      <c r="I1123">
        <v>2</v>
      </c>
      <c r="J1123" t="s">
        <v>32</v>
      </c>
      <c r="K11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23" s="2">
        <f>IF(ISERROR(Exportaciones_fruta_dolares[[#This Row],[2014]]/Exportaciones_fruta_tonelada[[#This Row],[2014]]),"-",Exportaciones_fruta_dolares[[#This Row],[2014]]/Exportaciones_fruta_tonelada[[#This Row],[2014]])</f>
        <v>3278.2154999999998</v>
      </c>
      <c r="N11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24" spans="1:19" x14ac:dyDescent="0.35">
      <c r="A1124">
        <v>45</v>
      </c>
      <c r="B1124" t="s">
        <v>109</v>
      </c>
      <c r="C1124" t="s">
        <v>110</v>
      </c>
      <c r="D1124">
        <v>100101</v>
      </c>
      <c r="E1124" t="s">
        <v>29</v>
      </c>
      <c r="F1124">
        <v>100101011</v>
      </c>
      <c r="G1124" t="s">
        <v>122</v>
      </c>
      <c r="H1124" t="s">
        <v>123</v>
      </c>
      <c r="I1124">
        <v>1</v>
      </c>
      <c r="J1124" t="s">
        <v>96</v>
      </c>
      <c r="K1124" s="2">
        <f>IF(ISERROR(Exportaciones_fruta_dolares[[#This Row],[2013]]/Exportaciones_fruta_tonelada[[#This Row],[2013]]),"-",Exportaciones_fruta_dolares[[#This Row],[2013]]/Exportaciones_fruta_tonelada[[#This Row],[2013]])</f>
        <v>2498.0295566502464</v>
      </c>
      <c r="L11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2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2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25" spans="1:19" x14ac:dyDescent="0.35">
      <c r="A1125">
        <v>45</v>
      </c>
      <c r="B1125" t="s">
        <v>109</v>
      </c>
      <c r="C1125" t="s">
        <v>110</v>
      </c>
      <c r="D1125">
        <v>100101</v>
      </c>
      <c r="E1125" t="s">
        <v>29</v>
      </c>
      <c r="F1125">
        <v>100101011</v>
      </c>
      <c r="G1125" t="s">
        <v>122</v>
      </c>
      <c r="H1125" t="s">
        <v>256</v>
      </c>
      <c r="I1125">
        <v>4</v>
      </c>
      <c r="J1125" t="s">
        <v>71</v>
      </c>
      <c r="K11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25" s="2">
        <f>IF(ISERROR(Exportaciones_fruta_dolares[[#This Row],[2017]]/Exportaciones_fruta_tonelada[[#This Row],[2017]]),"-",Exportaciones_fruta_dolares[[#This Row],[2017]]/Exportaciones_fruta_tonelada[[#This Row],[2017]])</f>
        <v>35136.994780014917</v>
      </c>
      <c r="Q11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26" spans="1:19" x14ac:dyDescent="0.35">
      <c r="A1126">
        <v>45</v>
      </c>
      <c r="B1126" t="s">
        <v>109</v>
      </c>
      <c r="C1126" t="s">
        <v>110</v>
      </c>
      <c r="D1126">
        <v>100102</v>
      </c>
      <c r="E1126" t="s">
        <v>92</v>
      </c>
      <c r="F1126">
        <v>100102005</v>
      </c>
      <c r="G1126" t="s">
        <v>177</v>
      </c>
      <c r="H1126" t="s">
        <v>375</v>
      </c>
      <c r="I1126">
        <v>7</v>
      </c>
      <c r="J1126" t="s">
        <v>164</v>
      </c>
      <c r="K1126" s="2">
        <f>IF(ISERROR(Exportaciones_fruta_dolares[[#This Row],[2013]]/Exportaciones_fruta_tonelada[[#This Row],[2013]]),"-",Exportaciones_fruta_dolares[[#This Row],[2013]]/Exportaciones_fruta_tonelada[[#This Row],[2013]])</f>
        <v>5510.7957189390409</v>
      </c>
      <c r="L11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27" spans="1:19" x14ac:dyDescent="0.35">
      <c r="A1127">
        <v>45</v>
      </c>
      <c r="B1127" t="s">
        <v>109</v>
      </c>
      <c r="C1127" t="s">
        <v>110</v>
      </c>
      <c r="D1127">
        <v>100102</v>
      </c>
      <c r="E1127" t="s">
        <v>92</v>
      </c>
      <c r="F1127">
        <v>100102005</v>
      </c>
      <c r="G1127" t="s">
        <v>177</v>
      </c>
      <c r="H1127" t="s">
        <v>397</v>
      </c>
      <c r="I1127">
        <v>7</v>
      </c>
      <c r="J1127" t="s">
        <v>164</v>
      </c>
      <c r="K11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27" s="2">
        <f>IF(ISERROR(Exportaciones_fruta_dolares[[#This Row],[2012]]/Exportaciones_fruta_tonelada[[#This Row],[2012]]),"-",Exportaciones_fruta_dolares[[#This Row],[2012]]/Exportaciones_fruta_tonelada[[#This Row],[2012]])</f>
        <v>1402.2631578947369</v>
      </c>
      <c r="M1127" s="2">
        <f>IF(ISERROR(Exportaciones_fruta_dolares[[#This Row],[2014]]/Exportaciones_fruta_tonelada[[#This Row],[2014]]),"-",Exportaciones_fruta_dolares[[#This Row],[2014]]/Exportaciones_fruta_tonelada[[#This Row],[2014]])</f>
        <v>1882.9350649350647</v>
      </c>
      <c r="N11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28" spans="1:19" x14ac:dyDescent="0.35">
      <c r="A1128">
        <v>45</v>
      </c>
      <c r="B1128" t="s">
        <v>109</v>
      </c>
      <c r="C1128" t="s">
        <v>110</v>
      </c>
      <c r="D1128">
        <v>100102</v>
      </c>
      <c r="E1128" t="s">
        <v>92</v>
      </c>
      <c r="F1128">
        <v>100102005</v>
      </c>
      <c r="G1128" t="s">
        <v>177</v>
      </c>
      <c r="H1128" t="s">
        <v>379</v>
      </c>
      <c r="I1128">
        <v>7</v>
      </c>
      <c r="J1128" t="s">
        <v>164</v>
      </c>
      <c r="K11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28" s="2">
        <f>IF(ISERROR(Exportaciones_fruta_dolares[[#This Row],[2012]]/Exportaciones_fruta_tonelada[[#This Row],[2012]]),"-",Exportaciones_fruta_dolares[[#This Row],[2012]]/Exportaciones_fruta_tonelada[[#This Row],[2012]])</f>
        <v>991.10526315789468</v>
      </c>
      <c r="M11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28" s="2">
        <f>IF(ISERROR(Exportaciones_fruta_dolares[[#This Row],[2015]]/Exportaciones_fruta_tonelada[[#This Row],[2015]]),"-",Exportaciones_fruta_dolares[[#This Row],[2015]]/Exportaciones_fruta_tonelada[[#This Row],[2015]])</f>
        <v>2166.3154069767443</v>
      </c>
      <c r="O112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2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29" spans="1:19" x14ac:dyDescent="0.35">
      <c r="A1129">
        <v>45</v>
      </c>
      <c r="B1129" t="s">
        <v>109</v>
      </c>
      <c r="C1129" t="s">
        <v>110</v>
      </c>
      <c r="D1129">
        <v>100103</v>
      </c>
      <c r="E1129" t="s">
        <v>39</v>
      </c>
      <c r="F1129">
        <v>100103004</v>
      </c>
      <c r="G1129" t="s">
        <v>77</v>
      </c>
      <c r="H1129" t="s">
        <v>78</v>
      </c>
      <c r="I1129">
        <v>3</v>
      </c>
      <c r="J1129" t="s">
        <v>38</v>
      </c>
      <c r="K11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29" s="2">
        <f>IF(ISERROR(Exportaciones_fruta_dolares[[#This Row],[2019]]/Exportaciones_fruta_tonelada[[#This Row],[2019]]),"-",Exportaciones_fruta_dolares[[#This Row],[2019]]/Exportaciones_fruta_tonelada[[#This Row],[2019]])</f>
        <v>1667.5034317962277</v>
      </c>
      <c r="S11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30" spans="1:19" x14ac:dyDescent="0.35">
      <c r="A1130">
        <v>45</v>
      </c>
      <c r="B1130" t="s">
        <v>109</v>
      </c>
      <c r="C1130" t="s">
        <v>110</v>
      </c>
      <c r="D1130">
        <v>100103</v>
      </c>
      <c r="E1130" t="s">
        <v>39</v>
      </c>
      <c r="F1130">
        <v>100103004</v>
      </c>
      <c r="G1130" t="s">
        <v>77</v>
      </c>
      <c r="H1130" t="s">
        <v>363</v>
      </c>
      <c r="I1130">
        <v>7</v>
      </c>
      <c r="J1130" t="s">
        <v>164</v>
      </c>
      <c r="K11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30" s="2">
        <f>IF(ISERROR(Exportaciones_fruta_dolares[[#This Row],[2016]]/Exportaciones_fruta_tonelada[[#This Row],[2016]]),"-",Exportaciones_fruta_dolares[[#This Row],[2016]]/Exportaciones_fruta_tonelada[[#This Row],[2016]])</f>
        <v>935.42033063665144</v>
      </c>
      <c r="P11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31" spans="1:19" x14ac:dyDescent="0.35">
      <c r="A1131">
        <v>45</v>
      </c>
      <c r="B1131" t="s">
        <v>109</v>
      </c>
      <c r="C1131" t="s">
        <v>110</v>
      </c>
      <c r="D1131">
        <v>100103</v>
      </c>
      <c r="E1131" t="s">
        <v>39</v>
      </c>
      <c r="F1131">
        <v>100103004</v>
      </c>
      <c r="G1131" t="s">
        <v>77</v>
      </c>
      <c r="H1131" t="s">
        <v>347</v>
      </c>
      <c r="I1131">
        <v>3</v>
      </c>
      <c r="J1131" t="s">
        <v>38</v>
      </c>
      <c r="K11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31" s="2">
        <f>IF(ISERROR(Exportaciones_fruta_dolares[[#This Row],[2016]]/Exportaciones_fruta_tonelada[[#This Row],[2016]]),"-",Exportaciones_fruta_dolares[[#This Row],[2016]]/Exportaciones_fruta_tonelada[[#This Row],[2016]])</f>
        <v>2485.9784283513095</v>
      </c>
      <c r="P11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32" spans="1:19" x14ac:dyDescent="0.35">
      <c r="A1132">
        <v>45</v>
      </c>
      <c r="B1132" t="s">
        <v>109</v>
      </c>
      <c r="C1132" t="s">
        <v>110</v>
      </c>
      <c r="D1132">
        <v>100104</v>
      </c>
      <c r="E1132" t="s">
        <v>66</v>
      </c>
      <c r="F1132">
        <v>100104002</v>
      </c>
      <c r="G1132" t="s">
        <v>67</v>
      </c>
      <c r="H1132" t="s">
        <v>366</v>
      </c>
      <c r="I1132">
        <v>7</v>
      </c>
      <c r="J1132" t="s">
        <v>164</v>
      </c>
      <c r="K113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32" s="2">
        <f>IF(ISERROR(Exportaciones_fruta_dolares[[#This Row],[2015]]/Exportaciones_fruta_tonelada[[#This Row],[2015]]),"-",Exportaciones_fruta_dolares[[#This Row],[2015]]/Exportaciones_fruta_tonelada[[#This Row],[2015]])</f>
        <v>81342.105263157908</v>
      </c>
      <c r="O11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3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33" spans="1:19" x14ac:dyDescent="0.35">
      <c r="A1133">
        <v>45</v>
      </c>
      <c r="B1133" t="s">
        <v>109</v>
      </c>
      <c r="C1133" t="s">
        <v>110</v>
      </c>
      <c r="D1133">
        <v>100104</v>
      </c>
      <c r="E1133" t="s">
        <v>66</v>
      </c>
      <c r="F1133">
        <v>100104002</v>
      </c>
      <c r="G1133" t="s">
        <v>67</v>
      </c>
      <c r="H1133" t="s">
        <v>210</v>
      </c>
      <c r="I1133">
        <v>7</v>
      </c>
      <c r="J1133" t="s">
        <v>164</v>
      </c>
      <c r="K113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3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3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33" s="2">
        <f>IF(ISERROR(Exportaciones_fruta_dolares[[#This Row],[2019]]/Exportaciones_fruta_tonelada[[#This Row],[2019]]),"-",Exportaciones_fruta_dolares[[#This Row],[2019]]/Exportaciones_fruta_tonelada[[#This Row],[2019]])</f>
        <v>127620</v>
      </c>
      <c r="S113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34" spans="1:19" x14ac:dyDescent="0.35">
      <c r="A1134">
        <v>45</v>
      </c>
      <c r="B1134" t="s">
        <v>109</v>
      </c>
      <c r="C1134" t="s">
        <v>110</v>
      </c>
      <c r="D1134">
        <v>100104</v>
      </c>
      <c r="E1134" t="s">
        <v>66</v>
      </c>
      <c r="F1134">
        <v>100104002</v>
      </c>
      <c r="G1134" t="s">
        <v>67</v>
      </c>
      <c r="H1134" t="s">
        <v>203</v>
      </c>
      <c r="I1134">
        <v>7</v>
      </c>
      <c r="J1134" t="s">
        <v>164</v>
      </c>
      <c r="K11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3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34" s="2">
        <f>IF(ISERROR(Exportaciones_fruta_dolares[[#This Row],[2019]]/Exportaciones_fruta_tonelada[[#This Row],[2019]]),"-",Exportaciones_fruta_dolares[[#This Row],[2019]]/Exportaciones_fruta_tonelada[[#This Row],[2019]])</f>
        <v>52045.714285714283</v>
      </c>
      <c r="S11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35" spans="1:19" x14ac:dyDescent="0.35">
      <c r="A1135">
        <v>45</v>
      </c>
      <c r="B1135" t="s">
        <v>109</v>
      </c>
      <c r="C1135" t="s">
        <v>110</v>
      </c>
      <c r="D1135">
        <v>100104</v>
      </c>
      <c r="E1135" t="s">
        <v>66</v>
      </c>
      <c r="F1135">
        <v>100104002</v>
      </c>
      <c r="G1135" t="s">
        <v>67</v>
      </c>
      <c r="H1135" t="s">
        <v>127</v>
      </c>
      <c r="I1135">
        <v>3</v>
      </c>
      <c r="J1135" t="s">
        <v>38</v>
      </c>
      <c r="K11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35" s="2">
        <f>IF(ISERROR(Exportaciones_fruta_dolares[[#This Row],[2014]]/Exportaciones_fruta_tonelada[[#This Row],[2014]]),"-",Exportaciones_fruta_dolares[[#This Row],[2014]]/Exportaciones_fruta_tonelada[[#This Row],[2014]])</f>
        <v>322500</v>
      </c>
      <c r="N11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3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36" spans="1:19" x14ac:dyDescent="0.35">
      <c r="A1136">
        <v>45</v>
      </c>
      <c r="B1136" t="s">
        <v>109</v>
      </c>
      <c r="C1136" t="s">
        <v>110</v>
      </c>
      <c r="D1136">
        <v>100105</v>
      </c>
      <c r="E1136" t="s">
        <v>20</v>
      </c>
      <c r="F1136">
        <v>100105003</v>
      </c>
      <c r="G1136" t="s">
        <v>334</v>
      </c>
      <c r="H1136" t="s">
        <v>335</v>
      </c>
      <c r="I1136">
        <v>6</v>
      </c>
      <c r="J1136" t="s">
        <v>20</v>
      </c>
      <c r="K11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36" s="2">
        <f>IF(ISERROR(Exportaciones_fruta_dolares[[#This Row],[2017]]/Exportaciones_fruta_tonelada[[#This Row],[2017]]),"-",Exportaciones_fruta_dolares[[#This Row],[2017]]/Exportaciones_fruta_tonelada[[#This Row],[2017]])</f>
        <v>9216.1290322580644</v>
      </c>
      <c r="Q11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36" s="2">
        <f>IF(ISERROR(Exportaciones_fruta_dolares[[#This Row],[2019]]/Exportaciones_fruta_tonelada[[#This Row],[2019]]),"-",Exportaciones_fruta_dolares[[#This Row],[2019]]/Exportaciones_fruta_tonelada[[#This Row],[2019]])</f>
        <v>20460.526315789473</v>
      </c>
      <c r="S11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37" spans="1:19" x14ac:dyDescent="0.35">
      <c r="A1137">
        <v>45</v>
      </c>
      <c r="B1137" t="s">
        <v>109</v>
      </c>
      <c r="C1137" t="s">
        <v>110</v>
      </c>
      <c r="D1137">
        <v>100105</v>
      </c>
      <c r="E1137" t="s">
        <v>20</v>
      </c>
      <c r="F1137">
        <v>100105006</v>
      </c>
      <c r="G1137" t="s">
        <v>276</v>
      </c>
      <c r="H1137" t="s">
        <v>388</v>
      </c>
      <c r="I1137">
        <v>4</v>
      </c>
      <c r="J1137" t="s">
        <v>71</v>
      </c>
      <c r="K11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37" s="2">
        <f>IF(ISERROR(Exportaciones_fruta_dolares[[#This Row],[2015]]/Exportaciones_fruta_tonelada[[#This Row],[2015]]),"-",Exportaciones_fruta_dolares[[#This Row],[2015]]/Exportaciones_fruta_tonelada[[#This Row],[2015]])</f>
        <v>128800.00000000001</v>
      </c>
      <c r="O11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38" spans="1:19" x14ac:dyDescent="0.35">
      <c r="A1138">
        <v>45</v>
      </c>
      <c r="B1138" t="s">
        <v>109</v>
      </c>
      <c r="C1138" t="s">
        <v>110</v>
      </c>
      <c r="D1138">
        <v>100106</v>
      </c>
      <c r="E1138" t="s">
        <v>477</v>
      </c>
      <c r="F1138">
        <v>100106001</v>
      </c>
      <c r="G1138" t="s">
        <v>60</v>
      </c>
      <c r="H1138" t="s">
        <v>408</v>
      </c>
      <c r="I1138">
        <v>1</v>
      </c>
      <c r="J1138" t="s">
        <v>96</v>
      </c>
      <c r="K11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38" s="2">
        <f>IF(ISERROR(Exportaciones_fruta_dolares[[#This Row],[2014]]/Exportaciones_fruta_tonelada[[#This Row],[2014]]),"-",Exportaciones_fruta_dolares[[#This Row],[2014]]/Exportaciones_fruta_tonelada[[#This Row],[2014]])</f>
        <v>1539.3890240605567</v>
      </c>
      <c r="N11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3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39" spans="1:19" x14ac:dyDescent="0.35">
      <c r="A1139">
        <v>45</v>
      </c>
      <c r="B1139" t="s">
        <v>109</v>
      </c>
      <c r="C1139" t="s">
        <v>110</v>
      </c>
      <c r="D1139">
        <v>100106</v>
      </c>
      <c r="E1139" t="s">
        <v>477</v>
      </c>
      <c r="F1139">
        <v>100106001</v>
      </c>
      <c r="G1139" t="s">
        <v>60</v>
      </c>
      <c r="H1139" t="s">
        <v>224</v>
      </c>
      <c r="I1139">
        <v>1</v>
      </c>
      <c r="J1139" t="s">
        <v>96</v>
      </c>
      <c r="K1139" s="2">
        <f>IF(ISERROR(Exportaciones_fruta_dolares[[#This Row],[2013]]/Exportaciones_fruta_tonelada[[#This Row],[2013]]),"-",Exportaciones_fruta_dolares[[#This Row],[2013]]/Exportaciones_fruta_tonelada[[#This Row],[2013]])</f>
        <v>4168.0156293608707</v>
      </c>
      <c r="L1139" s="2">
        <f>IF(ISERROR(Exportaciones_fruta_dolares[[#This Row],[2012]]/Exportaciones_fruta_tonelada[[#This Row],[2012]]),"-",Exportaciones_fruta_dolares[[#This Row],[2012]]/Exportaciones_fruta_tonelada[[#This Row],[2012]])</f>
        <v>1627.2610372910415</v>
      </c>
      <c r="M11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3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40" spans="1:19" x14ac:dyDescent="0.35">
      <c r="A1140">
        <v>45</v>
      </c>
      <c r="B1140" t="s">
        <v>109</v>
      </c>
      <c r="C1140" t="s">
        <v>110</v>
      </c>
      <c r="D1140">
        <v>100106</v>
      </c>
      <c r="E1140" t="s">
        <v>477</v>
      </c>
      <c r="F1140">
        <v>100106001</v>
      </c>
      <c r="G1140" t="s">
        <v>60</v>
      </c>
      <c r="H1140" t="s">
        <v>272</v>
      </c>
      <c r="I1140">
        <v>1</v>
      </c>
      <c r="J1140" t="s">
        <v>96</v>
      </c>
      <c r="K11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40" s="2">
        <f>IF(ISERROR(Exportaciones_fruta_dolares[[#This Row],[2019]]/Exportaciones_fruta_tonelada[[#This Row],[2019]]),"-",Exportaciones_fruta_dolares[[#This Row],[2019]]/Exportaciones_fruta_tonelada[[#This Row],[2019]])</f>
        <v>12910</v>
      </c>
      <c r="S11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41" spans="1:19" x14ac:dyDescent="0.35">
      <c r="A1141">
        <v>45</v>
      </c>
      <c r="B1141" t="s">
        <v>109</v>
      </c>
      <c r="C1141" t="s">
        <v>110</v>
      </c>
      <c r="D1141">
        <v>100107</v>
      </c>
      <c r="E1141" t="s">
        <v>48</v>
      </c>
      <c r="F1141">
        <v>100107012</v>
      </c>
      <c r="G1141" t="s">
        <v>49</v>
      </c>
      <c r="H1141" t="s">
        <v>318</v>
      </c>
      <c r="I1141">
        <v>3</v>
      </c>
      <c r="J1141" t="s">
        <v>38</v>
      </c>
      <c r="K11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4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4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41" s="2">
        <f>IF(ISERROR(Exportaciones_fruta_dolares[[#This Row],[2020]]/Exportaciones_fruta_tonelada[[#This Row],[2020]]),"-",Exportaciones_fruta_dolares[[#This Row],[2020]]/Exportaciones_fruta_tonelada[[#This Row],[2020]])</f>
        <v>2944.833333333333</v>
      </c>
    </row>
    <row r="1142" spans="1:19" x14ac:dyDescent="0.35">
      <c r="A1142">
        <v>45</v>
      </c>
      <c r="B1142" t="s">
        <v>109</v>
      </c>
      <c r="C1142" t="s">
        <v>110</v>
      </c>
      <c r="D1142">
        <v>100107</v>
      </c>
      <c r="E1142" t="s">
        <v>48</v>
      </c>
      <c r="F1142">
        <v>100107012</v>
      </c>
      <c r="G1142" t="s">
        <v>49</v>
      </c>
      <c r="H1142" t="s">
        <v>129</v>
      </c>
      <c r="I1142">
        <v>2</v>
      </c>
      <c r="J1142" t="s">
        <v>32</v>
      </c>
      <c r="K11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4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42" s="2">
        <f>IF(ISERROR(Exportaciones_fruta_dolares[[#This Row],[2020]]/Exportaciones_fruta_tonelada[[#This Row],[2020]]),"-",Exportaciones_fruta_dolares[[#This Row],[2020]]/Exportaciones_fruta_tonelada[[#This Row],[2020]])</f>
        <v>6315.5555555555566</v>
      </c>
    </row>
    <row r="1143" spans="1:19" x14ac:dyDescent="0.35">
      <c r="A1143">
        <v>45</v>
      </c>
      <c r="B1143" t="s">
        <v>109</v>
      </c>
      <c r="C1143" t="s">
        <v>110</v>
      </c>
      <c r="D1143">
        <v>100107</v>
      </c>
      <c r="E1143" t="s">
        <v>48</v>
      </c>
      <c r="F1143">
        <v>100107012</v>
      </c>
      <c r="G1143" t="s">
        <v>49</v>
      </c>
      <c r="H1143" t="s">
        <v>265</v>
      </c>
      <c r="I1143">
        <v>1</v>
      </c>
      <c r="J1143" t="s">
        <v>96</v>
      </c>
      <c r="K11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43" s="2">
        <f>IF(ISERROR(Exportaciones_fruta_dolares[[#This Row],[2020]]/Exportaciones_fruta_tonelada[[#This Row],[2020]]),"-",Exportaciones_fruta_dolares[[#This Row],[2020]]/Exportaciones_fruta_tonelada[[#This Row],[2020]])</f>
        <v>2157.3473282442746</v>
      </c>
    </row>
    <row r="1144" spans="1:19" x14ac:dyDescent="0.35">
      <c r="A1144">
        <v>45</v>
      </c>
      <c r="B1144" t="s">
        <v>109</v>
      </c>
      <c r="C1144" t="s">
        <v>110</v>
      </c>
      <c r="D1144">
        <v>100107</v>
      </c>
      <c r="E1144" t="s">
        <v>48</v>
      </c>
      <c r="F1144">
        <v>100107012</v>
      </c>
      <c r="G1144" t="s">
        <v>49</v>
      </c>
      <c r="H1144" t="s">
        <v>130</v>
      </c>
      <c r="I1144">
        <v>3</v>
      </c>
      <c r="J1144" t="s">
        <v>38</v>
      </c>
      <c r="K11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4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44" s="2">
        <f>IF(ISERROR(Exportaciones_fruta_dolares[[#This Row],[2020]]/Exportaciones_fruta_tonelada[[#This Row],[2020]]),"-",Exportaciones_fruta_dolares[[#This Row],[2020]]/Exportaciones_fruta_tonelada[[#This Row],[2020]])</f>
        <v>3071.1111111111113</v>
      </c>
    </row>
    <row r="1145" spans="1:19" x14ac:dyDescent="0.35">
      <c r="A1145">
        <v>45</v>
      </c>
      <c r="B1145" t="s">
        <v>109</v>
      </c>
      <c r="C1145" t="s">
        <v>110</v>
      </c>
      <c r="D1145">
        <v>100107</v>
      </c>
      <c r="E1145" t="s">
        <v>48</v>
      </c>
      <c r="F1145">
        <v>100107012</v>
      </c>
      <c r="G1145" t="s">
        <v>49</v>
      </c>
      <c r="H1145" t="s">
        <v>50</v>
      </c>
      <c r="I1145">
        <v>3</v>
      </c>
      <c r="J1145" t="s">
        <v>38</v>
      </c>
      <c r="K11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4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45" s="2">
        <f>IF(ISERROR(Exportaciones_fruta_dolares[[#This Row],[2020]]/Exportaciones_fruta_tonelada[[#This Row],[2020]]),"-",Exportaciones_fruta_dolares[[#This Row],[2020]]/Exportaciones_fruta_tonelada[[#This Row],[2020]])</f>
        <v>20531.264983297307</v>
      </c>
    </row>
    <row r="1146" spans="1:19" x14ac:dyDescent="0.35">
      <c r="A1146">
        <v>45</v>
      </c>
      <c r="B1146" t="s">
        <v>109</v>
      </c>
      <c r="C1146" t="s">
        <v>110</v>
      </c>
      <c r="D1146">
        <v>100107</v>
      </c>
      <c r="E1146" t="s">
        <v>48</v>
      </c>
      <c r="F1146">
        <v>100107012</v>
      </c>
      <c r="G1146" t="s">
        <v>49</v>
      </c>
      <c r="H1146" t="s">
        <v>211</v>
      </c>
      <c r="I1146">
        <v>7</v>
      </c>
      <c r="J1146" t="s">
        <v>164</v>
      </c>
      <c r="K11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46" s="2">
        <f>IF(ISERROR(Exportaciones_fruta_dolares[[#This Row],[2020]]/Exportaciones_fruta_tonelada[[#This Row],[2020]]),"-",Exportaciones_fruta_dolares[[#This Row],[2020]]/Exportaciones_fruta_tonelada[[#This Row],[2020]])</f>
        <v>406.90150970524803</v>
      </c>
    </row>
    <row r="1147" spans="1:19" x14ac:dyDescent="0.35">
      <c r="A1147">
        <v>45</v>
      </c>
      <c r="B1147" t="s">
        <v>109</v>
      </c>
      <c r="C1147" t="s">
        <v>110</v>
      </c>
      <c r="D1147">
        <v>100108</v>
      </c>
      <c r="E1147" t="s">
        <v>294</v>
      </c>
      <c r="F1147">
        <v>100108002</v>
      </c>
      <c r="G1147" t="s">
        <v>295</v>
      </c>
      <c r="H1147" t="s">
        <v>367</v>
      </c>
      <c r="I1147">
        <v>3</v>
      </c>
      <c r="J1147" t="s">
        <v>38</v>
      </c>
      <c r="K11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4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47" s="2">
        <f>IF(ISERROR(Exportaciones_fruta_dolares[[#This Row],[2018]]/Exportaciones_fruta_tonelada[[#This Row],[2018]]),"-",Exportaciones_fruta_dolares[[#This Row],[2018]]/Exportaciones_fruta_tonelada[[#This Row],[2018]])</f>
        <v>630.56768558951967</v>
      </c>
      <c r="R11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48" spans="1:19" x14ac:dyDescent="0.35">
      <c r="A1148">
        <v>45</v>
      </c>
      <c r="B1148" t="s">
        <v>109</v>
      </c>
      <c r="C1148" t="s">
        <v>110</v>
      </c>
      <c r="D1148">
        <v>100108</v>
      </c>
      <c r="E1148" t="s">
        <v>294</v>
      </c>
      <c r="F1148">
        <v>100108005</v>
      </c>
      <c r="G1148" t="s">
        <v>319</v>
      </c>
      <c r="H1148" t="s">
        <v>396</v>
      </c>
      <c r="I1148">
        <v>7</v>
      </c>
      <c r="J1148" t="s">
        <v>164</v>
      </c>
      <c r="K11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48" s="2">
        <f>IF(ISERROR(Exportaciones_fruta_dolares[[#This Row],[2015]]/Exportaciones_fruta_tonelada[[#This Row],[2015]]),"-",Exportaciones_fruta_dolares[[#This Row],[2015]]/Exportaciones_fruta_tonelada[[#This Row],[2015]])</f>
        <v>1400</v>
      </c>
      <c r="O114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4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4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4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4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49" spans="1:19" x14ac:dyDescent="0.35">
      <c r="A1149">
        <v>45</v>
      </c>
      <c r="B1149" t="s">
        <v>109</v>
      </c>
      <c r="C1149" t="s">
        <v>110</v>
      </c>
      <c r="D1149">
        <v>100108</v>
      </c>
      <c r="E1149" t="s">
        <v>294</v>
      </c>
      <c r="F1149">
        <v>100108005</v>
      </c>
      <c r="G1149" t="s">
        <v>319</v>
      </c>
      <c r="H1149" t="s">
        <v>398</v>
      </c>
      <c r="I1149">
        <v>7</v>
      </c>
      <c r="J1149" t="s">
        <v>164</v>
      </c>
      <c r="K11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4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49" s="2">
        <f>IF(ISERROR(Exportaciones_fruta_dolares[[#This Row],[2017]]/Exportaciones_fruta_tonelada[[#This Row],[2017]]),"-",Exportaciones_fruta_dolares[[#This Row],[2017]]/Exportaciones_fruta_tonelada[[#This Row],[2017]])</f>
        <v>18243.42105263158</v>
      </c>
      <c r="Q11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4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4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50" spans="1:19" x14ac:dyDescent="0.35">
      <c r="A1150">
        <v>45</v>
      </c>
      <c r="B1150" t="s">
        <v>109</v>
      </c>
      <c r="C1150" t="s">
        <v>110</v>
      </c>
      <c r="D1150">
        <v>100108</v>
      </c>
      <c r="E1150" t="s">
        <v>294</v>
      </c>
      <c r="F1150">
        <v>100108007</v>
      </c>
      <c r="G1150" t="s">
        <v>327</v>
      </c>
      <c r="H1150" t="s">
        <v>404</v>
      </c>
      <c r="I1150">
        <v>1</v>
      </c>
      <c r="J1150" t="s">
        <v>96</v>
      </c>
      <c r="K11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50" s="2">
        <f>IF(ISERROR(Exportaciones_fruta_dolares[[#This Row],[2014]]/Exportaciones_fruta_tonelada[[#This Row],[2014]]),"-",Exportaciones_fruta_dolares[[#This Row],[2014]]/Exportaciones_fruta_tonelada[[#This Row],[2014]])</f>
        <v>8302.4390243902435</v>
      </c>
      <c r="N11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5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5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5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51" spans="1:19" x14ac:dyDescent="0.35">
      <c r="A1151">
        <v>45</v>
      </c>
      <c r="B1151" t="s">
        <v>109</v>
      </c>
      <c r="C1151" t="s">
        <v>110</v>
      </c>
      <c r="D1151">
        <v>100109</v>
      </c>
      <c r="E1151" t="s">
        <v>51</v>
      </c>
      <c r="F1151">
        <v>100109001</v>
      </c>
      <c r="G1151" t="s">
        <v>51</v>
      </c>
      <c r="H1151" t="s">
        <v>293</v>
      </c>
      <c r="I1151">
        <v>7</v>
      </c>
      <c r="J1151" t="s">
        <v>164</v>
      </c>
      <c r="K11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51" s="2">
        <f>IF(ISERROR(Exportaciones_fruta_dolares[[#This Row],[2012]]/Exportaciones_fruta_tonelada[[#This Row],[2012]]),"-",Exportaciones_fruta_dolares[[#This Row],[2012]]/Exportaciones_fruta_tonelada[[#This Row],[2012]])</f>
        <v>1806.649572649573</v>
      </c>
      <c r="M1151" s="2">
        <f>IF(ISERROR(Exportaciones_fruta_dolares[[#This Row],[2014]]/Exportaciones_fruta_tonelada[[#This Row],[2014]]),"-",Exportaciones_fruta_dolares[[#This Row],[2014]]/Exportaciones_fruta_tonelada[[#This Row],[2014]])</f>
        <v>2010.2548785344484</v>
      </c>
      <c r="N1151" s="2">
        <f>IF(ISERROR(Exportaciones_fruta_dolares[[#This Row],[2015]]/Exportaciones_fruta_tonelada[[#This Row],[2015]]),"-",Exportaciones_fruta_dolares[[#This Row],[2015]]/Exportaciones_fruta_tonelada[[#This Row],[2015]])</f>
        <v>2694.3216783216785</v>
      </c>
      <c r="O11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5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52" spans="1:19" x14ac:dyDescent="0.35">
      <c r="A1152">
        <v>45</v>
      </c>
      <c r="B1152" t="s">
        <v>109</v>
      </c>
      <c r="C1152" t="s">
        <v>110</v>
      </c>
      <c r="D1152">
        <v>100109</v>
      </c>
      <c r="E1152" t="s">
        <v>51</v>
      </c>
      <c r="F1152">
        <v>100109001</v>
      </c>
      <c r="G1152" t="s">
        <v>51</v>
      </c>
      <c r="H1152" t="s">
        <v>184</v>
      </c>
      <c r="I1152">
        <v>7</v>
      </c>
      <c r="J1152" t="s">
        <v>164</v>
      </c>
      <c r="K11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52" s="2">
        <f>IF(ISERROR(Exportaciones_fruta_dolares[[#This Row],[2012]]/Exportaciones_fruta_tonelada[[#This Row],[2012]]),"-",Exportaciones_fruta_dolares[[#This Row],[2012]]/Exportaciones_fruta_tonelada[[#This Row],[2012]])</f>
        <v>3489.4736842105262</v>
      </c>
      <c r="M1152" s="2">
        <f>IF(ISERROR(Exportaciones_fruta_dolares[[#This Row],[2014]]/Exportaciones_fruta_tonelada[[#This Row],[2014]]),"-",Exportaciones_fruta_dolares[[#This Row],[2014]]/Exportaciones_fruta_tonelada[[#This Row],[2014]])</f>
        <v>3615.0943396226417</v>
      </c>
      <c r="N1152" s="2">
        <f>IF(ISERROR(Exportaciones_fruta_dolares[[#This Row],[2015]]/Exportaciones_fruta_tonelada[[#This Row],[2015]]),"-",Exportaciones_fruta_dolares[[#This Row],[2015]]/Exportaciones_fruta_tonelada[[#This Row],[2015]])</f>
        <v>822.63710618436403</v>
      </c>
      <c r="O1152" s="2">
        <f>IF(ISERROR(Exportaciones_fruta_dolares[[#This Row],[2016]]/Exportaciones_fruta_tonelada[[#This Row],[2016]]),"-",Exportaciones_fruta_dolares[[#This Row],[2016]]/Exportaciones_fruta_tonelada[[#This Row],[2016]])</f>
        <v>2165.3507752581427</v>
      </c>
      <c r="P115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5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5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5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53" spans="1:19" x14ac:dyDescent="0.35">
      <c r="A1153">
        <v>45</v>
      </c>
      <c r="B1153" t="s">
        <v>109</v>
      </c>
      <c r="C1153" t="s">
        <v>110</v>
      </c>
      <c r="D1153">
        <v>100109</v>
      </c>
      <c r="E1153" t="s">
        <v>51</v>
      </c>
      <c r="F1153">
        <v>100109001</v>
      </c>
      <c r="G1153" t="s">
        <v>51</v>
      </c>
      <c r="H1153" t="s">
        <v>249</v>
      </c>
      <c r="I1153">
        <v>7</v>
      </c>
      <c r="J1153" t="s">
        <v>164</v>
      </c>
      <c r="K115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5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5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5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53" s="2">
        <f>IF(ISERROR(Exportaciones_fruta_dolares[[#This Row],[2020]]/Exportaciones_fruta_tonelada[[#This Row],[2020]]),"-",Exportaciones_fruta_dolares[[#This Row],[2020]]/Exportaciones_fruta_tonelada[[#This Row],[2020]])</f>
        <v>2777.9258098223613</v>
      </c>
    </row>
    <row r="1154" spans="1:19" x14ac:dyDescent="0.35">
      <c r="A1154">
        <v>45</v>
      </c>
      <c r="B1154" t="s">
        <v>109</v>
      </c>
      <c r="C1154" t="s">
        <v>110</v>
      </c>
      <c r="D1154">
        <v>100109</v>
      </c>
      <c r="E1154" t="s">
        <v>51</v>
      </c>
      <c r="F1154">
        <v>100109001</v>
      </c>
      <c r="G1154" t="s">
        <v>51</v>
      </c>
      <c r="H1154" t="s">
        <v>389</v>
      </c>
      <c r="I1154">
        <v>3</v>
      </c>
      <c r="J1154" t="s">
        <v>38</v>
      </c>
      <c r="K11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54" s="2">
        <f>IF(ISERROR(Exportaciones_fruta_dolares[[#This Row],[2016]]/Exportaciones_fruta_tonelada[[#This Row],[2016]]),"-",Exportaciones_fruta_dolares[[#This Row],[2016]]/Exportaciones_fruta_tonelada[[#This Row],[2016]])</f>
        <v>2698.1249999999995</v>
      </c>
      <c r="P11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55" spans="1:19" x14ac:dyDescent="0.35">
      <c r="A1155">
        <v>103</v>
      </c>
      <c r="B1155" t="s">
        <v>414</v>
      </c>
      <c r="C1155" t="s">
        <v>415</v>
      </c>
      <c r="D1155">
        <v>100102</v>
      </c>
      <c r="E1155" t="s">
        <v>92</v>
      </c>
      <c r="F1155">
        <v>100102008</v>
      </c>
      <c r="G1155" t="s">
        <v>352</v>
      </c>
      <c r="H1155" t="s">
        <v>413</v>
      </c>
      <c r="I1155">
        <v>3</v>
      </c>
      <c r="J1155" t="s">
        <v>38</v>
      </c>
      <c r="K1155" s="2">
        <f>IF(ISERROR(Exportaciones_fruta_dolares[[#This Row],[2013]]/Exportaciones_fruta_tonelada[[#This Row],[2013]]),"-",Exportaciones_fruta_dolares[[#This Row],[2013]]/Exportaciones_fruta_tonelada[[#This Row],[2013]])</f>
        <v>3470.1388888888882</v>
      </c>
      <c r="L11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5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5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5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5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56" spans="1:19" x14ac:dyDescent="0.35">
      <c r="A1156">
        <v>103</v>
      </c>
      <c r="B1156" t="s">
        <v>414</v>
      </c>
      <c r="C1156" t="s">
        <v>415</v>
      </c>
      <c r="D1156">
        <v>100103</v>
      </c>
      <c r="E1156" t="s">
        <v>39</v>
      </c>
      <c r="F1156">
        <v>100103003</v>
      </c>
      <c r="G1156" t="s">
        <v>226</v>
      </c>
      <c r="H1156" t="s">
        <v>315</v>
      </c>
      <c r="I1156">
        <v>3</v>
      </c>
      <c r="J1156" t="s">
        <v>38</v>
      </c>
      <c r="K11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56" s="2">
        <f>IF(ISERROR(Exportaciones_fruta_dolares[[#This Row],[2016]]/Exportaciones_fruta_tonelada[[#This Row],[2016]]),"-",Exportaciones_fruta_dolares[[#This Row],[2016]]/Exportaciones_fruta_tonelada[[#This Row],[2016]])</f>
        <v>4072.686567164179</v>
      </c>
      <c r="P115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5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5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57" spans="1:19" x14ac:dyDescent="0.35">
      <c r="A1157">
        <v>103</v>
      </c>
      <c r="B1157" t="s">
        <v>414</v>
      </c>
      <c r="C1157" t="s">
        <v>415</v>
      </c>
      <c r="D1157">
        <v>100103</v>
      </c>
      <c r="E1157" t="s">
        <v>39</v>
      </c>
      <c r="F1157">
        <v>100103004</v>
      </c>
      <c r="G1157" t="s">
        <v>77</v>
      </c>
      <c r="H1157" t="s">
        <v>363</v>
      </c>
      <c r="I1157">
        <v>7</v>
      </c>
      <c r="J1157" t="s">
        <v>164</v>
      </c>
      <c r="K11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57" s="2">
        <f>IF(ISERROR(Exportaciones_fruta_dolares[[#This Row],[2012]]/Exportaciones_fruta_tonelada[[#This Row],[2012]]),"-",Exportaciones_fruta_dolares[[#This Row],[2012]]/Exportaciones_fruta_tonelada[[#This Row],[2012]])</f>
        <v>43140.000000000007</v>
      </c>
      <c r="M115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5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5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5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5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5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58" spans="1:19" x14ac:dyDescent="0.35">
      <c r="A1158">
        <v>103</v>
      </c>
      <c r="B1158" t="s">
        <v>414</v>
      </c>
      <c r="C1158" t="s">
        <v>415</v>
      </c>
      <c r="D1158">
        <v>100103</v>
      </c>
      <c r="E1158" t="s">
        <v>39</v>
      </c>
      <c r="F1158">
        <v>100103004</v>
      </c>
      <c r="G1158" t="s">
        <v>77</v>
      </c>
      <c r="H1158" t="s">
        <v>329</v>
      </c>
      <c r="I1158">
        <v>3</v>
      </c>
      <c r="J1158" t="s">
        <v>38</v>
      </c>
      <c r="K11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58" s="2">
        <f>IF(ISERROR(Exportaciones_fruta_dolares[[#This Row],[2016]]/Exportaciones_fruta_tonelada[[#This Row],[2016]]),"-",Exportaciones_fruta_dolares[[#This Row],[2016]]/Exportaciones_fruta_tonelada[[#This Row],[2016]])</f>
        <v>5386.3461538461534</v>
      </c>
      <c r="P115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58" s="2">
        <f>IF(ISERROR(Exportaciones_fruta_dolares[[#This Row],[2020]]/Exportaciones_fruta_tonelada[[#This Row],[2020]]),"-",Exportaciones_fruta_dolares[[#This Row],[2020]]/Exportaciones_fruta_tonelada[[#This Row],[2020]])</f>
        <v>3412.1502797761796</v>
      </c>
    </row>
    <row r="1159" spans="1:19" x14ac:dyDescent="0.35">
      <c r="A1159">
        <v>103</v>
      </c>
      <c r="B1159" t="s">
        <v>414</v>
      </c>
      <c r="C1159" t="s">
        <v>415</v>
      </c>
      <c r="D1159">
        <v>100105</v>
      </c>
      <c r="E1159" t="s">
        <v>20</v>
      </c>
      <c r="F1159">
        <v>100105006</v>
      </c>
      <c r="G1159" t="s">
        <v>276</v>
      </c>
      <c r="H1159" t="s">
        <v>317</v>
      </c>
      <c r="I1159">
        <v>6</v>
      </c>
      <c r="J1159" t="s">
        <v>20</v>
      </c>
      <c r="K11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59" s="2">
        <f>IF(ISERROR(Exportaciones_fruta_dolares[[#This Row],[2016]]/Exportaciones_fruta_tonelada[[#This Row],[2016]]),"-",Exportaciones_fruta_dolares[[#This Row],[2016]]/Exportaciones_fruta_tonelada[[#This Row],[2016]])</f>
        <v>4377.8857142857141</v>
      </c>
      <c r="P11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5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60" spans="1:19" x14ac:dyDescent="0.35">
      <c r="A1160">
        <v>103</v>
      </c>
      <c r="B1160" t="s">
        <v>414</v>
      </c>
      <c r="C1160" t="s">
        <v>415</v>
      </c>
      <c r="D1160">
        <v>100105</v>
      </c>
      <c r="E1160" t="s">
        <v>20</v>
      </c>
      <c r="F1160">
        <v>100105006</v>
      </c>
      <c r="G1160" t="s">
        <v>276</v>
      </c>
      <c r="H1160" t="s">
        <v>282</v>
      </c>
      <c r="I1160">
        <v>6</v>
      </c>
      <c r="J1160" t="s">
        <v>20</v>
      </c>
      <c r="K11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60" s="2">
        <f>IF(ISERROR(Exportaciones_fruta_dolares[[#This Row],[2014]]/Exportaciones_fruta_tonelada[[#This Row],[2014]]),"-",Exportaciones_fruta_dolares[[#This Row],[2014]]/Exportaciones_fruta_tonelada[[#This Row],[2014]])</f>
        <v>36065.838509316767</v>
      </c>
      <c r="N11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60" s="2">
        <f>IF(ISERROR(Exportaciones_fruta_dolares[[#This Row],[2016]]/Exportaciones_fruta_tonelada[[#This Row],[2016]]),"-",Exportaciones_fruta_dolares[[#This Row],[2016]]/Exportaciones_fruta_tonelada[[#This Row],[2016]])</f>
        <v>19364.55078125</v>
      </c>
      <c r="P11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60" s="2">
        <f>IF(ISERROR(Exportaciones_fruta_dolares[[#This Row],[2018]]/Exportaciones_fruta_tonelada[[#This Row],[2018]]),"-",Exportaciones_fruta_dolares[[#This Row],[2018]]/Exportaciones_fruta_tonelada[[#This Row],[2018]])</f>
        <v>2539.9035148173675</v>
      </c>
      <c r="R116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61" spans="1:19" x14ac:dyDescent="0.35">
      <c r="A1161">
        <v>103</v>
      </c>
      <c r="B1161" t="s">
        <v>414</v>
      </c>
      <c r="C1161" t="s">
        <v>415</v>
      </c>
      <c r="D1161">
        <v>100105</v>
      </c>
      <c r="E1161" t="s">
        <v>20</v>
      </c>
      <c r="F1161">
        <v>100105006</v>
      </c>
      <c r="G1161" t="s">
        <v>276</v>
      </c>
      <c r="H1161" t="s">
        <v>390</v>
      </c>
      <c r="I1161">
        <v>6</v>
      </c>
      <c r="J1161" t="s">
        <v>20</v>
      </c>
      <c r="K11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6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61" s="2">
        <f>IF(ISERROR(Exportaciones_fruta_dolares[[#This Row],[2016]]/Exportaciones_fruta_tonelada[[#This Row],[2016]]),"-",Exportaciones_fruta_dolares[[#This Row],[2016]]/Exportaciones_fruta_tonelada[[#This Row],[2016]])</f>
        <v>3486.2381989832975</v>
      </c>
      <c r="P11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6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62" spans="1:19" x14ac:dyDescent="0.35">
      <c r="A1162">
        <v>103</v>
      </c>
      <c r="B1162" t="s">
        <v>414</v>
      </c>
      <c r="C1162" t="s">
        <v>415</v>
      </c>
      <c r="D1162">
        <v>100106</v>
      </c>
      <c r="E1162" t="s">
        <v>477</v>
      </c>
      <c r="F1162">
        <v>100106001</v>
      </c>
      <c r="G1162" t="s">
        <v>60</v>
      </c>
      <c r="H1162" t="s">
        <v>131</v>
      </c>
      <c r="I1162">
        <v>1</v>
      </c>
      <c r="J1162" t="s">
        <v>96</v>
      </c>
      <c r="K11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62" s="2">
        <f>IF(ISERROR(Exportaciones_fruta_dolares[[#This Row],[2012]]/Exportaciones_fruta_tonelada[[#This Row],[2012]]),"-",Exportaciones_fruta_dolares[[#This Row],[2012]]/Exportaciones_fruta_tonelada[[#This Row],[2012]])</f>
        <v>4293.875</v>
      </c>
      <c r="M1162" s="2">
        <f>IF(ISERROR(Exportaciones_fruta_dolares[[#This Row],[2014]]/Exportaciones_fruta_tonelada[[#This Row],[2014]]),"-",Exportaciones_fruta_dolares[[#This Row],[2014]]/Exportaciones_fruta_tonelada[[#This Row],[2014]])</f>
        <v>3859.4594594594596</v>
      </c>
      <c r="N1162" s="2">
        <f>IF(ISERROR(Exportaciones_fruta_dolares[[#This Row],[2015]]/Exportaciones_fruta_tonelada[[#This Row],[2015]]),"-",Exportaciones_fruta_dolares[[#This Row],[2015]]/Exportaciones_fruta_tonelada[[#This Row],[2015]])</f>
        <v>5427.8431372549012</v>
      </c>
      <c r="O1162" s="2">
        <f>IF(ISERROR(Exportaciones_fruta_dolares[[#This Row],[2016]]/Exportaciones_fruta_tonelada[[#This Row],[2016]]),"-",Exportaciones_fruta_dolares[[#This Row],[2016]]/Exportaciones_fruta_tonelada[[#This Row],[2016]])</f>
        <v>3149.2410714285711</v>
      </c>
      <c r="P11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62" s="2">
        <f>IF(ISERROR(Exportaciones_fruta_dolares[[#This Row],[2018]]/Exportaciones_fruta_tonelada[[#This Row],[2018]]),"-",Exportaciones_fruta_dolares[[#This Row],[2018]]/Exportaciones_fruta_tonelada[[#This Row],[2018]])</f>
        <v>6124.333333333333</v>
      </c>
      <c r="R11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62" s="2">
        <f>IF(ISERROR(Exportaciones_fruta_dolares[[#This Row],[2020]]/Exportaciones_fruta_tonelada[[#This Row],[2020]]),"-",Exportaciones_fruta_dolares[[#This Row],[2020]]/Exportaciones_fruta_tonelada[[#This Row],[2020]])</f>
        <v>6192.5882352941171</v>
      </c>
    </row>
    <row r="1163" spans="1:19" x14ac:dyDescent="0.35">
      <c r="A1163">
        <v>103</v>
      </c>
      <c r="B1163" t="s">
        <v>414</v>
      </c>
      <c r="C1163" t="s">
        <v>415</v>
      </c>
      <c r="D1163">
        <v>100106</v>
      </c>
      <c r="E1163" t="s">
        <v>477</v>
      </c>
      <c r="F1163">
        <v>100106001</v>
      </c>
      <c r="G1163" t="s">
        <v>60</v>
      </c>
      <c r="H1163" t="s">
        <v>95</v>
      </c>
      <c r="I1163">
        <v>1</v>
      </c>
      <c r="J1163" t="s">
        <v>96</v>
      </c>
      <c r="K11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63" s="2">
        <f>IF(ISERROR(Exportaciones_fruta_dolares[[#This Row],[2014]]/Exportaciones_fruta_tonelada[[#This Row],[2014]]),"-",Exportaciones_fruta_dolares[[#This Row],[2014]]/Exportaciones_fruta_tonelada[[#This Row],[2014]])</f>
        <v>1879.3716814159295</v>
      </c>
      <c r="N11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6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64" spans="1:19" x14ac:dyDescent="0.35">
      <c r="A1164">
        <v>103</v>
      </c>
      <c r="B1164" t="s">
        <v>414</v>
      </c>
      <c r="C1164" t="s">
        <v>415</v>
      </c>
      <c r="D1164">
        <v>100106</v>
      </c>
      <c r="E1164" t="s">
        <v>477</v>
      </c>
      <c r="F1164">
        <v>100106001</v>
      </c>
      <c r="G1164" t="s">
        <v>60</v>
      </c>
      <c r="H1164" t="s">
        <v>61</v>
      </c>
      <c r="I1164">
        <v>3</v>
      </c>
      <c r="J1164" t="s">
        <v>38</v>
      </c>
      <c r="K1164" s="2">
        <f>IF(ISERROR(Exportaciones_fruta_dolares[[#This Row],[2013]]/Exportaciones_fruta_tonelada[[#This Row],[2013]]),"-",Exportaciones_fruta_dolares[[#This Row],[2013]]/Exportaciones_fruta_tonelada[[#This Row],[2013]])</f>
        <v>3566.4976763836085</v>
      </c>
      <c r="L11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64" s="2">
        <f>IF(ISERROR(Exportaciones_fruta_dolares[[#This Row],[2014]]/Exportaciones_fruta_tonelada[[#This Row],[2014]]),"-",Exportaciones_fruta_dolares[[#This Row],[2014]]/Exportaciones_fruta_tonelada[[#This Row],[2014]])</f>
        <v>1862.7073061407441</v>
      </c>
      <c r="N1164" s="2">
        <f>IF(ISERROR(Exportaciones_fruta_dolares[[#This Row],[2015]]/Exportaciones_fruta_tonelada[[#This Row],[2015]]),"-",Exportaciones_fruta_dolares[[#This Row],[2015]]/Exportaciones_fruta_tonelada[[#This Row],[2015]])</f>
        <v>2337.5588235294117</v>
      </c>
      <c r="O1164" s="2">
        <f>IF(ISERROR(Exportaciones_fruta_dolares[[#This Row],[2016]]/Exportaciones_fruta_tonelada[[#This Row],[2016]]),"-",Exportaciones_fruta_dolares[[#This Row],[2016]]/Exportaciones_fruta_tonelada[[#This Row],[2016]])</f>
        <v>1879.7037037037035</v>
      </c>
      <c r="P11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64" s="2">
        <f>IF(ISERROR(Exportaciones_fruta_dolares[[#This Row],[2018]]/Exportaciones_fruta_tonelada[[#This Row],[2018]]),"-",Exportaciones_fruta_dolares[[#This Row],[2018]]/Exportaciones_fruta_tonelada[[#This Row],[2018]])</f>
        <v>2728.666666666667</v>
      </c>
      <c r="R1164" s="2">
        <f>IF(ISERROR(Exportaciones_fruta_dolares[[#This Row],[2019]]/Exportaciones_fruta_tonelada[[#This Row],[2019]]),"-",Exportaciones_fruta_dolares[[#This Row],[2019]]/Exportaciones_fruta_tonelada[[#This Row],[2019]])</f>
        <v>3173.0833333333335</v>
      </c>
      <c r="S1164" s="2">
        <f>IF(ISERROR(Exportaciones_fruta_dolares[[#This Row],[2020]]/Exportaciones_fruta_tonelada[[#This Row],[2020]]),"-",Exportaciones_fruta_dolares[[#This Row],[2020]]/Exportaciones_fruta_tonelada[[#This Row],[2020]])</f>
        <v>2504.0000000000005</v>
      </c>
    </row>
    <row r="1165" spans="1:19" x14ac:dyDescent="0.35">
      <c r="A1165">
        <v>166</v>
      </c>
      <c r="B1165" t="s">
        <v>416</v>
      </c>
      <c r="C1165" t="s">
        <v>417</v>
      </c>
      <c r="D1165">
        <v>100101</v>
      </c>
      <c r="E1165" t="s">
        <v>29</v>
      </c>
      <c r="F1165">
        <v>100101011</v>
      </c>
      <c r="G1165" t="s">
        <v>122</v>
      </c>
      <c r="H1165" t="s">
        <v>234</v>
      </c>
      <c r="I1165">
        <v>4</v>
      </c>
      <c r="J1165" t="s">
        <v>71</v>
      </c>
      <c r="K1165" s="2">
        <f>IF(ISERROR(Exportaciones_fruta_dolares[[#This Row],[2013]]/Exportaciones_fruta_tonelada[[#This Row],[2013]]),"-",Exportaciones_fruta_dolares[[#This Row],[2013]]/Exportaciones_fruta_tonelada[[#This Row],[2013]])</f>
        <v>12271.28862094951</v>
      </c>
      <c r="L11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65" s="2">
        <f>IF(ISERROR(Exportaciones_fruta_dolares[[#This Row],[2014]]/Exportaciones_fruta_tonelada[[#This Row],[2014]]),"-",Exportaciones_fruta_dolares[[#This Row],[2014]]/Exportaciones_fruta_tonelada[[#This Row],[2014]])</f>
        <v>11012.71437019515</v>
      </c>
      <c r="N1165" s="2">
        <f>IF(ISERROR(Exportaciones_fruta_dolares[[#This Row],[2015]]/Exportaciones_fruta_tonelada[[#This Row],[2015]]),"-",Exportaciones_fruta_dolares[[#This Row],[2015]]/Exportaciones_fruta_tonelada[[#This Row],[2015]])</f>
        <v>11731.876332622602</v>
      </c>
      <c r="O1165" s="2">
        <f>IF(ISERROR(Exportaciones_fruta_dolares[[#This Row],[2016]]/Exportaciones_fruta_tonelada[[#This Row],[2016]]),"-",Exportaciones_fruta_dolares[[#This Row],[2016]]/Exportaciones_fruta_tonelada[[#This Row],[2016]])</f>
        <v>10798.849582973828</v>
      </c>
      <c r="P1165" s="2">
        <f>IF(ISERROR(Exportaciones_fruta_dolares[[#This Row],[2017]]/Exportaciones_fruta_tonelada[[#This Row],[2017]]),"-",Exportaciones_fruta_dolares[[#This Row],[2017]]/Exportaciones_fruta_tonelada[[#This Row],[2017]])</f>
        <v>11176.458112407212</v>
      </c>
      <c r="Q1165" s="2">
        <f>IF(ISERROR(Exportaciones_fruta_dolares[[#This Row],[2018]]/Exportaciones_fruta_tonelada[[#This Row],[2018]]),"-",Exportaciones_fruta_dolares[[#This Row],[2018]]/Exportaciones_fruta_tonelada[[#This Row],[2018]])</f>
        <v>10709.333333333334</v>
      </c>
      <c r="R1165" s="2">
        <f>IF(ISERROR(Exportaciones_fruta_dolares[[#This Row],[2019]]/Exportaciones_fruta_tonelada[[#This Row],[2019]]),"-",Exportaciones_fruta_dolares[[#This Row],[2019]]/Exportaciones_fruta_tonelada[[#This Row],[2019]])</f>
        <v>11757.085020242914</v>
      </c>
      <c r="S1165" s="2">
        <f>IF(ISERROR(Exportaciones_fruta_dolares[[#This Row],[2020]]/Exportaciones_fruta_tonelada[[#This Row],[2020]]),"-",Exportaciones_fruta_dolares[[#This Row],[2020]]/Exportaciones_fruta_tonelada[[#This Row],[2020]])</f>
        <v>11477.777777777777</v>
      </c>
    </row>
    <row r="1166" spans="1:19" x14ac:dyDescent="0.35">
      <c r="A1166">
        <v>166</v>
      </c>
      <c r="B1166" t="s">
        <v>416</v>
      </c>
      <c r="C1166" t="s">
        <v>417</v>
      </c>
      <c r="D1166">
        <v>100105</v>
      </c>
      <c r="E1166" t="s">
        <v>20</v>
      </c>
      <c r="F1166">
        <v>100105006</v>
      </c>
      <c r="G1166" t="s">
        <v>276</v>
      </c>
      <c r="H1166" t="s">
        <v>388</v>
      </c>
      <c r="I1166">
        <v>4</v>
      </c>
      <c r="J1166" t="s">
        <v>71</v>
      </c>
      <c r="K11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66" s="2">
        <f>IF(ISERROR(Exportaciones_fruta_dolares[[#This Row],[2018]]/Exportaciones_fruta_tonelada[[#This Row],[2018]]),"-",Exportaciones_fruta_dolares[[#This Row],[2018]]/Exportaciones_fruta_tonelada[[#This Row],[2018]])</f>
        <v>6297.3928571428569</v>
      </c>
      <c r="R11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6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67" spans="1:19" x14ac:dyDescent="0.35">
      <c r="A1167">
        <v>166</v>
      </c>
      <c r="B1167" t="s">
        <v>416</v>
      </c>
      <c r="C1167" t="s">
        <v>417</v>
      </c>
      <c r="D1167">
        <v>100108</v>
      </c>
      <c r="E1167" t="s">
        <v>294</v>
      </c>
      <c r="F1167">
        <v>100108005</v>
      </c>
      <c r="G1167" t="s">
        <v>319</v>
      </c>
      <c r="H1167" t="s">
        <v>331</v>
      </c>
      <c r="I1167">
        <v>3</v>
      </c>
      <c r="J1167" t="s">
        <v>38</v>
      </c>
      <c r="K11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67" s="2">
        <f>IF(ISERROR(Exportaciones_fruta_dolares[[#This Row],[2012]]/Exportaciones_fruta_tonelada[[#This Row],[2012]]),"-",Exportaciones_fruta_dolares[[#This Row],[2012]]/Exportaciones_fruta_tonelada[[#This Row],[2012]])</f>
        <v>1311.3553113553112</v>
      </c>
      <c r="M116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6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6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68" spans="1:19" x14ac:dyDescent="0.35">
      <c r="A1168">
        <v>166</v>
      </c>
      <c r="B1168" t="s">
        <v>416</v>
      </c>
      <c r="C1168" t="s">
        <v>417</v>
      </c>
      <c r="D1168">
        <v>100108</v>
      </c>
      <c r="E1168" t="s">
        <v>294</v>
      </c>
      <c r="F1168">
        <v>100108007</v>
      </c>
      <c r="G1168" t="s">
        <v>327</v>
      </c>
      <c r="H1168" t="s">
        <v>420</v>
      </c>
      <c r="I1168">
        <v>1</v>
      </c>
      <c r="J1168" t="s">
        <v>96</v>
      </c>
      <c r="K11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68" s="2">
        <f>IF(ISERROR(Exportaciones_fruta_dolares[[#This Row],[2015]]/Exportaciones_fruta_tonelada[[#This Row],[2015]]),"-",Exportaciones_fruta_dolares[[#This Row],[2015]]/Exportaciones_fruta_tonelada[[#This Row],[2015]])</f>
        <v>9732.9617164493066</v>
      </c>
      <c r="O1168" s="2">
        <f>IF(ISERROR(Exportaciones_fruta_dolares[[#This Row],[2016]]/Exportaciones_fruta_tonelada[[#This Row],[2016]]),"-",Exportaciones_fruta_dolares[[#This Row],[2016]]/Exportaciones_fruta_tonelada[[#This Row],[2016]])</f>
        <v>7028.1041388518024</v>
      </c>
      <c r="P1168" s="2">
        <f>IF(ISERROR(Exportaciones_fruta_dolares[[#This Row],[2017]]/Exportaciones_fruta_tonelada[[#This Row],[2017]]),"-",Exportaciones_fruta_dolares[[#This Row],[2017]]/Exportaciones_fruta_tonelada[[#This Row],[2017]])</f>
        <v>6956.2368154784963</v>
      </c>
      <c r="Q1168" s="2">
        <f>IF(ISERROR(Exportaciones_fruta_dolares[[#This Row],[2018]]/Exportaciones_fruta_tonelada[[#This Row],[2018]]),"-",Exportaciones_fruta_dolares[[#This Row],[2018]]/Exportaciones_fruta_tonelada[[#This Row],[2018]])</f>
        <v>6887.5269087597781</v>
      </c>
      <c r="R1168" s="2">
        <f>IF(ISERROR(Exportaciones_fruta_dolares[[#This Row],[2019]]/Exportaciones_fruta_tonelada[[#This Row],[2019]]),"-",Exportaciones_fruta_dolares[[#This Row],[2019]]/Exportaciones_fruta_tonelada[[#This Row],[2019]])</f>
        <v>4039.776555410529</v>
      </c>
      <c r="S1168" s="2">
        <f>IF(ISERROR(Exportaciones_fruta_dolares[[#This Row],[2020]]/Exportaciones_fruta_tonelada[[#This Row],[2020]]),"-",Exportaciones_fruta_dolares[[#This Row],[2020]]/Exportaciones_fruta_tonelada[[#This Row],[2020]])</f>
        <v>4966.9977758418463</v>
      </c>
    </row>
    <row r="1169" spans="1:19" x14ac:dyDescent="0.35">
      <c r="A1169">
        <v>166</v>
      </c>
      <c r="B1169" t="s">
        <v>416</v>
      </c>
      <c r="C1169" t="s">
        <v>417</v>
      </c>
      <c r="D1169">
        <v>100108</v>
      </c>
      <c r="E1169" t="s">
        <v>294</v>
      </c>
      <c r="F1169">
        <v>100108007</v>
      </c>
      <c r="G1169" t="s">
        <v>327</v>
      </c>
      <c r="H1169" t="s">
        <v>404</v>
      </c>
      <c r="I1169">
        <v>1</v>
      </c>
      <c r="J1169" t="s">
        <v>96</v>
      </c>
      <c r="K11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6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69" s="2">
        <f>IF(ISERROR(Exportaciones_fruta_dolares[[#This Row],[2014]]/Exportaciones_fruta_tonelada[[#This Row],[2014]]),"-",Exportaciones_fruta_dolares[[#This Row],[2014]]/Exportaciones_fruta_tonelada[[#This Row],[2014]])</f>
        <v>26487.500000000004</v>
      </c>
      <c r="N1169" s="2">
        <f>IF(ISERROR(Exportaciones_fruta_dolares[[#This Row],[2015]]/Exportaciones_fruta_tonelada[[#This Row],[2015]]),"-",Exportaciones_fruta_dolares[[#This Row],[2015]]/Exportaciones_fruta_tonelada[[#This Row],[2015]])</f>
        <v>8500.7609367102832</v>
      </c>
      <c r="O1169" s="2">
        <f>IF(ISERROR(Exportaciones_fruta_dolares[[#This Row],[2016]]/Exportaciones_fruta_tonelada[[#This Row],[2016]]),"-",Exportaciones_fruta_dolares[[#This Row],[2016]]/Exportaciones_fruta_tonelada[[#This Row],[2016]])</f>
        <v>7581.8459676199118</v>
      </c>
      <c r="P1169" s="2">
        <f>IF(ISERROR(Exportaciones_fruta_dolares[[#This Row],[2017]]/Exportaciones_fruta_tonelada[[#This Row],[2017]]),"-",Exportaciones_fruta_dolares[[#This Row],[2017]]/Exportaciones_fruta_tonelada[[#This Row],[2017]])</f>
        <v>7295.3917172619558</v>
      </c>
      <c r="Q1169" s="2">
        <f>IF(ISERROR(Exportaciones_fruta_dolares[[#This Row],[2018]]/Exportaciones_fruta_tonelada[[#This Row],[2018]]),"-",Exportaciones_fruta_dolares[[#This Row],[2018]]/Exportaciones_fruta_tonelada[[#This Row],[2018]])</f>
        <v>7152.7004022437677</v>
      </c>
      <c r="R1169" s="2">
        <f>IF(ISERROR(Exportaciones_fruta_dolares[[#This Row],[2019]]/Exportaciones_fruta_tonelada[[#This Row],[2019]]),"-",Exportaciones_fruta_dolares[[#This Row],[2019]]/Exportaciones_fruta_tonelada[[#This Row],[2019]])</f>
        <v>3667.9660748489159</v>
      </c>
      <c r="S1169" s="2">
        <f>IF(ISERROR(Exportaciones_fruta_dolares[[#This Row],[2020]]/Exportaciones_fruta_tonelada[[#This Row],[2020]]),"-",Exportaciones_fruta_dolares[[#This Row],[2020]]/Exportaciones_fruta_tonelada[[#This Row],[2020]])</f>
        <v>4713.8285521126327</v>
      </c>
    </row>
    <row r="1170" spans="1:19" x14ac:dyDescent="0.35">
      <c r="A1170">
        <v>166</v>
      </c>
      <c r="B1170" t="s">
        <v>416</v>
      </c>
      <c r="C1170" t="s">
        <v>417</v>
      </c>
      <c r="D1170">
        <v>100108</v>
      </c>
      <c r="E1170" t="s">
        <v>294</v>
      </c>
      <c r="F1170">
        <v>100108007</v>
      </c>
      <c r="G1170" t="s">
        <v>327</v>
      </c>
      <c r="H1170" t="s">
        <v>403</v>
      </c>
      <c r="I1170">
        <v>1</v>
      </c>
      <c r="J1170" t="s">
        <v>96</v>
      </c>
      <c r="K11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7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70" s="2">
        <f>IF(ISERROR(Exportaciones_fruta_dolares[[#This Row],[2015]]/Exportaciones_fruta_tonelada[[#This Row],[2015]]),"-",Exportaciones_fruta_dolares[[#This Row],[2015]]/Exportaciones_fruta_tonelada[[#This Row],[2015]])</f>
        <v>60735.416666666664</v>
      </c>
      <c r="O117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7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7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70" s="2">
        <f>IF(ISERROR(Exportaciones_fruta_dolares[[#This Row],[2019]]/Exportaciones_fruta_tonelada[[#This Row],[2019]]),"-",Exportaciones_fruta_dolares[[#This Row],[2019]]/Exportaciones_fruta_tonelada[[#This Row],[2019]])</f>
        <v>700</v>
      </c>
      <c r="S117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71" spans="1:19" x14ac:dyDescent="0.35">
      <c r="A1171">
        <v>166</v>
      </c>
      <c r="B1171" t="s">
        <v>416</v>
      </c>
      <c r="C1171" t="s">
        <v>417</v>
      </c>
      <c r="D1171">
        <v>100108</v>
      </c>
      <c r="E1171" t="s">
        <v>294</v>
      </c>
      <c r="F1171">
        <v>100108007</v>
      </c>
      <c r="G1171" t="s">
        <v>327</v>
      </c>
      <c r="H1171" t="s">
        <v>338</v>
      </c>
      <c r="I1171">
        <v>4</v>
      </c>
      <c r="J1171" t="s">
        <v>71</v>
      </c>
      <c r="K1171" s="2">
        <f>IF(ISERROR(Exportaciones_fruta_dolares[[#This Row],[2013]]/Exportaciones_fruta_tonelada[[#This Row],[2013]]),"-",Exportaciones_fruta_dolares[[#This Row],[2013]]/Exportaciones_fruta_tonelada[[#This Row],[2013]])</f>
        <v>1962.38933506544</v>
      </c>
      <c r="L1171" s="2">
        <f>IF(ISERROR(Exportaciones_fruta_dolares[[#This Row],[2012]]/Exportaciones_fruta_tonelada[[#This Row],[2012]]),"-",Exportaciones_fruta_dolares[[#This Row],[2012]]/Exportaciones_fruta_tonelada[[#This Row],[2012]])</f>
        <v>1776.3470124753776</v>
      </c>
      <c r="M1171" s="2">
        <f>IF(ISERROR(Exportaciones_fruta_dolares[[#This Row],[2014]]/Exportaciones_fruta_tonelada[[#This Row],[2014]]),"-",Exportaciones_fruta_dolares[[#This Row],[2014]]/Exportaciones_fruta_tonelada[[#This Row],[2014]])</f>
        <v>2984.4376325640992</v>
      </c>
      <c r="N1171" s="2">
        <f>IF(ISERROR(Exportaciones_fruta_dolares[[#This Row],[2015]]/Exportaciones_fruta_tonelada[[#This Row],[2015]]),"-",Exportaciones_fruta_dolares[[#This Row],[2015]]/Exportaciones_fruta_tonelada[[#This Row],[2015]])</f>
        <v>2568.8235535125596</v>
      </c>
      <c r="O1171" s="2">
        <f>IF(ISERROR(Exportaciones_fruta_dolares[[#This Row],[2016]]/Exportaciones_fruta_tonelada[[#This Row],[2016]]),"-",Exportaciones_fruta_dolares[[#This Row],[2016]]/Exportaciones_fruta_tonelada[[#This Row],[2016]])</f>
        <v>2000.2402970890887</v>
      </c>
      <c r="P1171" s="2">
        <f>IF(ISERROR(Exportaciones_fruta_dolares[[#This Row],[2017]]/Exportaciones_fruta_tonelada[[#This Row],[2017]]),"-",Exportaciones_fruta_dolares[[#This Row],[2017]]/Exportaciones_fruta_tonelada[[#This Row],[2017]])</f>
        <v>3025.0751799703407</v>
      </c>
      <c r="Q1171" s="2">
        <f>IF(ISERROR(Exportaciones_fruta_dolares[[#This Row],[2018]]/Exportaciones_fruta_tonelada[[#This Row],[2018]]),"-",Exportaciones_fruta_dolares[[#This Row],[2018]]/Exportaciones_fruta_tonelada[[#This Row],[2018]])</f>
        <v>3114.0317623893561</v>
      </c>
      <c r="R1171" s="2">
        <f>IF(ISERROR(Exportaciones_fruta_dolares[[#This Row],[2019]]/Exportaciones_fruta_tonelada[[#This Row],[2019]]),"-",Exportaciones_fruta_dolares[[#This Row],[2019]]/Exportaciones_fruta_tonelada[[#This Row],[2019]])</f>
        <v>1788.344270340657</v>
      </c>
      <c r="S1171" s="2">
        <f>IF(ISERROR(Exportaciones_fruta_dolares[[#This Row],[2020]]/Exportaciones_fruta_tonelada[[#This Row],[2020]]),"-",Exportaciones_fruta_dolares[[#This Row],[2020]]/Exportaciones_fruta_tonelada[[#This Row],[2020]])</f>
        <v>2480.3986217999327</v>
      </c>
    </row>
    <row r="1172" spans="1:19" x14ac:dyDescent="0.35">
      <c r="A1172">
        <v>166</v>
      </c>
      <c r="B1172" t="s">
        <v>416</v>
      </c>
      <c r="C1172" t="s">
        <v>417</v>
      </c>
      <c r="D1172">
        <v>100108</v>
      </c>
      <c r="E1172" t="s">
        <v>294</v>
      </c>
      <c r="F1172">
        <v>100108007</v>
      </c>
      <c r="G1172" t="s">
        <v>327</v>
      </c>
      <c r="H1172" t="s">
        <v>442</v>
      </c>
      <c r="I1172">
        <v>4</v>
      </c>
      <c r="J1172" t="s">
        <v>71</v>
      </c>
      <c r="K11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72" s="2">
        <f>IF(ISERROR(Exportaciones_fruta_dolares[[#This Row],[2017]]/Exportaciones_fruta_tonelada[[#This Row],[2017]]),"-",Exportaciones_fruta_dolares[[#This Row],[2017]]/Exportaciones_fruta_tonelada[[#This Row],[2017]])</f>
        <v>2147.1985815602839</v>
      </c>
      <c r="Q117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7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72" s="2">
        <f>IF(ISERROR(Exportaciones_fruta_dolares[[#This Row],[2020]]/Exportaciones_fruta_tonelada[[#This Row],[2020]]),"-",Exportaciones_fruta_dolares[[#This Row],[2020]]/Exportaciones_fruta_tonelada[[#This Row],[2020]])</f>
        <v>977.43600000000004</v>
      </c>
    </row>
    <row r="1173" spans="1:19" x14ac:dyDescent="0.35">
      <c r="A1173">
        <v>166</v>
      </c>
      <c r="B1173" t="s">
        <v>416</v>
      </c>
      <c r="C1173" t="s">
        <v>417</v>
      </c>
      <c r="D1173">
        <v>100108</v>
      </c>
      <c r="E1173" t="s">
        <v>294</v>
      </c>
      <c r="F1173">
        <v>100108007</v>
      </c>
      <c r="G1173" t="s">
        <v>327</v>
      </c>
      <c r="H1173" t="s">
        <v>328</v>
      </c>
      <c r="I1173">
        <v>6</v>
      </c>
      <c r="J1173" t="s">
        <v>20</v>
      </c>
      <c r="K11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73" s="2">
        <f>IF(ISERROR(Exportaciones_fruta_dolares[[#This Row],[2016]]/Exportaciones_fruta_tonelada[[#This Row],[2016]]),"-",Exportaciones_fruta_dolares[[#This Row],[2016]]/Exportaciones_fruta_tonelada[[#This Row],[2016]])</f>
        <v>2649.210465116279</v>
      </c>
      <c r="P1173" s="2">
        <f>IF(ISERROR(Exportaciones_fruta_dolares[[#This Row],[2017]]/Exportaciones_fruta_tonelada[[#This Row],[2017]]),"-",Exportaciones_fruta_dolares[[#This Row],[2017]]/Exportaciones_fruta_tonelada[[#This Row],[2017]])</f>
        <v>2888.0610815354439</v>
      </c>
      <c r="Q1173" s="2">
        <f>IF(ISERROR(Exportaciones_fruta_dolares[[#This Row],[2018]]/Exportaciones_fruta_tonelada[[#This Row],[2018]]),"-",Exportaciones_fruta_dolares[[#This Row],[2018]]/Exportaciones_fruta_tonelada[[#This Row],[2018]])</f>
        <v>3475.7584871947588</v>
      </c>
      <c r="R1173" s="2">
        <f>IF(ISERROR(Exportaciones_fruta_dolares[[#This Row],[2019]]/Exportaciones_fruta_tonelada[[#This Row],[2019]]),"-",Exportaciones_fruta_dolares[[#This Row],[2019]]/Exportaciones_fruta_tonelada[[#This Row],[2019]])</f>
        <v>1974.5647232995539</v>
      </c>
      <c r="S1173" s="2">
        <f>IF(ISERROR(Exportaciones_fruta_dolares[[#This Row],[2020]]/Exportaciones_fruta_tonelada[[#This Row],[2020]]),"-",Exportaciones_fruta_dolares[[#This Row],[2020]]/Exportaciones_fruta_tonelada[[#This Row],[2020]])</f>
        <v>2301.9660130718953</v>
      </c>
    </row>
    <row r="1174" spans="1:19" x14ac:dyDescent="0.35">
      <c r="A1174">
        <v>107</v>
      </c>
      <c r="B1174" t="s">
        <v>283</v>
      </c>
      <c r="C1174" t="s">
        <v>284</v>
      </c>
      <c r="D1174">
        <v>100103</v>
      </c>
      <c r="E1174" t="s">
        <v>39</v>
      </c>
      <c r="F1174">
        <v>100103002</v>
      </c>
      <c r="G1174" t="s">
        <v>42</v>
      </c>
      <c r="H1174" t="s">
        <v>114</v>
      </c>
      <c r="I1174">
        <v>4</v>
      </c>
      <c r="J1174" t="s">
        <v>71</v>
      </c>
      <c r="K11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74" s="2">
        <f>IF(ISERROR(Exportaciones_fruta_dolares[[#This Row],[2015]]/Exportaciones_fruta_tonelada[[#This Row],[2015]]),"-",Exportaciones_fruta_dolares[[#This Row],[2015]]/Exportaciones_fruta_tonelada[[#This Row],[2015]])</f>
        <v>36945</v>
      </c>
      <c r="O11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7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7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75" spans="1:19" x14ac:dyDescent="0.35">
      <c r="A1175">
        <v>107</v>
      </c>
      <c r="B1175" t="s">
        <v>283</v>
      </c>
      <c r="C1175" t="s">
        <v>284</v>
      </c>
      <c r="D1175">
        <v>100109</v>
      </c>
      <c r="E1175" t="s">
        <v>51</v>
      </c>
      <c r="F1175">
        <v>100109001</v>
      </c>
      <c r="G1175" t="s">
        <v>51</v>
      </c>
      <c r="H1175" t="s">
        <v>184</v>
      </c>
      <c r="I1175">
        <v>7</v>
      </c>
      <c r="J1175" t="s">
        <v>164</v>
      </c>
      <c r="K117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75" s="2">
        <f>IF(ISERROR(Exportaciones_fruta_dolares[[#This Row],[2014]]/Exportaciones_fruta_tonelada[[#This Row],[2014]]),"-",Exportaciones_fruta_dolares[[#This Row],[2014]]/Exportaciones_fruta_tonelada[[#This Row],[2014]])</f>
        <v>75442.857142857145</v>
      </c>
      <c r="N11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7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7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76" spans="1:19" x14ac:dyDescent="0.35">
      <c r="A1176">
        <v>116</v>
      </c>
      <c r="B1176" t="s">
        <v>285</v>
      </c>
      <c r="C1176" t="s">
        <v>286</v>
      </c>
      <c r="D1176">
        <v>100101</v>
      </c>
      <c r="E1176" t="s">
        <v>29</v>
      </c>
      <c r="F1176">
        <v>100112025</v>
      </c>
      <c r="G1176" t="s">
        <v>173</v>
      </c>
      <c r="H1176" t="s">
        <v>174</v>
      </c>
      <c r="I1176">
        <v>2</v>
      </c>
      <c r="J1176" t="s">
        <v>32</v>
      </c>
      <c r="K1176" s="2">
        <f>IF(ISERROR(Exportaciones_fruta_dolares[[#This Row],[2013]]/Exportaciones_fruta_tonelada[[#This Row],[2013]]),"-",Exportaciones_fruta_dolares[[#This Row],[2013]]/Exportaciones_fruta_tonelada[[#This Row],[2013]])</f>
        <v>2407.6776700523233</v>
      </c>
      <c r="L11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7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7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7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7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77" spans="1:19" x14ac:dyDescent="0.35">
      <c r="A1177">
        <v>116</v>
      </c>
      <c r="B1177" t="s">
        <v>285</v>
      </c>
      <c r="C1177" t="s">
        <v>286</v>
      </c>
      <c r="D1177">
        <v>100103</v>
      </c>
      <c r="E1177" t="s">
        <v>39</v>
      </c>
      <c r="F1177">
        <v>100103003</v>
      </c>
      <c r="G1177" t="s">
        <v>226</v>
      </c>
      <c r="H1177" t="s">
        <v>325</v>
      </c>
      <c r="I1177">
        <v>2</v>
      </c>
      <c r="J1177" t="s">
        <v>32</v>
      </c>
      <c r="K11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7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7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77" s="2">
        <f>IF(ISERROR(Exportaciones_fruta_dolares[[#This Row],[2019]]/Exportaciones_fruta_tonelada[[#This Row],[2019]]),"-",Exportaciones_fruta_dolares[[#This Row],[2019]]/Exportaciones_fruta_tonelada[[#This Row],[2019]])</f>
        <v>33593</v>
      </c>
      <c r="S117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78" spans="1:19" x14ac:dyDescent="0.35">
      <c r="A1178">
        <v>116</v>
      </c>
      <c r="B1178" t="s">
        <v>285</v>
      </c>
      <c r="C1178" t="s">
        <v>286</v>
      </c>
      <c r="D1178">
        <v>100105</v>
      </c>
      <c r="E1178" t="s">
        <v>20</v>
      </c>
      <c r="F1178">
        <v>100105001</v>
      </c>
      <c r="G1178" t="s">
        <v>44</v>
      </c>
      <c r="H1178" t="s">
        <v>262</v>
      </c>
      <c r="I1178">
        <v>6</v>
      </c>
      <c r="J1178" t="s">
        <v>20</v>
      </c>
      <c r="K1178" s="2">
        <f>IF(ISERROR(Exportaciones_fruta_dolares[[#This Row],[2013]]/Exportaciones_fruta_tonelada[[#This Row],[2013]]),"-",Exportaciones_fruta_dolares[[#This Row],[2013]]/Exportaciones_fruta_tonelada[[#This Row],[2013]])</f>
        <v>15075.200000000003</v>
      </c>
      <c r="L1178" s="2">
        <f>IF(ISERROR(Exportaciones_fruta_dolares[[#This Row],[2012]]/Exportaciones_fruta_tonelada[[#This Row],[2012]]),"-",Exportaciones_fruta_dolares[[#This Row],[2012]]/Exportaciones_fruta_tonelada[[#This Row],[2012]])</f>
        <v>17071.7</v>
      </c>
      <c r="M11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79" spans="1:19" x14ac:dyDescent="0.35">
      <c r="A1179">
        <v>116</v>
      </c>
      <c r="B1179" t="s">
        <v>285</v>
      </c>
      <c r="C1179" t="s">
        <v>286</v>
      </c>
      <c r="D1179">
        <v>100106</v>
      </c>
      <c r="E1179" t="s">
        <v>477</v>
      </c>
      <c r="F1179">
        <v>100106001</v>
      </c>
      <c r="G1179" t="s">
        <v>60</v>
      </c>
      <c r="H1179" t="s">
        <v>61</v>
      </c>
      <c r="I1179">
        <v>3</v>
      </c>
      <c r="J1179" t="s">
        <v>38</v>
      </c>
      <c r="K117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7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79" s="2">
        <f>IF(ISERROR(Exportaciones_fruta_dolares[[#This Row],[2017]]/Exportaciones_fruta_tonelada[[#This Row],[2017]]),"-",Exportaciones_fruta_dolares[[#This Row],[2017]]/Exportaciones_fruta_tonelada[[#This Row],[2017]])</f>
        <v>2345.0292397660819</v>
      </c>
      <c r="Q1179" s="2">
        <f>IF(ISERROR(Exportaciones_fruta_dolares[[#This Row],[2018]]/Exportaciones_fruta_tonelada[[#This Row],[2018]]),"-",Exportaciones_fruta_dolares[[#This Row],[2018]]/Exportaciones_fruta_tonelada[[#This Row],[2018]])</f>
        <v>1930.1759667419276</v>
      </c>
      <c r="R1179" s="2">
        <f>IF(ISERROR(Exportaciones_fruta_dolares[[#This Row],[2019]]/Exportaciones_fruta_tonelada[[#This Row],[2019]]),"-",Exportaciones_fruta_dolares[[#This Row],[2019]]/Exportaciones_fruta_tonelada[[#This Row],[2019]])</f>
        <v>890.39735296039544</v>
      </c>
      <c r="S1179" s="2">
        <f>IF(ISERROR(Exportaciones_fruta_dolares[[#This Row],[2020]]/Exportaciones_fruta_tonelada[[#This Row],[2020]]),"-",Exportaciones_fruta_dolares[[#This Row],[2020]]/Exportaciones_fruta_tonelada[[#This Row],[2020]])</f>
        <v>2157.1749058971141</v>
      </c>
    </row>
    <row r="1180" spans="1:19" x14ac:dyDescent="0.35">
      <c r="A1180">
        <v>116</v>
      </c>
      <c r="B1180" t="s">
        <v>285</v>
      </c>
      <c r="C1180" t="s">
        <v>286</v>
      </c>
      <c r="D1180">
        <v>100108</v>
      </c>
      <c r="E1180" t="s">
        <v>294</v>
      </c>
      <c r="F1180">
        <v>100108005</v>
      </c>
      <c r="G1180" t="s">
        <v>319</v>
      </c>
      <c r="H1180" t="s">
        <v>368</v>
      </c>
      <c r="I1180">
        <v>3</v>
      </c>
      <c r="J1180" t="s">
        <v>38</v>
      </c>
      <c r="K11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80" s="2">
        <f>IF(ISERROR(Exportaciones_fruta_dolares[[#This Row],[2018]]/Exportaciones_fruta_tonelada[[#This Row],[2018]]),"-",Exportaciones_fruta_dolares[[#This Row],[2018]]/Exportaciones_fruta_tonelada[[#This Row],[2018]])</f>
        <v>1944.1442341307497</v>
      </c>
      <c r="R1180" s="2">
        <f>IF(ISERROR(Exportaciones_fruta_dolares[[#This Row],[2019]]/Exportaciones_fruta_tonelada[[#This Row],[2019]]),"-",Exportaciones_fruta_dolares[[#This Row],[2019]]/Exportaciones_fruta_tonelada[[#This Row],[2019]])</f>
        <v>1944.5114332125454</v>
      </c>
      <c r="S1180" s="2">
        <f>IF(ISERROR(Exportaciones_fruta_dolares[[#This Row],[2020]]/Exportaciones_fruta_tonelada[[#This Row],[2020]]),"-",Exportaciones_fruta_dolares[[#This Row],[2020]]/Exportaciones_fruta_tonelada[[#This Row],[2020]])</f>
        <v>1895.9211575709239</v>
      </c>
    </row>
    <row r="1181" spans="1:19" x14ac:dyDescent="0.35">
      <c r="A1181">
        <v>116</v>
      </c>
      <c r="B1181" t="s">
        <v>285</v>
      </c>
      <c r="C1181" t="s">
        <v>286</v>
      </c>
      <c r="D1181">
        <v>100108</v>
      </c>
      <c r="E1181" t="s">
        <v>294</v>
      </c>
      <c r="F1181">
        <v>100108007</v>
      </c>
      <c r="G1181" t="s">
        <v>327</v>
      </c>
      <c r="H1181" t="s">
        <v>403</v>
      </c>
      <c r="I1181">
        <v>1</v>
      </c>
      <c r="J1181" t="s">
        <v>96</v>
      </c>
      <c r="K1181" s="2">
        <f>IF(ISERROR(Exportaciones_fruta_dolares[[#This Row],[2013]]/Exportaciones_fruta_tonelada[[#This Row],[2013]]),"-",Exportaciones_fruta_dolares[[#This Row],[2013]]/Exportaciones_fruta_tonelada[[#This Row],[2013]])</f>
        <v>36720.875</v>
      </c>
      <c r="L11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82" spans="1:19" x14ac:dyDescent="0.35">
      <c r="A1182">
        <v>119</v>
      </c>
      <c r="B1182" t="s">
        <v>112</v>
      </c>
      <c r="C1182" t="s">
        <v>113</v>
      </c>
      <c r="D1182">
        <v>100101</v>
      </c>
      <c r="E1182" t="s">
        <v>29</v>
      </c>
      <c r="F1182">
        <v>100101001</v>
      </c>
      <c r="G1182" t="s">
        <v>36</v>
      </c>
      <c r="H1182" t="s">
        <v>37</v>
      </c>
      <c r="I1182">
        <v>3</v>
      </c>
      <c r="J1182" t="s">
        <v>38</v>
      </c>
      <c r="K11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82" s="2">
        <f>IF(ISERROR(Exportaciones_fruta_dolares[[#This Row],[2017]]/Exportaciones_fruta_tonelada[[#This Row],[2017]]),"-",Exportaciones_fruta_dolares[[#This Row],[2017]]/Exportaciones_fruta_tonelada[[#This Row],[2017]])</f>
        <v>36850</v>
      </c>
      <c r="Q11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83" spans="1:19" x14ac:dyDescent="0.35">
      <c r="A1183">
        <v>119</v>
      </c>
      <c r="B1183" t="s">
        <v>112</v>
      </c>
      <c r="C1183" t="s">
        <v>113</v>
      </c>
      <c r="D1183">
        <v>100101</v>
      </c>
      <c r="E1183" t="s">
        <v>29</v>
      </c>
      <c r="F1183">
        <v>100101001</v>
      </c>
      <c r="G1183" t="s">
        <v>36</v>
      </c>
      <c r="H1183" t="s">
        <v>163</v>
      </c>
      <c r="I1183">
        <v>7</v>
      </c>
      <c r="J1183" t="s">
        <v>164</v>
      </c>
      <c r="K11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83" s="2">
        <f>IF(ISERROR(Exportaciones_fruta_dolares[[#This Row],[2016]]/Exportaciones_fruta_tonelada[[#This Row],[2016]]),"-",Exportaciones_fruta_dolares[[#This Row],[2016]]/Exportaciones_fruta_tonelada[[#This Row],[2016]])</f>
        <v>1158.6878306878307</v>
      </c>
      <c r="P1183" s="2">
        <f>IF(ISERROR(Exportaciones_fruta_dolares[[#This Row],[2017]]/Exportaciones_fruta_tonelada[[#This Row],[2017]]),"-",Exportaciones_fruta_dolares[[#This Row],[2017]]/Exportaciones_fruta_tonelada[[#This Row],[2017]])</f>
        <v>1119.6354838709676</v>
      </c>
      <c r="Q1183" s="2">
        <f>IF(ISERROR(Exportaciones_fruta_dolares[[#This Row],[2018]]/Exportaciones_fruta_tonelada[[#This Row],[2018]]),"-",Exportaciones_fruta_dolares[[#This Row],[2018]]/Exportaciones_fruta_tonelada[[#This Row],[2018]])</f>
        <v>1122.703640500569</v>
      </c>
      <c r="R1183" s="2">
        <f>IF(ISERROR(Exportaciones_fruta_dolares[[#This Row],[2019]]/Exportaciones_fruta_tonelada[[#This Row],[2019]]),"-",Exportaciones_fruta_dolares[[#This Row],[2019]]/Exportaciones_fruta_tonelada[[#This Row],[2019]])</f>
        <v>1148.5500014894694</v>
      </c>
      <c r="S1183" s="2">
        <f>IF(ISERROR(Exportaciones_fruta_dolares[[#This Row],[2020]]/Exportaciones_fruta_tonelada[[#This Row],[2020]]),"-",Exportaciones_fruta_dolares[[#This Row],[2020]]/Exportaciones_fruta_tonelada[[#This Row],[2020]])</f>
        <v>1135.5491947996363</v>
      </c>
    </row>
    <row r="1184" spans="1:19" x14ac:dyDescent="0.35">
      <c r="A1184">
        <v>119</v>
      </c>
      <c r="B1184" t="s">
        <v>112</v>
      </c>
      <c r="C1184" t="s">
        <v>113</v>
      </c>
      <c r="D1184">
        <v>100101</v>
      </c>
      <c r="E1184" t="s">
        <v>29</v>
      </c>
      <c r="F1184">
        <v>100101001</v>
      </c>
      <c r="G1184" t="s">
        <v>36</v>
      </c>
      <c r="H1184" t="s">
        <v>308</v>
      </c>
      <c r="I1184">
        <v>4</v>
      </c>
      <c r="J1184" t="s">
        <v>71</v>
      </c>
      <c r="K118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8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8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84" s="2">
        <f>IF(ISERROR(Exportaciones_fruta_dolares[[#This Row],[2015]]/Exportaciones_fruta_tonelada[[#This Row],[2015]]),"-",Exportaciones_fruta_dolares[[#This Row],[2015]]/Exportaciones_fruta_tonelada[[#This Row],[2015]])</f>
        <v>12547.058823529411</v>
      </c>
      <c r="O118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8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84" s="2">
        <f>IF(ISERROR(Exportaciones_fruta_dolares[[#This Row],[2018]]/Exportaciones_fruta_tonelada[[#This Row],[2018]]),"-",Exportaciones_fruta_dolares[[#This Row],[2018]]/Exportaciones_fruta_tonelada[[#This Row],[2018]])</f>
        <v>15745.585412667946</v>
      </c>
      <c r="R118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85" spans="1:19" x14ac:dyDescent="0.35">
      <c r="A1185">
        <v>119</v>
      </c>
      <c r="B1185" t="s">
        <v>112</v>
      </c>
      <c r="C1185" t="s">
        <v>113</v>
      </c>
      <c r="D1185">
        <v>100101</v>
      </c>
      <c r="E1185" t="s">
        <v>29</v>
      </c>
      <c r="F1185">
        <v>100101001</v>
      </c>
      <c r="G1185" t="s">
        <v>36</v>
      </c>
      <c r="H1185" t="s">
        <v>56</v>
      </c>
      <c r="I1185">
        <v>2</v>
      </c>
      <c r="J1185" t="s">
        <v>32</v>
      </c>
      <c r="K11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85" s="2">
        <f>IF(ISERROR(Exportaciones_fruta_dolares[[#This Row],[2019]]/Exportaciones_fruta_tonelada[[#This Row],[2019]]),"-",Exportaciones_fruta_dolares[[#This Row],[2019]]/Exportaciones_fruta_tonelada[[#This Row],[2019]])</f>
        <v>1862.0919992411609</v>
      </c>
      <c r="S118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86" spans="1:19" x14ac:dyDescent="0.35">
      <c r="A1186">
        <v>119</v>
      </c>
      <c r="B1186" t="s">
        <v>112</v>
      </c>
      <c r="C1186" t="s">
        <v>113</v>
      </c>
      <c r="D1186">
        <v>100101</v>
      </c>
      <c r="E1186" t="s">
        <v>29</v>
      </c>
      <c r="F1186">
        <v>100101004</v>
      </c>
      <c r="G1186" t="s">
        <v>30</v>
      </c>
      <c r="H1186" t="s">
        <v>57</v>
      </c>
      <c r="I1186">
        <v>2</v>
      </c>
      <c r="J1186" t="s">
        <v>32</v>
      </c>
      <c r="K11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8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86" s="2">
        <f>IF(ISERROR(Exportaciones_fruta_dolares[[#This Row],[2015]]/Exportaciones_fruta_tonelada[[#This Row],[2015]]),"-",Exportaciones_fruta_dolares[[#This Row],[2015]]/Exportaciones_fruta_tonelada[[#This Row],[2015]])</f>
        <v>2961.7056086712</v>
      </c>
      <c r="O1186" s="2">
        <f>IF(ISERROR(Exportaciones_fruta_dolares[[#This Row],[2016]]/Exportaciones_fruta_tonelada[[#This Row],[2016]]),"-",Exportaciones_fruta_dolares[[#This Row],[2016]]/Exportaciones_fruta_tonelada[[#This Row],[2016]])</f>
        <v>1351.1959539237582</v>
      </c>
      <c r="P118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8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87" spans="1:19" x14ac:dyDescent="0.35">
      <c r="A1187">
        <v>119</v>
      </c>
      <c r="B1187" t="s">
        <v>112</v>
      </c>
      <c r="C1187" t="s">
        <v>113</v>
      </c>
      <c r="D1187">
        <v>100101</v>
      </c>
      <c r="E1187" t="s">
        <v>29</v>
      </c>
      <c r="F1187">
        <v>100101004</v>
      </c>
      <c r="G1187" t="s">
        <v>30</v>
      </c>
      <c r="H1187" t="s">
        <v>31</v>
      </c>
      <c r="I1187">
        <v>2</v>
      </c>
      <c r="J1187" t="s">
        <v>32</v>
      </c>
      <c r="K11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87" s="2">
        <f>IF(ISERROR(Exportaciones_fruta_dolares[[#This Row],[2014]]/Exportaciones_fruta_tonelada[[#This Row],[2014]]),"-",Exportaciones_fruta_dolares[[#This Row],[2014]]/Exportaciones_fruta_tonelada[[#This Row],[2014]])</f>
        <v>2536.5300310653297</v>
      </c>
      <c r="N1187" s="2">
        <f>IF(ISERROR(Exportaciones_fruta_dolares[[#This Row],[2015]]/Exportaciones_fruta_tonelada[[#This Row],[2015]]),"-",Exportaciones_fruta_dolares[[#This Row],[2015]]/Exportaciones_fruta_tonelada[[#This Row],[2015]])</f>
        <v>2016.5181444335885</v>
      </c>
      <c r="O1187" s="2">
        <f>IF(ISERROR(Exportaciones_fruta_dolares[[#This Row],[2016]]/Exportaciones_fruta_tonelada[[#This Row],[2016]]),"-",Exportaciones_fruta_dolares[[#This Row],[2016]]/Exportaciones_fruta_tonelada[[#This Row],[2016]])</f>
        <v>1772.6505503957089</v>
      </c>
      <c r="P11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87" s="2">
        <f>IF(ISERROR(Exportaciones_fruta_dolares[[#This Row],[2018]]/Exportaciones_fruta_tonelada[[#This Row],[2018]]),"-",Exportaciones_fruta_dolares[[#This Row],[2018]]/Exportaciones_fruta_tonelada[[#This Row],[2018]])</f>
        <v>1656.3525</v>
      </c>
      <c r="R1187" s="2">
        <f>IF(ISERROR(Exportaciones_fruta_dolares[[#This Row],[2019]]/Exportaciones_fruta_tonelada[[#This Row],[2019]]),"-",Exportaciones_fruta_dolares[[#This Row],[2019]]/Exportaciones_fruta_tonelada[[#This Row],[2019]])</f>
        <v>1656.3525</v>
      </c>
      <c r="S1187" s="2">
        <f>IF(ISERROR(Exportaciones_fruta_dolares[[#This Row],[2020]]/Exportaciones_fruta_tonelada[[#This Row],[2020]]),"-",Exportaciones_fruta_dolares[[#This Row],[2020]]/Exportaciones_fruta_tonelada[[#This Row],[2020]])</f>
        <v>907.94641484129409</v>
      </c>
    </row>
    <row r="1188" spans="1:19" x14ac:dyDescent="0.35">
      <c r="A1188">
        <v>119</v>
      </c>
      <c r="B1188" t="s">
        <v>112</v>
      </c>
      <c r="C1188" t="s">
        <v>113</v>
      </c>
      <c r="D1188">
        <v>100101</v>
      </c>
      <c r="E1188" t="s">
        <v>29</v>
      </c>
      <c r="F1188">
        <v>100101008</v>
      </c>
      <c r="G1188" t="s">
        <v>101</v>
      </c>
      <c r="H1188" t="s">
        <v>102</v>
      </c>
      <c r="I1188">
        <v>2</v>
      </c>
      <c r="J1188" t="s">
        <v>32</v>
      </c>
      <c r="K11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8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88" s="2">
        <f>IF(ISERROR(Exportaciones_fruta_dolares[[#This Row],[2020]]/Exportaciones_fruta_tonelada[[#This Row],[2020]]),"-",Exportaciones_fruta_dolares[[#This Row],[2020]]/Exportaciones_fruta_tonelada[[#This Row],[2020]])</f>
        <v>1350.6869979919679</v>
      </c>
    </row>
    <row r="1189" spans="1:19" x14ac:dyDescent="0.35">
      <c r="A1189">
        <v>119</v>
      </c>
      <c r="B1189" t="s">
        <v>112</v>
      </c>
      <c r="C1189" t="s">
        <v>113</v>
      </c>
      <c r="D1189">
        <v>100101</v>
      </c>
      <c r="E1189" t="s">
        <v>29</v>
      </c>
      <c r="F1189">
        <v>100101008</v>
      </c>
      <c r="G1189" t="s">
        <v>101</v>
      </c>
      <c r="H1189" t="s">
        <v>309</v>
      </c>
      <c r="I1189">
        <v>3</v>
      </c>
      <c r="J1189" t="s">
        <v>38</v>
      </c>
      <c r="K11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89" s="2">
        <f>IF(ISERROR(Exportaciones_fruta_dolares[[#This Row],[2016]]/Exportaciones_fruta_tonelada[[#This Row],[2016]]),"-",Exportaciones_fruta_dolares[[#This Row],[2016]]/Exportaciones_fruta_tonelada[[#This Row],[2016]])</f>
        <v>6596.6666666666661</v>
      </c>
      <c r="P11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8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8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90" spans="1:19" x14ac:dyDescent="0.35">
      <c r="A1190">
        <v>119</v>
      </c>
      <c r="B1190" t="s">
        <v>112</v>
      </c>
      <c r="C1190" t="s">
        <v>113</v>
      </c>
      <c r="D1190">
        <v>100101</v>
      </c>
      <c r="E1190" t="s">
        <v>29</v>
      </c>
      <c r="F1190">
        <v>100101011</v>
      </c>
      <c r="G1190" t="s">
        <v>122</v>
      </c>
      <c r="H1190" t="s">
        <v>234</v>
      </c>
      <c r="I1190">
        <v>4</v>
      </c>
      <c r="J1190" t="s">
        <v>71</v>
      </c>
      <c r="K1190" s="2">
        <f>IF(ISERROR(Exportaciones_fruta_dolares[[#This Row],[2013]]/Exportaciones_fruta_tonelada[[#This Row],[2013]]),"-",Exportaciones_fruta_dolares[[#This Row],[2013]]/Exportaciones_fruta_tonelada[[#This Row],[2013]])</f>
        <v>2852.165</v>
      </c>
      <c r="L11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90" s="2">
        <f>IF(ISERROR(Exportaciones_fruta_dolares[[#This Row],[2014]]/Exportaciones_fruta_tonelada[[#This Row],[2014]]),"-",Exportaciones_fruta_dolares[[#This Row],[2014]]/Exportaciones_fruta_tonelada[[#This Row],[2014]])</f>
        <v>2852.2566666666667</v>
      </c>
      <c r="N1190" s="2">
        <f>IF(ISERROR(Exportaciones_fruta_dolares[[#This Row],[2015]]/Exportaciones_fruta_tonelada[[#This Row],[2015]]),"-",Exportaciones_fruta_dolares[[#This Row],[2015]]/Exportaciones_fruta_tonelada[[#This Row],[2015]])</f>
        <v>2854.56</v>
      </c>
      <c r="O119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9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9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9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9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91" spans="1:19" x14ac:dyDescent="0.35">
      <c r="A1191">
        <v>119</v>
      </c>
      <c r="B1191" t="s">
        <v>112</v>
      </c>
      <c r="C1191" t="s">
        <v>113</v>
      </c>
      <c r="D1191">
        <v>100101</v>
      </c>
      <c r="E1191" t="s">
        <v>29</v>
      </c>
      <c r="F1191">
        <v>100101011</v>
      </c>
      <c r="G1191" t="s">
        <v>122</v>
      </c>
      <c r="H1191" t="s">
        <v>324</v>
      </c>
      <c r="I1191">
        <v>2</v>
      </c>
      <c r="J1191" t="s">
        <v>32</v>
      </c>
      <c r="K1191" s="2">
        <f>IF(ISERROR(Exportaciones_fruta_dolares[[#This Row],[2013]]/Exportaciones_fruta_tonelada[[#This Row],[2013]]),"-",Exportaciones_fruta_dolares[[#This Row],[2013]]/Exportaciones_fruta_tonelada[[#This Row],[2013]])</f>
        <v>38440.769230769234</v>
      </c>
      <c r="L119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9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9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91" s="2">
        <f>IF(ISERROR(Exportaciones_fruta_dolares[[#This Row],[2016]]/Exportaciones_fruta_tonelada[[#This Row],[2016]]),"-",Exportaciones_fruta_dolares[[#This Row],[2016]]/Exportaciones_fruta_tonelada[[#This Row],[2016]])</f>
        <v>2003.0800256668804</v>
      </c>
      <c r="P119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9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9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9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92" spans="1:19" x14ac:dyDescent="0.35">
      <c r="A1192">
        <v>119</v>
      </c>
      <c r="B1192" t="s">
        <v>112</v>
      </c>
      <c r="C1192" t="s">
        <v>113</v>
      </c>
      <c r="D1192">
        <v>100101</v>
      </c>
      <c r="E1192" t="s">
        <v>29</v>
      </c>
      <c r="F1192">
        <v>100112025</v>
      </c>
      <c r="G1192" t="s">
        <v>173</v>
      </c>
      <c r="H1192" t="s">
        <v>321</v>
      </c>
      <c r="I1192">
        <v>2</v>
      </c>
      <c r="J1192" t="s">
        <v>32</v>
      </c>
      <c r="K11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92" s="2">
        <f>IF(ISERROR(Exportaciones_fruta_dolares[[#This Row],[2015]]/Exportaciones_fruta_tonelada[[#This Row],[2015]]),"-",Exportaciones_fruta_dolares[[#This Row],[2015]]/Exportaciones_fruta_tonelada[[#This Row],[2015]])</f>
        <v>3154.0530064948671</v>
      </c>
      <c r="O119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9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9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92" s="2">
        <f>IF(ISERROR(Exportaciones_fruta_dolares[[#This Row],[2020]]/Exportaciones_fruta_tonelada[[#This Row],[2020]]),"-",Exportaciones_fruta_dolares[[#This Row],[2020]]/Exportaciones_fruta_tonelada[[#This Row],[2020]])</f>
        <v>3092.5001113436956</v>
      </c>
    </row>
    <row r="1193" spans="1:19" x14ac:dyDescent="0.35">
      <c r="A1193">
        <v>119</v>
      </c>
      <c r="B1193" t="s">
        <v>112</v>
      </c>
      <c r="C1193" t="s">
        <v>113</v>
      </c>
      <c r="D1193">
        <v>100101</v>
      </c>
      <c r="E1193" t="s">
        <v>29</v>
      </c>
      <c r="F1193">
        <v>100112025</v>
      </c>
      <c r="G1193" t="s">
        <v>173</v>
      </c>
      <c r="H1193" t="s">
        <v>174</v>
      </c>
      <c r="I1193">
        <v>2</v>
      </c>
      <c r="J1193" t="s">
        <v>32</v>
      </c>
      <c r="K11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93" s="2">
        <f>IF(ISERROR(Exportaciones_fruta_dolares[[#This Row],[2012]]/Exportaciones_fruta_tonelada[[#This Row],[2012]]),"-",Exportaciones_fruta_dolares[[#This Row],[2012]]/Exportaciones_fruta_tonelada[[#This Row],[2012]])</f>
        <v>1919.930234064421</v>
      </c>
      <c r="M1193" s="2">
        <f>IF(ISERROR(Exportaciones_fruta_dolares[[#This Row],[2014]]/Exportaciones_fruta_tonelada[[#This Row],[2014]]),"-",Exportaciones_fruta_dolares[[#This Row],[2014]]/Exportaciones_fruta_tonelada[[#This Row],[2014]])</f>
        <v>1911.81078015088</v>
      </c>
      <c r="N1193" s="2">
        <f>IF(ISERROR(Exportaciones_fruta_dolares[[#This Row],[2015]]/Exportaciones_fruta_tonelada[[#This Row],[2015]]),"-",Exportaciones_fruta_dolares[[#This Row],[2015]]/Exportaciones_fruta_tonelada[[#This Row],[2015]])</f>
        <v>1979.8475186260894</v>
      </c>
      <c r="O1193" s="2">
        <f>IF(ISERROR(Exportaciones_fruta_dolares[[#This Row],[2016]]/Exportaciones_fruta_tonelada[[#This Row],[2016]]),"-",Exportaciones_fruta_dolares[[#This Row],[2016]]/Exportaciones_fruta_tonelada[[#This Row],[2016]])</f>
        <v>2200.2621818646885</v>
      </c>
      <c r="P1193" s="2">
        <f>IF(ISERROR(Exportaciones_fruta_dolares[[#This Row],[2017]]/Exportaciones_fruta_tonelada[[#This Row],[2017]]),"-",Exportaciones_fruta_dolares[[#This Row],[2017]]/Exportaciones_fruta_tonelada[[#This Row],[2017]])</f>
        <v>1902.6472520592313</v>
      </c>
      <c r="Q1193" s="2">
        <f>IF(ISERROR(Exportaciones_fruta_dolares[[#This Row],[2018]]/Exportaciones_fruta_tonelada[[#This Row],[2018]]),"-",Exportaciones_fruta_dolares[[#This Row],[2018]]/Exportaciones_fruta_tonelada[[#This Row],[2018]])</f>
        <v>1540.9143336923612</v>
      </c>
      <c r="R119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93" s="2">
        <f>IF(ISERROR(Exportaciones_fruta_dolares[[#This Row],[2020]]/Exportaciones_fruta_tonelada[[#This Row],[2020]]),"-",Exportaciones_fruta_dolares[[#This Row],[2020]]/Exportaciones_fruta_tonelada[[#This Row],[2020]])</f>
        <v>2179.0727540715034</v>
      </c>
    </row>
    <row r="1194" spans="1:19" x14ac:dyDescent="0.35">
      <c r="A1194">
        <v>119</v>
      </c>
      <c r="B1194" t="s">
        <v>112</v>
      </c>
      <c r="C1194" t="s">
        <v>113</v>
      </c>
      <c r="D1194">
        <v>100102</v>
      </c>
      <c r="E1194" t="s">
        <v>92</v>
      </c>
      <c r="F1194">
        <v>100102003</v>
      </c>
      <c r="G1194" t="s">
        <v>93</v>
      </c>
      <c r="H1194" t="s">
        <v>400</v>
      </c>
      <c r="I1194">
        <v>1</v>
      </c>
      <c r="J1194" t="s">
        <v>96</v>
      </c>
      <c r="K1194" s="2">
        <f>IF(ISERROR(Exportaciones_fruta_dolares[[#This Row],[2013]]/Exportaciones_fruta_tonelada[[#This Row],[2013]]),"-",Exportaciones_fruta_dolares[[#This Row],[2013]]/Exportaciones_fruta_tonelada[[#This Row],[2013]])</f>
        <v>31586.19702176403</v>
      </c>
      <c r="L1194" s="2">
        <f>IF(ISERROR(Exportaciones_fruta_dolares[[#This Row],[2012]]/Exportaciones_fruta_tonelada[[#This Row],[2012]]),"-",Exportaciones_fruta_dolares[[#This Row],[2012]]/Exportaciones_fruta_tonelada[[#This Row],[2012]])</f>
        <v>26759.130434782608</v>
      </c>
      <c r="M11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94" s="2">
        <f>IF(ISERROR(Exportaciones_fruta_dolares[[#This Row],[2015]]/Exportaciones_fruta_tonelada[[#This Row],[2015]]),"-",Exportaciones_fruta_dolares[[#This Row],[2015]]/Exportaciones_fruta_tonelada[[#This Row],[2015]])</f>
        <v>63003.530966767372</v>
      </c>
      <c r="O1194" s="2">
        <f>IF(ISERROR(Exportaciones_fruta_dolares[[#This Row],[2016]]/Exportaciones_fruta_tonelada[[#This Row],[2016]]),"-",Exportaciones_fruta_dolares[[#This Row],[2016]]/Exportaciones_fruta_tonelada[[#This Row],[2016]])</f>
        <v>80200.381231671548</v>
      </c>
      <c r="P1194" s="2">
        <f>IF(ISERROR(Exportaciones_fruta_dolares[[#This Row],[2017]]/Exportaciones_fruta_tonelada[[#This Row],[2017]]),"-",Exportaciones_fruta_dolares[[#This Row],[2017]]/Exportaciones_fruta_tonelada[[#This Row],[2017]])</f>
        <v>65925.746980292446</v>
      </c>
      <c r="Q1194" s="2">
        <f>IF(ISERROR(Exportaciones_fruta_dolares[[#This Row],[2018]]/Exportaciones_fruta_tonelada[[#This Row],[2018]]),"-",Exportaciones_fruta_dolares[[#This Row],[2018]]/Exportaciones_fruta_tonelada[[#This Row],[2018]])</f>
        <v>34674.610705596111</v>
      </c>
      <c r="R1194" s="2">
        <f>IF(ISERROR(Exportaciones_fruta_dolares[[#This Row],[2019]]/Exportaciones_fruta_tonelada[[#This Row],[2019]]),"-",Exportaciones_fruta_dolares[[#This Row],[2019]]/Exportaciones_fruta_tonelada[[#This Row],[2019]])</f>
        <v>30587.714285714286</v>
      </c>
      <c r="S1194" s="2">
        <f>IF(ISERROR(Exportaciones_fruta_dolares[[#This Row],[2020]]/Exportaciones_fruta_tonelada[[#This Row],[2020]]),"-",Exportaciones_fruta_dolares[[#This Row],[2020]]/Exportaciones_fruta_tonelada[[#This Row],[2020]])</f>
        <v>26068.590909090908</v>
      </c>
    </row>
    <row r="1195" spans="1:19" x14ac:dyDescent="0.35">
      <c r="A1195">
        <v>119</v>
      </c>
      <c r="B1195" t="s">
        <v>112</v>
      </c>
      <c r="C1195" t="s">
        <v>113</v>
      </c>
      <c r="D1195">
        <v>100102</v>
      </c>
      <c r="E1195" t="s">
        <v>92</v>
      </c>
      <c r="F1195">
        <v>100102003</v>
      </c>
      <c r="G1195" t="s">
        <v>93</v>
      </c>
      <c r="H1195" t="s">
        <v>289</v>
      </c>
      <c r="I1195">
        <v>5</v>
      </c>
      <c r="J1195" t="s">
        <v>26</v>
      </c>
      <c r="K11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9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95" s="2">
        <f>IF(ISERROR(Exportaciones_fruta_dolares[[#This Row],[2016]]/Exportaciones_fruta_tonelada[[#This Row],[2016]]),"-",Exportaciones_fruta_dolares[[#This Row],[2016]]/Exportaciones_fruta_tonelada[[#This Row],[2016]])</f>
        <v>223347.91666666669</v>
      </c>
      <c r="P1195" s="2">
        <f>IF(ISERROR(Exportaciones_fruta_dolares[[#This Row],[2017]]/Exportaciones_fruta_tonelada[[#This Row],[2017]]),"-",Exportaciones_fruta_dolares[[#This Row],[2017]]/Exportaciones_fruta_tonelada[[#This Row],[2017]])</f>
        <v>11046.028571428573</v>
      </c>
      <c r="Q11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1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96" spans="1:19" x14ac:dyDescent="0.35">
      <c r="A1196">
        <v>119</v>
      </c>
      <c r="B1196" t="s">
        <v>112</v>
      </c>
      <c r="C1196" t="s">
        <v>113</v>
      </c>
      <c r="D1196">
        <v>100102</v>
      </c>
      <c r="E1196" t="s">
        <v>92</v>
      </c>
      <c r="F1196">
        <v>100102003</v>
      </c>
      <c r="G1196" t="s">
        <v>93</v>
      </c>
      <c r="H1196" t="s">
        <v>94</v>
      </c>
      <c r="I1196">
        <v>5</v>
      </c>
      <c r="J1196" t="s">
        <v>26</v>
      </c>
      <c r="K11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1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196" s="2">
        <f>IF(ISERROR(Exportaciones_fruta_dolares[[#This Row],[2019]]/Exportaciones_fruta_tonelada[[#This Row],[2019]]),"-",Exportaciones_fruta_dolares[[#This Row],[2019]]/Exportaciones_fruta_tonelada[[#This Row],[2019]])</f>
        <v>51772.727272727272</v>
      </c>
      <c r="S11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97" spans="1:19" x14ac:dyDescent="0.35">
      <c r="A1197">
        <v>119</v>
      </c>
      <c r="B1197" t="s">
        <v>112</v>
      </c>
      <c r="C1197" t="s">
        <v>113</v>
      </c>
      <c r="D1197">
        <v>100102</v>
      </c>
      <c r="E1197" t="s">
        <v>92</v>
      </c>
      <c r="F1197">
        <v>100102005</v>
      </c>
      <c r="G1197" t="s">
        <v>177</v>
      </c>
      <c r="H1197" t="s">
        <v>401</v>
      </c>
      <c r="I1197">
        <v>1</v>
      </c>
      <c r="J1197" t="s">
        <v>96</v>
      </c>
      <c r="K11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97" s="2">
        <f>IF(ISERROR(Exportaciones_fruta_dolares[[#This Row],[2012]]/Exportaciones_fruta_tonelada[[#This Row],[2012]]),"-",Exportaciones_fruta_dolares[[#This Row],[2012]]/Exportaciones_fruta_tonelada[[#This Row],[2012]])</f>
        <v>12750</v>
      </c>
      <c r="M11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97" s="2">
        <f>IF(ISERROR(Exportaciones_fruta_dolares[[#This Row],[2015]]/Exportaciones_fruta_tonelada[[#This Row],[2015]]),"-",Exportaciones_fruta_dolares[[#This Row],[2015]]/Exportaciones_fruta_tonelada[[#This Row],[2015]])</f>
        <v>102286.19047619047</v>
      </c>
      <c r="O1197" s="2">
        <f>IF(ISERROR(Exportaciones_fruta_dolares[[#This Row],[2016]]/Exportaciones_fruta_tonelada[[#This Row],[2016]]),"-",Exportaciones_fruta_dolares[[#This Row],[2016]]/Exportaciones_fruta_tonelada[[#This Row],[2016]])</f>
        <v>183680.58823529413</v>
      </c>
      <c r="P11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197" s="2">
        <f>IF(ISERROR(Exportaciones_fruta_dolares[[#This Row],[2018]]/Exportaciones_fruta_tonelada[[#This Row],[2018]]),"-",Exportaciones_fruta_dolares[[#This Row],[2018]]/Exportaciones_fruta_tonelada[[#This Row],[2018]])</f>
        <v>25861.646017699117</v>
      </c>
      <c r="R1197" s="2">
        <f>IF(ISERROR(Exportaciones_fruta_dolares[[#This Row],[2019]]/Exportaciones_fruta_tonelada[[#This Row],[2019]]),"-",Exportaciones_fruta_dolares[[#This Row],[2019]]/Exportaciones_fruta_tonelada[[#This Row],[2019]])</f>
        <v>14388.75</v>
      </c>
      <c r="S1197" s="2">
        <f>IF(ISERROR(Exportaciones_fruta_dolares[[#This Row],[2020]]/Exportaciones_fruta_tonelada[[#This Row],[2020]]),"-",Exportaciones_fruta_dolares[[#This Row],[2020]]/Exportaciones_fruta_tonelada[[#This Row],[2020]])</f>
        <v>28811.82254196643</v>
      </c>
    </row>
    <row r="1198" spans="1:19" x14ac:dyDescent="0.35">
      <c r="A1198">
        <v>119</v>
      </c>
      <c r="B1198" t="s">
        <v>112</v>
      </c>
      <c r="C1198" t="s">
        <v>113</v>
      </c>
      <c r="D1198">
        <v>100102</v>
      </c>
      <c r="E1198" t="s">
        <v>92</v>
      </c>
      <c r="F1198">
        <v>100102005</v>
      </c>
      <c r="G1198" t="s">
        <v>177</v>
      </c>
      <c r="H1198" t="s">
        <v>375</v>
      </c>
      <c r="I1198">
        <v>7</v>
      </c>
      <c r="J1198" t="s">
        <v>164</v>
      </c>
      <c r="K1198" s="2">
        <f>IF(ISERROR(Exportaciones_fruta_dolares[[#This Row],[2013]]/Exportaciones_fruta_tonelada[[#This Row],[2013]]),"-",Exportaciones_fruta_dolares[[#This Row],[2013]]/Exportaciones_fruta_tonelada[[#This Row],[2013]])</f>
        <v>12548.666666666666</v>
      </c>
      <c r="L11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198" s="2">
        <f>IF(ISERROR(Exportaciones_fruta_dolares[[#This Row],[2014]]/Exportaciones_fruta_tonelada[[#This Row],[2014]]),"-",Exportaciones_fruta_dolares[[#This Row],[2014]]/Exportaciones_fruta_tonelada[[#This Row],[2014]])</f>
        <v>2119.036584584499</v>
      </c>
      <c r="N1198" s="2">
        <f>IF(ISERROR(Exportaciones_fruta_dolares[[#This Row],[2015]]/Exportaciones_fruta_tonelada[[#This Row],[2015]]),"-",Exportaciones_fruta_dolares[[#This Row],[2015]]/Exportaciones_fruta_tonelada[[#This Row],[2015]])</f>
        <v>2045.9079643553328</v>
      </c>
      <c r="O1198" s="2">
        <f>IF(ISERROR(Exportaciones_fruta_dolares[[#This Row],[2016]]/Exportaciones_fruta_tonelada[[#This Row],[2016]]),"-",Exportaciones_fruta_dolares[[#This Row],[2016]]/Exportaciones_fruta_tonelada[[#This Row],[2016]])</f>
        <v>381800</v>
      </c>
      <c r="P1198" s="2">
        <f>IF(ISERROR(Exportaciones_fruta_dolares[[#This Row],[2017]]/Exportaciones_fruta_tonelada[[#This Row],[2017]]),"-",Exportaciones_fruta_dolares[[#This Row],[2017]]/Exportaciones_fruta_tonelada[[#This Row],[2017]])</f>
        <v>2844.3735042735043</v>
      </c>
      <c r="Q1198" s="2">
        <f>IF(ISERROR(Exportaciones_fruta_dolares[[#This Row],[2018]]/Exportaciones_fruta_tonelada[[#This Row],[2018]]),"-",Exportaciones_fruta_dolares[[#This Row],[2018]]/Exportaciones_fruta_tonelada[[#This Row],[2018]])</f>
        <v>2316.1245114461194</v>
      </c>
      <c r="R1198" s="2">
        <f>IF(ISERROR(Exportaciones_fruta_dolares[[#This Row],[2019]]/Exportaciones_fruta_tonelada[[#This Row],[2019]]),"-",Exportaciones_fruta_dolares[[#This Row],[2019]]/Exportaciones_fruta_tonelada[[#This Row],[2019]])</f>
        <v>2897.8219739819006</v>
      </c>
      <c r="S119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199" spans="1:19" x14ac:dyDescent="0.35">
      <c r="A1199">
        <v>119</v>
      </c>
      <c r="B1199" t="s">
        <v>112</v>
      </c>
      <c r="C1199" t="s">
        <v>113</v>
      </c>
      <c r="D1199">
        <v>100102</v>
      </c>
      <c r="E1199" t="s">
        <v>92</v>
      </c>
      <c r="F1199">
        <v>100102005</v>
      </c>
      <c r="G1199" t="s">
        <v>177</v>
      </c>
      <c r="H1199" t="s">
        <v>397</v>
      </c>
      <c r="I1199">
        <v>7</v>
      </c>
      <c r="J1199" t="s">
        <v>164</v>
      </c>
      <c r="K11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199" s="2">
        <f>IF(ISERROR(Exportaciones_fruta_dolares[[#This Row],[2012]]/Exportaciones_fruta_tonelada[[#This Row],[2012]]),"-",Exportaciones_fruta_dolares[[#This Row],[2012]]/Exportaciones_fruta_tonelada[[#This Row],[2012]])</f>
        <v>675.50937931499004</v>
      </c>
      <c r="M11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19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199" s="2">
        <f>IF(ISERROR(Exportaciones_fruta_dolares[[#This Row],[2016]]/Exportaciones_fruta_tonelada[[#This Row],[2016]]),"-",Exportaciones_fruta_dolares[[#This Row],[2016]]/Exportaciones_fruta_tonelada[[#This Row],[2016]])</f>
        <v>893.03873223386881</v>
      </c>
      <c r="P1199" s="2">
        <f>IF(ISERROR(Exportaciones_fruta_dolares[[#This Row],[2017]]/Exportaciones_fruta_tonelada[[#This Row],[2017]]),"-",Exportaciones_fruta_dolares[[#This Row],[2017]]/Exportaciones_fruta_tonelada[[#This Row],[2017]])</f>
        <v>1121.4577557755774</v>
      </c>
      <c r="Q1199" s="2">
        <f>IF(ISERROR(Exportaciones_fruta_dolares[[#This Row],[2018]]/Exportaciones_fruta_tonelada[[#This Row],[2018]]),"-",Exportaciones_fruta_dolares[[#This Row],[2018]]/Exportaciones_fruta_tonelada[[#This Row],[2018]])</f>
        <v>1026.6023159551141</v>
      </c>
      <c r="R1199" s="2">
        <f>IF(ISERROR(Exportaciones_fruta_dolares[[#This Row],[2019]]/Exportaciones_fruta_tonelada[[#This Row],[2019]]),"-",Exportaciones_fruta_dolares[[#This Row],[2019]]/Exportaciones_fruta_tonelada[[#This Row],[2019]])</f>
        <v>1151.3215253820606</v>
      </c>
      <c r="S1199" s="2">
        <f>IF(ISERROR(Exportaciones_fruta_dolares[[#This Row],[2020]]/Exportaciones_fruta_tonelada[[#This Row],[2020]]),"-",Exportaciones_fruta_dolares[[#This Row],[2020]]/Exportaciones_fruta_tonelada[[#This Row],[2020]])</f>
        <v>1143.036469344609</v>
      </c>
    </row>
    <row r="1200" spans="1:19" x14ac:dyDescent="0.35">
      <c r="A1200">
        <v>119</v>
      </c>
      <c r="B1200" t="s">
        <v>112</v>
      </c>
      <c r="C1200" t="s">
        <v>113</v>
      </c>
      <c r="D1200">
        <v>100102</v>
      </c>
      <c r="E1200" t="s">
        <v>92</v>
      </c>
      <c r="F1200">
        <v>100102005</v>
      </c>
      <c r="G1200" t="s">
        <v>177</v>
      </c>
      <c r="H1200" t="s">
        <v>379</v>
      </c>
      <c r="I1200">
        <v>7</v>
      </c>
      <c r="J1200" t="s">
        <v>164</v>
      </c>
      <c r="K1200" s="2">
        <f>IF(ISERROR(Exportaciones_fruta_dolares[[#This Row],[2013]]/Exportaciones_fruta_tonelada[[#This Row],[2013]]),"-",Exportaciones_fruta_dolares[[#This Row],[2013]]/Exportaciones_fruta_tonelada[[#This Row],[2013]])</f>
        <v>18530.031779661018</v>
      </c>
      <c r="L12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0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00" s="2">
        <f>IF(ISERROR(Exportaciones_fruta_dolares[[#This Row],[2015]]/Exportaciones_fruta_tonelada[[#This Row],[2015]]),"-",Exportaciones_fruta_dolares[[#This Row],[2015]]/Exportaciones_fruta_tonelada[[#This Row],[2015]])</f>
        <v>80650</v>
      </c>
      <c r="O1200" s="2">
        <f>IF(ISERROR(Exportaciones_fruta_dolares[[#This Row],[2016]]/Exportaciones_fruta_tonelada[[#This Row],[2016]]),"-",Exportaciones_fruta_dolares[[#This Row],[2016]]/Exportaciones_fruta_tonelada[[#This Row],[2016]])</f>
        <v>839.15</v>
      </c>
      <c r="P1200" s="2">
        <f>IF(ISERROR(Exportaciones_fruta_dolares[[#This Row],[2017]]/Exportaciones_fruta_tonelada[[#This Row],[2017]]),"-",Exportaciones_fruta_dolares[[#This Row],[2017]]/Exportaciones_fruta_tonelada[[#This Row],[2017]])</f>
        <v>18489.361702127659</v>
      </c>
      <c r="Q1200" s="2">
        <f>IF(ISERROR(Exportaciones_fruta_dolares[[#This Row],[2018]]/Exportaciones_fruta_tonelada[[#This Row],[2018]]),"-",Exportaciones_fruta_dolares[[#This Row],[2018]]/Exportaciones_fruta_tonelada[[#This Row],[2018]])</f>
        <v>21710.367892976588</v>
      </c>
      <c r="R1200" s="2">
        <f>IF(ISERROR(Exportaciones_fruta_dolares[[#This Row],[2019]]/Exportaciones_fruta_tonelada[[#This Row],[2019]]),"-",Exportaciones_fruta_dolares[[#This Row],[2019]]/Exportaciones_fruta_tonelada[[#This Row],[2019]])</f>
        <v>75168.75</v>
      </c>
      <c r="S1200" s="2">
        <f>IF(ISERROR(Exportaciones_fruta_dolares[[#This Row],[2020]]/Exportaciones_fruta_tonelada[[#This Row],[2020]]),"-",Exportaciones_fruta_dolares[[#This Row],[2020]]/Exportaciones_fruta_tonelada[[#This Row],[2020]])</f>
        <v>29602.7027027027</v>
      </c>
    </row>
    <row r="1201" spans="1:19" x14ac:dyDescent="0.35">
      <c r="A1201">
        <v>119</v>
      </c>
      <c r="B1201" t="s">
        <v>112</v>
      </c>
      <c r="C1201" t="s">
        <v>113</v>
      </c>
      <c r="D1201">
        <v>100102</v>
      </c>
      <c r="E1201" t="s">
        <v>92</v>
      </c>
      <c r="F1201">
        <v>100102006</v>
      </c>
      <c r="G1201" t="s">
        <v>237</v>
      </c>
      <c r="H1201" t="s">
        <v>437</v>
      </c>
      <c r="I1201">
        <v>7</v>
      </c>
      <c r="J1201" t="s">
        <v>164</v>
      </c>
      <c r="K12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01" s="2">
        <f>IF(ISERROR(Exportaciones_fruta_dolares[[#This Row],[2014]]/Exportaciones_fruta_tonelada[[#This Row],[2014]]),"-",Exportaciones_fruta_dolares[[#This Row],[2014]]/Exportaciones_fruta_tonelada[[#This Row],[2014]])</f>
        <v>851.47661095343221</v>
      </c>
      <c r="N1201" s="2">
        <f>IF(ISERROR(Exportaciones_fruta_dolares[[#This Row],[2015]]/Exportaciones_fruta_tonelada[[#This Row],[2015]]),"-",Exportaciones_fruta_dolares[[#This Row],[2015]]/Exportaciones_fruta_tonelada[[#This Row],[2015]])</f>
        <v>851.45532586518846</v>
      </c>
      <c r="O1201" s="2">
        <f>IF(ISERROR(Exportaciones_fruta_dolares[[#This Row],[2016]]/Exportaciones_fruta_tonelada[[#This Row],[2016]]),"-",Exportaciones_fruta_dolares[[#This Row],[2016]]/Exportaciones_fruta_tonelada[[#This Row],[2016]])</f>
        <v>892.28733333333332</v>
      </c>
      <c r="P1201" s="2">
        <f>IF(ISERROR(Exportaciones_fruta_dolares[[#This Row],[2017]]/Exportaciones_fruta_tonelada[[#This Row],[2017]]),"-",Exportaciones_fruta_dolares[[#This Row],[2017]]/Exportaciones_fruta_tonelada[[#This Row],[2017]])</f>
        <v>940.00465116279076</v>
      </c>
      <c r="Q1201" s="2">
        <f>IF(ISERROR(Exportaciones_fruta_dolares[[#This Row],[2018]]/Exportaciones_fruta_tonelada[[#This Row],[2018]]),"-",Exportaciones_fruta_dolares[[#This Row],[2018]]/Exportaciones_fruta_tonelada[[#This Row],[2018]])</f>
        <v>1137.4741395348838</v>
      </c>
      <c r="R1201" s="2">
        <f>IF(ISERROR(Exportaciones_fruta_dolares[[#This Row],[2019]]/Exportaciones_fruta_tonelada[[#This Row],[2019]]),"-",Exportaciones_fruta_dolares[[#This Row],[2019]]/Exportaciones_fruta_tonelada[[#This Row],[2019]])</f>
        <v>1137.3193798449613</v>
      </c>
      <c r="S1201" s="2">
        <f>IF(ISERROR(Exportaciones_fruta_dolares[[#This Row],[2020]]/Exportaciones_fruta_tonelada[[#This Row],[2020]]),"-",Exportaciones_fruta_dolares[[#This Row],[2020]]/Exportaciones_fruta_tonelada[[#This Row],[2020]])</f>
        <v>1103.0496124031008</v>
      </c>
    </row>
    <row r="1202" spans="1:19" x14ac:dyDescent="0.35">
      <c r="A1202">
        <v>119</v>
      </c>
      <c r="B1202" t="s">
        <v>112</v>
      </c>
      <c r="C1202" t="s">
        <v>113</v>
      </c>
      <c r="D1202">
        <v>100102</v>
      </c>
      <c r="E1202" t="s">
        <v>92</v>
      </c>
      <c r="F1202">
        <v>100102006</v>
      </c>
      <c r="G1202" t="s">
        <v>237</v>
      </c>
      <c r="H1202" t="s">
        <v>409</v>
      </c>
      <c r="I1202">
        <v>7</v>
      </c>
      <c r="J1202" t="s">
        <v>164</v>
      </c>
      <c r="K12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0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02" s="2">
        <f>IF(ISERROR(Exportaciones_fruta_dolares[[#This Row],[2016]]/Exportaciones_fruta_tonelada[[#This Row],[2016]]),"-",Exportaciones_fruta_dolares[[#This Row],[2016]]/Exportaciones_fruta_tonelada[[#This Row],[2016]])</f>
        <v>2190.9227053140098</v>
      </c>
      <c r="P1202" s="2">
        <f>IF(ISERROR(Exportaciones_fruta_dolares[[#This Row],[2017]]/Exportaciones_fruta_tonelada[[#This Row],[2017]]),"-",Exportaciones_fruta_dolares[[#This Row],[2017]]/Exportaciones_fruta_tonelada[[#This Row],[2017]])</f>
        <v>2561.0786122090472</v>
      </c>
      <c r="Q1202" s="2">
        <f>IF(ISERROR(Exportaciones_fruta_dolares[[#This Row],[2018]]/Exportaciones_fruta_tonelada[[#This Row],[2018]]),"-",Exportaciones_fruta_dolares[[#This Row],[2018]]/Exportaciones_fruta_tonelada[[#This Row],[2018]])</f>
        <v>3702.2270531400968</v>
      </c>
      <c r="R120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03" spans="1:19" x14ac:dyDescent="0.35">
      <c r="A1203">
        <v>119</v>
      </c>
      <c r="B1203" t="s">
        <v>112</v>
      </c>
      <c r="C1203" t="s">
        <v>113</v>
      </c>
      <c r="D1203">
        <v>100102</v>
      </c>
      <c r="E1203" t="s">
        <v>92</v>
      </c>
      <c r="F1203">
        <v>100102008</v>
      </c>
      <c r="G1203" t="s">
        <v>352</v>
      </c>
      <c r="H1203" t="s">
        <v>413</v>
      </c>
      <c r="I1203">
        <v>3</v>
      </c>
      <c r="J1203" t="s">
        <v>38</v>
      </c>
      <c r="K12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03" s="2">
        <f>IF(ISERROR(Exportaciones_fruta_dolares[[#This Row],[2018]]/Exportaciones_fruta_tonelada[[#This Row],[2018]]),"-",Exportaciones_fruta_dolares[[#This Row],[2018]]/Exportaciones_fruta_tonelada[[#This Row],[2018]])</f>
        <v>1041.6016666666667</v>
      </c>
      <c r="R1203" s="2">
        <f>IF(ISERROR(Exportaciones_fruta_dolares[[#This Row],[2019]]/Exportaciones_fruta_tonelada[[#This Row],[2019]]),"-",Exportaciones_fruta_dolares[[#This Row],[2019]]/Exportaciones_fruta_tonelada[[#This Row],[2019]])</f>
        <v>951.4983002092049</v>
      </c>
      <c r="S1203" s="2">
        <f>IF(ISERROR(Exportaciones_fruta_dolares[[#This Row],[2020]]/Exportaciones_fruta_tonelada[[#This Row],[2020]]),"-",Exportaciones_fruta_dolares[[#This Row],[2020]]/Exportaciones_fruta_tonelada[[#This Row],[2020]])</f>
        <v>951.46406250000007</v>
      </c>
    </row>
    <row r="1204" spans="1:19" x14ac:dyDescent="0.35">
      <c r="A1204">
        <v>119</v>
      </c>
      <c r="B1204" t="s">
        <v>112</v>
      </c>
      <c r="C1204" t="s">
        <v>113</v>
      </c>
      <c r="D1204">
        <v>100102</v>
      </c>
      <c r="E1204" t="s">
        <v>92</v>
      </c>
      <c r="F1204">
        <v>100102008</v>
      </c>
      <c r="G1204" t="s">
        <v>352</v>
      </c>
      <c r="H1204" t="s">
        <v>391</v>
      </c>
      <c r="I1204">
        <v>3</v>
      </c>
      <c r="J1204" t="s">
        <v>38</v>
      </c>
      <c r="K12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0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04" s="2">
        <f>IF(ISERROR(Exportaciones_fruta_dolares[[#This Row],[2014]]/Exportaciones_fruta_tonelada[[#This Row],[2014]]),"-",Exportaciones_fruta_dolares[[#This Row],[2014]]/Exportaciones_fruta_tonelada[[#This Row],[2014]])</f>
        <v>21735</v>
      </c>
      <c r="N120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0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0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0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05" spans="1:19" x14ac:dyDescent="0.35">
      <c r="A1205">
        <v>119</v>
      </c>
      <c r="B1205" t="s">
        <v>112</v>
      </c>
      <c r="C1205" t="s">
        <v>113</v>
      </c>
      <c r="D1205">
        <v>100102</v>
      </c>
      <c r="E1205" t="s">
        <v>92</v>
      </c>
      <c r="F1205">
        <v>100102008</v>
      </c>
      <c r="G1205" t="s">
        <v>352</v>
      </c>
      <c r="H1205" t="s">
        <v>353</v>
      </c>
      <c r="I1205">
        <v>7</v>
      </c>
      <c r="J1205" t="s">
        <v>164</v>
      </c>
      <c r="K12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0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05" s="2">
        <f>IF(ISERROR(Exportaciones_fruta_dolares[[#This Row],[2014]]/Exportaciones_fruta_tonelada[[#This Row],[2014]]),"-",Exportaciones_fruta_dolares[[#This Row],[2014]]/Exportaciones_fruta_tonelada[[#This Row],[2014]])</f>
        <v>25934.920634920632</v>
      </c>
      <c r="N12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05" s="2">
        <f>IF(ISERROR(Exportaciones_fruta_dolares[[#This Row],[2017]]/Exportaciones_fruta_tonelada[[#This Row],[2017]]),"-",Exportaciones_fruta_dolares[[#This Row],[2017]]/Exportaciones_fruta_tonelada[[#This Row],[2017]])</f>
        <v>24013.333333333336</v>
      </c>
      <c r="Q120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0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06" spans="1:19" x14ac:dyDescent="0.35">
      <c r="A1206">
        <v>119</v>
      </c>
      <c r="B1206" t="s">
        <v>112</v>
      </c>
      <c r="C1206" t="s">
        <v>113</v>
      </c>
      <c r="D1206">
        <v>100102</v>
      </c>
      <c r="E1206" t="s">
        <v>92</v>
      </c>
      <c r="F1206">
        <v>100102008</v>
      </c>
      <c r="G1206" t="s">
        <v>352</v>
      </c>
      <c r="H1206" t="s">
        <v>402</v>
      </c>
      <c r="I1206">
        <v>1</v>
      </c>
      <c r="J1206" t="s">
        <v>96</v>
      </c>
      <c r="K12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06" s="2">
        <f>IF(ISERROR(Exportaciones_fruta_dolares[[#This Row],[2012]]/Exportaciones_fruta_tonelada[[#This Row],[2012]]),"-",Exportaciones_fruta_dolares[[#This Row],[2012]]/Exportaciones_fruta_tonelada[[#This Row],[2012]])</f>
        <v>54146.48717948718</v>
      </c>
      <c r="M1206" s="2">
        <f>IF(ISERROR(Exportaciones_fruta_dolares[[#This Row],[2014]]/Exportaciones_fruta_tonelada[[#This Row],[2014]]),"-",Exportaciones_fruta_dolares[[#This Row],[2014]]/Exportaciones_fruta_tonelada[[#This Row],[2014]])</f>
        <v>98818.19277108433</v>
      </c>
      <c r="N1206" s="2">
        <f>IF(ISERROR(Exportaciones_fruta_dolares[[#This Row],[2015]]/Exportaciones_fruta_tonelada[[#This Row],[2015]]),"-",Exportaciones_fruta_dolares[[#This Row],[2015]]/Exportaciones_fruta_tonelada[[#This Row],[2015]])</f>
        <v>61907.775700934581</v>
      </c>
      <c r="O12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06" s="2">
        <f>IF(ISERROR(Exportaciones_fruta_dolares[[#This Row],[2017]]/Exportaciones_fruta_tonelada[[#This Row],[2017]]),"-",Exportaciones_fruta_dolares[[#This Row],[2017]]/Exportaciones_fruta_tonelada[[#This Row],[2017]])</f>
        <v>38898.977932636466</v>
      </c>
      <c r="Q1206" s="2">
        <f>IF(ISERROR(Exportaciones_fruta_dolares[[#This Row],[2018]]/Exportaciones_fruta_tonelada[[#This Row],[2018]]),"-",Exportaciones_fruta_dolares[[#This Row],[2018]]/Exportaciones_fruta_tonelada[[#This Row],[2018]])</f>
        <v>72138.887018961075</v>
      </c>
      <c r="R1206" s="2">
        <f>IF(ISERROR(Exportaciones_fruta_dolares[[#This Row],[2019]]/Exportaciones_fruta_tonelada[[#This Row],[2019]]),"-",Exportaciones_fruta_dolares[[#This Row],[2019]]/Exportaciones_fruta_tonelada[[#This Row],[2019]])</f>
        <v>152898.73469387757</v>
      </c>
      <c r="S1206" s="2">
        <f>IF(ISERROR(Exportaciones_fruta_dolares[[#This Row],[2020]]/Exportaciones_fruta_tonelada[[#This Row],[2020]]),"-",Exportaciones_fruta_dolares[[#This Row],[2020]]/Exportaciones_fruta_tonelada[[#This Row],[2020]])</f>
        <v>81268</v>
      </c>
    </row>
    <row r="1207" spans="1:19" x14ac:dyDescent="0.35">
      <c r="A1207">
        <v>119</v>
      </c>
      <c r="B1207" t="s">
        <v>112</v>
      </c>
      <c r="C1207" t="s">
        <v>113</v>
      </c>
      <c r="D1207">
        <v>100102</v>
      </c>
      <c r="E1207" t="s">
        <v>92</v>
      </c>
      <c r="F1207">
        <v>100102008</v>
      </c>
      <c r="G1207" t="s">
        <v>352</v>
      </c>
      <c r="H1207" t="s">
        <v>354</v>
      </c>
      <c r="I1207">
        <v>7</v>
      </c>
      <c r="J1207" t="s">
        <v>164</v>
      </c>
      <c r="K12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07" s="2">
        <f>IF(ISERROR(Exportaciones_fruta_dolares[[#This Row],[2014]]/Exportaciones_fruta_tonelada[[#This Row],[2014]]),"-",Exportaciones_fruta_dolares[[#This Row],[2014]]/Exportaciones_fruta_tonelada[[#This Row],[2014]])</f>
        <v>4392.5078815087518</v>
      </c>
      <c r="N1207" s="2">
        <f>IF(ISERROR(Exportaciones_fruta_dolares[[#This Row],[2015]]/Exportaciones_fruta_tonelada[[#This Row],[2015]]),"-",Exportaciones_fruta_dolares[[#This Row],[2015]]/Exportaciones_fruta_tonelada[[#This Row],[2015]])</f>
        <v>18800</v>
      </c>
      <c r="O12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0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07" s="2">
        <f>IF(ISERROR(Exportaciones_fruta_dolares[[#This Row],[2018]]/Exportaciones_fruta_tonelada[[#This Row],[2018]]),"-",Exportaciones_fruta_dolares[[#This Row],[2018]]/Exportaciones_fruta_tonelada[[#This Row],[2018]])</f>
        <v>11931.100000000002</v>
      </c>
      <c r="R12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08" spans="1:19" x14ac:dyDescent="0.35">
      <c r="A1208">
        <v>119</v>
      </c>
      <c r="B1208" t="s">
        <v>112</v>
      </c>
      <c r="C1208" t="s">
        <v>113</v>
      </c>
      <c r="D1208">
        <v>100103</v>
      </c>
      <c r="E1208" t="s">
        <v>39</v>
      </c>
      <c r="F1208">
        <v>100103001</v>
      </c>
      <c r="G1208" t="s">
        <v>40</v>
      </c>
      <c r="H1208" t="s">
        <v>75</v>
      </c>
      <c r="I1208">
        <v>3</v>
      </c>
      <c r="J1208" t="s">
        <v>38</v>
      </c>
      <c r="K12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08" s="2">
        <f>IF(ISERROR(Exportaciones_fruta_dolares[[#This Row],[2012]]/Exportaciones_fruta_tonelada[[#This Row],[2012]]),"-",Exportaciones_fruta_dolares[[#This Row],[2012]]/Exportaciones_fruta_tonelada[[#This Row],[2012]])</f>
        <v>11339.726027397261</v>
      </c>
      <c r="M120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0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08" s="2">
        <f>IF(ISERROR(Exportaciones_fruta_dolares[[#This Row],[2017]]/Exportaciones_fruta_tonelada[[#This Row],[2017]]),"-",Exportaciones_fruta_dolares[[#This Row],[2017]]/Exportaciones_fruta_tonelada[[#This Row],[2017]])</f>
        <v>23028.947368421053</v>
      </c>
      <c r="Q120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0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0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09" spans="1:19" x14ac:dyDescent="0.35">
      <c r="A1209">
        <v>119</v>
      </c>
      <c r="B1209" t="s">
        <v>112</v>
      </c>
      <c r="C1209" t="s">
        <v>113</v>
      </c>
      <c r="D1209">
        <v>100103</v>
      </c>
      <c r="E1209" t="s">
        <v>39</v>
      </c>
      <c r="F1209">
        <v>100103002</v>
      </c>
      <c r="G1209" t="s">
        <v>42</v>
      </c>
      <c r="H1209" t="s">
        <v>114</v>
      </c>
      <c r="I1209">
        <v>4</v>
      </c>
      <c r="J1209" t="s">
        <v>71</v>
      </c>
      <c r="K12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0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09" s="2">
        <f>IF(ISERROR(Exportaciones_fruta_dolares[[#This Row],[2015]]/Exportaciones_fruta_tonelada[[#This Row],[2015]]),"-",Exportaciones_fruta_dolares[[#This Row],[2015]]/Exportaciones_fruta_tonelada[[#This Row],[2015]])</f>
        <v>63550.000000000007</v>
      </c>
      <c r="O12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09" s="2">
        <f>IF(ISERROR(Exportaciones_fruta_dolares[[#This Row],[2018]]/Exportaciones_fruta_tonelada[[#This Row],[2018]]),"-",Exportaciones_fruta_dolares[[#This Row],[2018]]/Exportaciones_fruta_tonelada[[#This Row],[2018]])</f>
        <v>30520</v>
      </c>
      <c r="R12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10" spans="1:19" x14ac:dyDescent="0.35">
      <c r="A1210">
        <v>119</v>
      </c>
      <c r="B1210" t="s">
        <v>112</v>
      </c>
      <c r="C1210" t="s">
        <v>113</v>
      </c>
      <c r="D1210">
        <v>100103</v>
      </c>
      <c r="E1210" t="s">
        <v>39</v>
      </c>
      <c r="F1210">
        <v>100103003</v>
      </c>
      <c r="G1210" t="s">
        <v>226</v>
      </c>
      <c r="H1210" t="s">
        <v>315</v>
      </c>
      <c r="I1210">
        <v>3</v>
      </c>
      <c r="J1210" t="s">
        <v>38</v>
      </c>
      <c r="K12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10" s="2">
        <f>IF(ISERROR(Exportaciones_fruta_dolares[[#This Row],[2015]]/Exportaciones_fruta_tonelada[[#This Row],[2015]]),"-",Exportaciones_fruta_dolares[[#This Row],[2015]]/Exportaciones_fruta_tonelada[[#This Row],[2015]])</f>
        <v>46600.000000000007</v>
      </c>
      <c r="O12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1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11" spans="1:19" x14ac:dyDescent="0.35">
      <c r="A1211">
        <v>119</v>
      </c>
      <c r="B1211" t="s">
        <v>112</v>
      </c>
      <c r="C1211" t="s">
        <v>113</v>
      </c>
      <c r="D1211">
        <v>100103</v>
      </c>
      <c r="E1211" t="s">
        <v>39</v>
      </c>
      <c r="F1211">
        <v>100103004</v>
      </c>
      <c r="G1211" t="s">
        <v>77</v>
      </c>
      <c r="H1211" t="s">
        <v>78</v>
      </c>
      <c r="I1211">
        <v>3</v>
      </c>
      <c r="J1211" t="s">
        <v>38</v>
      </c>
      <c r="K12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11" s="2">
        <f>IF(ISERROR(Exportaciones_fruta_dolares[[#This Row],[2012]]/Exportaciones_fruta_tonelada[[#This Row],[2012]]),"-",Exportaciones_fruta_dolares[[#This Row],[2012]]/Exportaciones_fruta_tonelada[[#This Row],[2012]])</f>
        <v>39713.333333333336</v>
      </c>
      <c r="M12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11" s="2">
        <f>IF(ISERROR(Exportaciones_fruta_dolares[[#This Row],[2015]]/Exportaciones_fruta_tonelada[[#This Row],[2015]]),"-",Exportaciones_fruta_dolares[[#This Row],[2015]]/Exportaciones_fruta_tonelada[[#This Row],[2015]])</f>
        <v>14948.979591836734</v>
      </c>
      <c r="O12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1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1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12" spans="1:19" x14ac:dyDescent="0.35">
      <c r="A1212">
        <v>119</v>
      </c>
      <c r="B1212" t="s">
        <v>112</v>
      </c>
      <c r="C1212" t="s">
        <v>113</v>
      </c>
      <c r="D1212">
        <v>100103</v>
      </c>
      <c r="E1212" t="s">
        <v>39</v>
      </c>
      <c r="F1212">
        <v>100103004</v>
      </c>
      <c r="G1212" t="s">
        <v>77</v>
      </c>
      <c r="H1212" t="s">
        <v>363</v>
      </c>
      <c r="I1212">
        <v>7</v>
      </c>
      <c r="J1212" t="s">
        <v>164</v>
      </c>
      <c r="K1212" s="2">
        <f>IF(ISERROR(Exportaciones_fruta_dolares[[#This Row],[2013]]/Exportaciones_fruta_tonelada[[#This Row],[2013]]),"-",Exportaciones_fruta_dolares[[#This Row],[2013]]/Exportaciones_fruta_tonelada[[#This Row],[2013]])</f>
        <v>880.36703440420183</v>
      </c>
      <c r="L1212" s="2">
        <f>IF(ISERROR(Exportaciones_fruta_dolares[[#This Row],[2012]]/Exportaciones_fruta_tonelada[[#This Row],[2012]]),"-",Exportaciones_fruta_dolares[[#This Row],[2012]]/Exportaciones_fruta_tonelada[[#This Row],[2012]])</f>
        <v>826.26376507813814</v>
      </c>
      <c r="M1212" s="2">
        <f>IF(ISERROR(Exportaciones_fruta_dolares[[#This Row],[2014]]/Exportaciones_fruta_tonelada[[#This Row],[2014]]),"-",Exportaciones_fruta_dolares[[#This Row],[2014]]/Exportaciones_fruta_tonelada[[#This Row],[2014]])</f>
        <v>844.27290952313137</v>
      </c>
      <c r="N1212" s="2">
        <f>IF(ISERROR(Exportaciones_fruta_dolares[[#This Row],[2015]]/Exportaciones_fruta_tonelada[[#This Row],[2015]]),"-",Exportaciones_fruta_dolares[[#This Row],[2015]]/Exportaciones_fruta_tonelada[[#This Row],[2015]])</f>
        <v>891.08940360743929</v>
      </c>
      <c r="O1212" s="2">
        <f>IF(ISERROR(Exportaciones_fruta_dolares[[#This Row],[2016]]/Exportaciones_fruta_tonelada[[#This Row],[2016]]),"-",Exportaciones_fruta_dolares[[#This Row],[2016]]/Exportaciones_fruta_tonelada[[#This Row],[2016]])</f>
        <v>812.88006325264564</v>
      </c>
      <c r="P1212" s="2">
        <f>IF(ISERROR(Exportaciones_fruta_dolares[[#This Row],[2017]]/Exportaciones_fruta_tonelada[[#This Row],[2017]]),"-",Exportaciones_fruta_dolares[[#This Row],[2017]]/Exportaciones_fruta_tonelada[[#This Row],[2017]])</f>
        <v>828.89352267149593</v>
      </c>
      <c r="Q1212" s="2">
        <f>IF(ISERROR(Exportaciones_fruta_dolares[[#This Row],[2018]]/Exportaciones_fruta_tonelada[[#This Row],[2018]]),"-",Exportaciones_fruta_dolares[[#This Row],[2018]]/Exportaciones_fruta_tonelada[[#This Row],[2018]])</f>
        <v>803.87348381828212</v>
      </c>
      <c r="R1212" s="2">
        <f>IF(ISERROR(Exportaciones_fruta_dolares[[#This Row],[2019]]/Exportaciones_fruta_tonelada[[#This Row],[2019]]),"-",Exportaciones_fruta_dolares[[#This Row],[2019]]/Exportaciones_fruta_tonelada[[#This Row],[2019]])</f>
        <v>792.90843631767996</v>
      </c>
      <c r="S1212" s="2">
        <f>IF(ISERROR(Exportaciones_fruta_dolares[[#This Row],[2020]]/Exportaciones_fruta_tonelada[[#This Row],[2020]]),"-",Exportaciones_fruta_dolares[[#This Row],[2020]]/Exportaciones_fruta_tonelada[[#This Row],[2020]])</f>
        <v>760.75990891764889</v>
      </c>
    </row>
    <row r="1213" spans="1:19" x14ac:dyDescent="0.35">
      <c r="A1213">
        <v>119</v>
      </c>
      <c r="B1213" t="s">
        <v>112</v>
      </c>
      <c r="C1213" t="s">
        <v>113</v>
      </c>
      <c r="D1213">
        <v>100103</v>
      </c>
      <c r="E1213" t="s">
        <v>39</v>
      </c>
      <c r="F1213">
        <v>100103004</v>
      </c>
      <c r="G1213" t="s">
        <v>77</v>
      </c>
      <c r="H1213" t="s">
        <v>329</v>
      </c>
      <c r="I1213">
        <v>3</v>
      </c>
      <c r="J1213" t="s">
        <v>38</v>
      </c>
      <c r="K1213" s="2">
        <f>IF(ISERROR(Exportaciones_fruta_dolares[[#This Row],[2013]]/Exportaciones_fruta_tonelada[[#This Row],[2013]]),"-",Exportaciones_fruta_dolares[[#This Row],[2013]]/Exportaciones_fruta_tonelada[[#This Row],[2013]])</f>
        <v>2603.2500693413385</v>
      </c>
      <c r="L1213" s="2">
        <f>IF(ISERROR(Exportaciones_fruta_dolares[[#This Row],[2012]]/Exportaciones_fruta_tonelada[[#This Row],[2012]]),"-",Exportaciones_fruta_dolares[[#This Row],[2012]]/Exportaciones_fruta_tonelada[[#This Row],[2012]])</f>
        <v>2516.0238733060196</v>
      </c>
      <c r="M1213" s="2">
        <f>IF(ISERROR(Exportaciones_fruta_dolares[[#This Row],[2014]]/Exportaciones_fruta_tonelada[[#This Row],[2014]]),"-",Exportaciones_fruta_dolares[[#This Row],[2014]]/Exportaciones_fruta_tonelada[[#This Row],[2014]])</f>
        <v>2693.5388739946379</v>
      </c>
      <c r="N1213" s="2">
        <f>IF(ISERROR(Exportaciones_fruta_dolares[[#This Row],[2015]]/Exportaciones_fruta_tonelada[[#This Row],[2015]]),"-",Exportaciones_fruta_dolares[[#This Row],[2015]]/Exportaciones_fruta_tonelada[[#This Row],[2015]])</f>
        <v>2757.9177435573547</v>
      </c>
      <c r="O1213" s="2">
        <f>IF(ISERROR(Exportaciones_fruta_dolares[[#This Row],[2016]]/Exportaciones_fruta_tonelada[[#This Row],[2016]]),"-",Exportaciones_fruta_dolares[[#This Row],[2016]]/Exportaciones_fruta_tonelada[[#This Row],[2016]])</f>
        <v>2988.9292150788579</v>
      </c>
      <c r="P1213" s="2">
        <f>IF(ISERROR(Exportaciones_fruta_dolares[[#This Row],[2017]]/Exportaciones_fruta_tonelada[[#This Row],[2017]]),"-",Exportaciones_fruta_dolares[[#This Row],[2017]]/Exportaciones_fruta_tonelada[[#This Row],[2017]])</f>
        <v>3153.8145471189978</v>
      </c>
      <c r="Q1213" s="2">
        <f>IF(ISERROR(Exportaciones_fruta_dolares[[#This Row],[2018]]/Exportaciones_fruta_tonelada[[#This Row],[2018]]),"-",Exportaciones_fruta_dolares[[#This Row],[2018]]/Exportaciones_fruta_tonelada[[#This Row],[2018]])</f>
        <v>3167.4940776599028</v>
      </c>
      <c r="R12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1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14" spans="1:19" x14ac:dyDescent="0.35">
      <c r="A1214">
        <v>119</v>
      </c>
      <c r="B1214" t="s">
        <v>112</v>
      </c>
      <c r="C1214" t="s">
        <v>113</v>
      </c>
      <c r="D1214">
        <v>100103</v>
      </c>
      <c r="E1214" t="s">
        <v>39</v>
      </c>
      <c r="F1214">
        <v>100103004</v>
      </c>
      <c r="G1214" t="s">
        <v>77</v>
      </c>
      <c r="H1214" t="s">
        <v>198</v>
      </c>
      <c r="I1214">
        <v>3</v>
      </c>
      <c r="J1214" t="s">
        <v>38</v>
      </c>
      <c r="K12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1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14" s="2">
        <f>IF(ISERROR(Exportaciones_fruta_dolares[[#This Row],[2017]]/Exportaciones_fruta_tonelada[[#This Row],[2017]]),"-",Exportaciones_fruta_dolares[[#This Row],[2017]]/Exportaciones_fruta_tonelada[[#This Row],[2017]])</f>
        <v>15422.916666666668</v>
      </c>
      <c r="Q12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15" spans="1:19" x14ac:dyDescent="0.35">
      <c r="A1215">
        <v>119</v>
      </c>
      <c r="B1215" t="s">
        <v>112</v>
      </c>
      <c r="C1215" t="s">
        <v>113</v>
      </c>
      <c r="D1215">
        <v>100103</v>
      </c>
      <c r="E1215" t="s">
        <v>39</v>
      </c>
      <c r="F1215">
        <v>100103004</v>
      </c>
      <c r="G1215" t="s">
        <v>77</v>
      </c>
      <c r="H1215" t="s">
        <v>347</v>
      </c>
      <c r="I1215">
        <v>3</v>
      </c>
      <c r="J1215" t="s">
        <v>38</v>
      </c>
      <c r="K12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15" s="2">
        <f>IF(ISERROR(Exportaciones_fruta_dolares[[#This Row],[2015]]/Exportaciones_fruta_tonelada[[#This Row],[2015]]),"-",Exportaciones_fruta_dolares[[#This Row],[2015]]/Exportaciones_fruta_tonelada[[#This Row],[2015]])</f>
        <v>708.33333333333337</v>
      </c>
      <c r="O12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1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1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1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16" spans="1:19" x14ac:dyDescent="0.35">
      <c r="A1216">
        <v>119</v>
      </c>
      <c r="B1216" t="s">
        <v>112</v>
      </c>
      <c r="C1216" t="s">
        <v>113</v>
      </c>
      <c r="D1216">
        <v>100103</v>
      </c>
      <c r="E1216" t="s">
        <v>39</v>
      </c>
      <c r="F1216">
        <v>100103004</v>
      </c>
      <c r="G1216" t="s">
        <v>77</v>
      </c>
      <c r="H1216" t="s">
        <v>179</v>
      </c>
      <c r="I1216">
        <v>2</v>
      </c>
      <c r="J1216" t="s">
        <v>32</v>
      </c>
      <c r="K12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16" s="2">
        <f>IF(ISERROR(Exportaciones_fruta_dolares[[#This Row],[2015]]/Exportaciones_fruta_tonelada[[#This Row],[2015]]),"-",Exportaciones_fruta_dolares[[#This Row],[2015]]/Exportaciones_fruta_tonelada[[#This Row],[2015]])</f>
        <v>27731.249999999996</v>
      </c>
      <c r="O12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17" spans="1:19" x14ac:dyDescent="0.35">
      <c r="A1217">
        <v>119</v>
      </c>
      <c r="B1217" t="s">
        <v>112</v>
      </c>
      <c r="C1217" t="s">
        <v>113</v>
      </c>
      <c r="D1217">
        <v>100103</v>
      </c>
      <c r="E1217" t="s">
        <v>39</v>
      </c>
      <c r="F1217">
        <v>100103004</v>
      </c>
      <c r="G1217" t="s">
        <v>77</v>
      </c>
      <c r="H1217" t="s">
        <v>124</v>
      </c>
      <c r="I1217">
        <v>3</v>
      </c>
      <c r="J1217" t="s">
        <v>38</v>
      </c>
      <c r="K12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17" s="2">
        <f>IF(ISERROR(Exportaciones_fruta_dolares[[#This Row],[2017]]/Exportaciones_fruta_tonelada[[#This Row],[2017]]),"-",Exportaciones_fruta_dolares[[#This Row],[2017]]/Exportaciones_fruta_tonelada[[#This Row],[2017]])</f>
        <v>4097.7777777777774</v>
      </c>
      <c r="Q12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18" spans="1:19" x14ac:dyDescent="0.35">
      <c r="A1218">
        <v>119</v>
      </c>
      <c r="B1218" t="s">
        <v>112</v>
      </c>
      <c r="C1218" t="s">
        <v>113</v>
      </c>
      <c r="D1218">
        <v>100103</v>
      </c>
      <c r="E1218" t="s">
        <v>39</v>
      </c>
      <c r="F1218">
        <v>100103004</v>
      </c>
      <c r="G1218" t="s">
        <v>77</v>
      </c>
      <c r="H1218" t="s">
        <v>89</v>
      </c>
      <c r="I1218">
        <v>3</v>
      </c>
      <c r="J1218" t="s">
        <v>38</v>
      </c>
      <c r="K1218" s="2">
        <f>IF(ISERROR(Exportaciones_fruta_dolares[[#This Row],[2013]]/Exportaciones_fruta_tonelada[[#This Row],[2013]]),"-",Exportaciones_fruta_dolares[[#This Row],[2013]]/Exportaciones_fruta_tonelada[[#This Row],[2013]])</f>
        <v>28965</v>
      </c>
      <c r="L12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1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1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19" spans="1:19" x14ac:dyDescent="0.35">
      <c r="A1219">
        <v>119</v>
      </c>
      <c r="B1219" t="s">
        <v>112</v>
      </c>
      <c r="C1219" t="s">
        <v>113</v>
      </c>
      <c r="D1219">
        <v>100104</v>
      </c>
      <c r="E1219" t="s">
        <v>66</v>
      </c>
      <c r="F1219">
        <v>100104002</v>
      </c>
      <c r="G1219" t="s">
        <v>67</v>
      </c>
      <c r="H1219" t="s">
        <v>366</v>
      </c>
      <c r="I1219">
        <v>7</v>
      </c>
      <c r="J1219" t="s">
        <v>164</v>
      </c>
      <c r="K1219" s="2">
        <f>IF(ISERROR(Exportaciones_fruta_dolares[[#This Row],[2013]]/Exportaciones_fruta_tonelada[[#This Row],[2013]]),"-",Exportaciones_fruta_dolares[[#This Row],[2013]]/Exportaciones_fruta_tonelada[[#This Row],[2013]])</f>
        <v>875.32857802751573</v>
      </c>
      <c r="L1219" s="2">
        <f>IF(ISERROR(Exportaciones_fruta_dolares[[#This Row],[2012]]/Exportaciones_fruta_tonelada[[#This Row],[2012]]),"-",Exportaciones_fruta_dolares[[#This Row],[2012]]/Exportaciones_fruta_tonelada[[#This Row],[2012]])</f>
        <v>832.67702287313728</v>
      </c>
      <c r="M1219" s="2">
        <f>IF(ISERROR(Exportaciones_fruta_dolares[[#This Row],[2014]]/Exportaciones_fruta_tonelada[[#This Row],[2014]]),"-",Exportaciones_fruta_dolares[[#This Row],[2014]]/Exportaciones_fruta_tonelada[[#This Row],[2014]])</f>
        <v>884.9828524248054</v>
      </c>
      <c r="N1219" s="2">
        <f>IF(ISERROR(Exportaciones_fruta_dolares[[#This Row],[2015]]/Exportaciones_fruta_tonelada[[#This Row],[2015]]),"-",Exportaciones_fruta_dolares[[#This Row],[2015]]/Exportaciones_fruta_tonelada[[#This Row],[2015]])</f>
        <v>881.56334408360874</v>
      </c>
      <c r="O1219" s="2">
        <f>IF(ISERROR(Exportaciones_fruta_dolares[[#This Row],[2016]]/Exportaciones_fruta_tonelada[[#This Row],[2016]]),"-",Exportaciones_fruta_dolares[[#This Row],[2016]]/Exportaciones_fruta_tonelada[[#This Row],[2016]])</f>
        <v>1043.2067627030735</v>
      </c>
      <c r="P1219" s="2">
        <f>IF(ISERROR(Exportaciones_fruta_dolares[[#This Row],[2017]]/Exportaciones_fruta_tonelada[[#This Row],[2017]]),"-",Exportaciones_fruta_dolares[[#This Row],[2017]]/Exportaciones_fruta_tonelada[[#This Row],[2017]])</f>
        <v>827.90784509542823</v>
      </c>
      <c r="Q1219" s="2">
        <f>IF(ISERROR(Exportaciones_fruta_dolares[[#This Row],[2018]]/Exportaciones_fruta_tonelada[[#This Row],[2018]]),"-",Exportaciones_fruta_dolares[[#This Row],[2018]]/Exportaciones_fruta_tonelada[[#This Row],[2018]])</f>
        <v>804.99615410957097</v>
      </c>
      <c r="R1219" s="2">
        <f>IF(ISERROR(Exportaciones_fruta_dolares[[#This Row],[2019]]/Exportaciones_fruta_tonelada[[#This Row],[2019]]),"-",Exportaciones_fruta_dolares[[#This Row],[2019]]/Exportaciones_fruta_tonelada[[#This Row],[2019]])</f>
        <v>794.53012108573455</v>
      </c>
      <c r="S1219" s="2">
        <f>IF(ISERROR(Exportaciones_fruta_dolares[[#This Row],[2020]]/Exportaciones_fruta_tonelada[[#This Row],[2020]]),"-",Exportaciones_fruta_dolares[[#This Row],[2020]]/Exportaciones_fruta_tonelada[[#This Row],[2020]])</f>
        <v>774.03246816586591</v>
      </c>
    </row>
    <row r="1220" spans="1:19" x14ac:dyDescent="0.35">
      <c r="A1220">
        <v>119</v>
      </c>
      <c r="B1220" t="s">
        <v>112</v>
      </c>
      <c r="C1220" t="s">
        <v>113</v>
      </c>
      <c r="D1220">
        <v>100104</v>
      </c>
      <c r="E1220" t="s">
        <v>66</v>
      </c>
      <c r="F1220">
        <v>100104002</v>
      </c>
      <c r="G1220" t="s">
        <v>67</v>
      </c>
      <c r="H1220" t="s">
        <v>203</v>
      </c>
      <c r="I1220">
        <v>7</v>
      </c>
      <c r="J1220" t="s">
        <v>164</v>
      </c>
      <c r="K12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20" s="2">
        <f>IF(ISERROR(Exportaciones_fruta_dolares[[#This Row],[2015]]/Exportaciones_fruta_tonelada[[#This Row],[2015]]),"-",Exportaciones_fruta_dolares[[#This Row],[2015]]/Exportaciones_fruta_tonelada[[#This Row],[2015]])</f>
        <v>711.511208576998</v>
      </c>
      <c r="O1220" s="2">
        <f>IF(ISERROR(Exportaciones_fruta_dolares[[#This Row],[2016]]/Exportaciones_fruta_tonelada[[#This Row],[2016]]),"-",Exportaciones_fruta_dolares[[#This Row],[2016]]/Exportaciones_fruta_tonelada[[#This Row],[2016]])</f>
        <v>722.06936858964787</v>
      </c>
      <c r="P1220" s="2">
        <f>IF(ISERROR(Exportaciones_fruta_dolares[[#This Row],[2017]]/Exportaciones_fruta_tonelada[[#This Row],[2017]]),"-",Exportaciones_fruta_dolares[[#This Row],[2017]]/Exportaciones_fruta_tonelada[[#This Row],[2017]])</f>
        <v>734.35391290673067</v>
      </c>
      <c r="Q12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2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21" spans="1:19" x14ac:dyDescent="0.35">
      <c r="A1221">
        <v>119</v>
      </c>
      <c r="B1221" t="s">
        <v>112</v>
      </c>
      <c r="C1221" t="s">
        <v>113</v>
      </c>
      <c r="D1221">
        <v>100104</v>
      </c>
      <c r="E1221" t="s">
        <v>66</v>
      </c>
      <c r="F1221">
        <v>100104002</v>
      </c>
      <c r="G1221" t="s">
        <v>67</v>
      </c>
      <c r="H1221" t="s">
        <v>191</v>
      </c>
      <c r="I1221">
        <v>4</v>
      </c>
      <c r="J1221" t="s">
        <v>71</v>
      </c>
      <c r="K1221" s="2">
        <f>IF(ISERROR(Exportaciones_fruta_dolares[[#This Row],[2013]]/Exportaciones_fruta_tonelada[[#This Row],[2013]]),"-",Exportaciones_fruta_dolares[[#This Row],[2013]]/Exportaciones_fruta_tonelada[[#This Row],[2013]])</f>
        <v>34210</v>
      </c>
      <c r="L12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21" s="2">
        <f>IF(ISERROR(Exportaciones_fruta_dolares[[#This Row],[2014]]/Exportaciones_fruta_tonelada[[#This Row],[2014]]),"-",Exportaciones_fruta_dolares[[#This Row],[2014]]/Exportaciones_fruta_tonelada[[#This Row],[2014]])</f>
        <v>13227.910606598085</v>
      </c>
      <c r="N12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21" s="2">
        <f>IF(ISERROR(Exportaciones_fruta_dolares[[#This Row],[2018]]/Exportaciones_fruta_tonelada[[#This Row],[2018]]),"-",Exportaciones_fruta_dolares[[#This Row],[2018]]/Exportaciones_fruta_tonelada[[#This Row],[2018]])</f>
        <v>6245.2</v>
      </c>
      <c r="R12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2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22" spans="1:19" x14ac:dyDescent="0.35">
      <c r="A1222">
        <v>119</v>
      </c>
      <c r="B1222" t="s">
        <v>112</v>
      </c>
      <c r="C1222" t="s">
        <v>113</v>
      </c>
      <c r="D1222">
        <v>100104</v>
      </c>
      <c r="E1222" t="s">
        <v>66</v>
      </c>
      <c r="F1222">
        <v>100104002</v>
      </c>
      <c r="G1222" t="s">
        <v>67</v>
      </c>
      <c r="H1222" t="s">
        <v>127</v>
      </c>
      <c r="I1222">
        <v>3</v>
      </c>
      <c r="J1222" t="s">
        <v>38</v>
      </c>
      <c r="K1222" s="2">
        <f>IF(ISERROR(Exportaciones_fruta_dolares[[#This Row],[2013]]/Exportaciones_fruta_tonelada[[#This Row],[2013]]),"-",Exportaciones_fruta_dolares[[#This Row],[2013]]/Exportaciones_fruta_tonelada[[#This Row],[2013]])</f>
        <v>2534.1081585873162</v>
      </c>
      <c r="L1222" s="2">
        <f>IF(ISERROR(Exportaciones_fruta_dolares[[#This Row],[2012]]/Exportaciones_fruta_tonelada[[#This Row],[2012]]),"-",Exportaciones_fruta_dolares[[#This Row],[2012]]/Exportaciones_fruta_tonelada[[#This Row],[2012]])</f>
        <v>2562.432413267386</v>
      </c>
      <c r="M1222" s="2">
        <f>IF(ISERROR(Exportaciones_fruta_dolares[[#This Row],[2014]]/Exportaciones_fruta_tonelada[[#This Row],[2014]]),"-",Exportaciones_fruta_dolares[[#This Row],[2014]]/Exportaciones_fruta_tonelada[[#This Row],[2014]])</f>
        <v>1651.7094919724552</v>
      </c>
      <c r="N1222" s="2">
        <f>IF(ISERROR(Exportaciones_fruta_dolares[[#This Row],[2015]]/Exportaciones_fruta_tonelada[[#This Row],[2015]]),"-",Exportaciones_fruta_dolares[[#This Row],[2015]]/Exportaciones_fruta_tonelada[[#This Row],[2015]])</f>
        <v>2783.3214052338431</v>
      </c>
      <c r="O1222" s="2">
        <f>IF(ISERROR(Exportaciones_fruta_dolares[[#This Row],[2016]]/Exportaciones_fruta_tonelada[[#This Row],[2016]]),"-",Exportaciones_fruta_dolares[[#This Row],[2016]]/Exportaciones_fruta_tonelada[[#This Row],[2016]])</f>
        <v>2967.5293899917124</v>
      </c>
      <c r="P1222" s="2">
        <f>IF(ISERROR(Exportaciones_fruta_dolares[[#This Row],[2017]]/Exportaciones_fruta_tonelada[[#This Row],[2017]]),"-",Exportaciones_fruta_dolares[[#This Row],[2017]]/Exportaciones_fruta_tonelada[[#This Row],[2017]])</f>
        <v>3282.3825503355711</v>
      </c>
      <c r="Q1222" s="2">
        <f>IF(ISERROR(Exportaciones_fruta_dolares[[#This Row],[2018]]/Exportaciones_fruta_tonelada[[#This Row],[2018]]),"-",Exportaciones_fruta_dolares[[#This Row],[2018]]/Exportaciones_fruta_tonelada[[#This Row],[2018]])</f>
        <v>3127.1721745121677</v>
      </c>
      <c r="R1222" s="2">
        <f>IF(ISERROR(Exportaciones_fruta_dolares[[#This Row],[2019]]/Exportaciones_fruta_tonelada[[#This Row],[2019]]),"-",Exportaciones_fruta_dolares[[#This Row],[2019]]/Exportaciones_fruta_tonelada[[#This Row],[2019]])</f>
        <v>3693.570414071889</v>
      </c>
      <c r="S12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23" spans="1:19" x14ac:dyDescent="0.35">
      <c r="A1223">
        <v>119</v>
      </c>
      <c r="B1223" t="s">
        <v>112</v>
      </c>
      <c r="C1223" t="s">
        <v>113</v>
      </c>
      <c r="D1223">
        <v>100104</v>
      </c>
      <c r="E1223" t="s">
        <v>66</v>
      </c>
      <c r="F1223">
        <v>100104002</v>
      </c>
      <c r="G1223" t="s">
        <v>67</v>
      </c>
      <c r="H1223" t="s">
        <v>219</v>
      </c>
      <c r="I1223">
        <v>3</v>
      </c>
      <c r="J1223" t="s">
        <v>38</v>
      </c>
      <c r="K12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23" s="2">
        <f>IF(ISERROR(Exportaciones_fruta_dolares[[#This Row],[2014]]/Exportaciones_fruta_tonelada[[#This Row],[2014]]),"-",Exportaciones_fruta_dolares[[#This Row],[2014]]/Exportaciones_fruta_tonelada[[#This Row],[2014]])</f>
        <v>1727.1582239329164</v>
      </c>
      <c r="N12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24" spans="1:19" x14ac:dyDescent="0.35">
      <c r="A1224">
        <v>119</v>
      </c>
      <c r="B1224" t="s">
        <v>112</v>
      </c>
      <c r="C1224" t="s">
        <v>113</v>
      </c>
      <c r="D1224">
        <v>100104</v>
      </c>
      <c r="E1224" t="s">
        <v>66</v>
      </c>
      <c r="F1224">
        <v>100104005</v>
      </c>
      <c r="G1224" t="s">
        <v>82</v>
      </c>
      <c r="H1224" t="s">
        <v>348</v>
      </c>
      <c r="I1224">
        <v>7</v>
      </c>
      <c r="J1224" t="s">
        <v>164</v>
      </c>
      <c r="K1224" s="2">
        <f>IF(ISERROR(Exportaciones_fruta_dolares[[#This Row],[2013]]/Exportaciones_fruta_tonelada[[#This Row],[2013]]),"-",Exportaciones_fruta_dolares[[#This Row],[2013]]/Exportaciones_fruta_tonelada[[#This Row],[2013]])</f>
        <v>744.18046914621152</v>
      </c>
      <c r="L1224" s="2">
        <f>IF(ISERROR(Exportaciones_fruta_dolares[[#This Row],[2012]]/Exportaciones_fruta_tonelada[[#This Row],[2012]]),"-",Exportaciones_fruta_dolares[[#This Row],[2012]]/Exportaciones_fruta_tonelada[[#This Row],[2012]])</f>
        <v>749.09524413264592</v>
      </c>
      <c r="M1224" s="2">
        <f>IF(ISERROR(Exportaciones_fruta_dolares[[#This Row],[2014]]/Exportaciones_fruta_tonelada[[#This Row],[2014]]),"-",Exportaciones_fruta_dolares[[#This Row],[2014]]/Exportaciones_fruta_tonelada[[#This Row],[2014]])</f>
        <v>717.5421245421245</v>
      </c>
      <c r="N1224" s="2">
        <f>IF(ISERROR(Exportaciones_fruta_dolares[[#This Row],[2015]]/Exportaciones_fruta_tonelada[[#This Row],[2015]]),"-",Exportaciones_fruta_dolares[[#This Row],[2015]]/Exportaciones_fruta_tonelada[[#This Row],[2015]])</f>
        <v>710.40310054584995</v>
      </c>
      <c r="O1224" s="2">
        <f>IF(ISERROR(Exportaciones_fruta_dolares[[#This Row],[2016]]/Exportaciones_fruta_tonelada[[#This Row],[2016]]),"-",Exportaciones_fruta_dolares[[#This Row],[2016]]/Exportaciones_fruta_tonelada[[#This Row],[2016]])</f>
        <v>720.51679871627721</v>
      </c>
      <c r="P1224" s="2">
        <f>IF(ISERROR(Exportaciones_fruta_dolares[[#This Row],[2017]]/Exportaciones_fruta_tonelada[[#This Row],[2017]]),"-",Exportaciones_fruta_dolares[[#This Row],[2017]]/Exportaciones_fruta_tonelada[[#This Row],[2017]])</f>
        <v>718.3306845402617</v>
      </c>
      <c r="Q1224" s="2">
        <f>IF(ISERROR(Exportaciones_fruta_dolares[[#This Row],[2018]]/Exportaciones_fruta_tonelada[[#This Row],[2018]]),"-",Exportaciones_fruta_dolares[[#This Row],[2018]]/Exportaciones_fruta_tonelada[[#This Row],[2018]])</f>
        <v>715.01295071036566</v>
      </c>
      <c r="R1224" s="2">
        <f>IF(ISERROR(Exportaciones_fruta_dolares[[#This Row],[2019]]/Exportaciones_fruta_tonelada[[#This Row],[2019]]),"-",Exportaciones_fruta_dolares[[#This Row],[2019]]/Exportaciones_fruta_tonelada[[#This Row],[2019]])</f>
        <v>730.72184946825507</v>
      </c>
      <c r="S1224" s="2">
        <f>IF(ISERROR(Exportaciones_fruta_dolares[[#This Row],[2020]]/Exportaciones_fruta_tonelada[[#This Row],[2020]]),"-",Exportaciones_fruta_dolares[[#This Row],[2020]]/Exportaciones_fruta_tonelada[[#This Row],[2020]])</f>
        <v>728.8584068294889</v>
      </c>
    </row>
    <row r="1225" spans="1:19" x14ac:dyDescent="0.35">
      <c r="A1225">
        <v>119</v>
      </c>
      <c r="B1225" t="s">
        <v>112</v>
      </c>
      <c r="C1225" t="s">
        <v>113</v>
      </c>
      <c r="D1225">
        <v>100104</v>
      </c>
      <c r="E1225" t="s">
        <v>66</v>
      </c>
      <c r="F1225">
        <v>100104005</v>
      </c>
      <c r="G1225" t="s">
        <v>82</v>
      </c>
      <c r="H1225" t="s">
        <v>261</v>
      </c>
      <c r="I1225">
        <v>3</v>
      </c>
      <c r="J1225" t="s">
        <v>38</v>
      </c>
      <c r="K12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25" s="2">
        <f>IF(ISERROR(Exportaciones_fruta_dolares[[#This Row],[2017]]/Exportaciones_fruta_tonelada[[#This Row],[2017]]),"-",Exportaciones_fruta_dolares[[#This Row],[2017]]/Exportaciones_fruta_tonelada[[#This Row],[2017]])</f>
        <v>15422.916666666668</v>
      </c>
      <c r="Q12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26" spans="1:19" x14ac:dyDescent="0.35">
      <c r="A1226">
        <v>119</v>
      </c>
      <c r="B1226" t="s">
        <v>112</v>
      </c>
      <c r="C1226" t="s">
        <v>113</v>
      </c>
      <c r="D1226">
        <v>100105</v>
      </c>
      <c r="E1226" t="s">
        <v>20</v>
      </c>
      <c r="F1226">
        <v>100105001</v>
      </c>
      <c r="G1226" t="s">
        <v>44</v>
      </c>
      <c r="H1226" t="s">
        <v>262</v>
      </c>
      <c r="I1226">
        <v>6</v>
      </c>
      <c r="J1226" t="s">
        <v>20</v>
      </c>
      <c r="K1226" s="2">
        <f>IF(ISERROR(Exportaciones_fruta_dolares[[#This Row],[2013]]/Exportaciones_fruta_tonelada[[#This Row],[2013]]),"-",Exportaciones_fruta_dolares[[#This Row],[2013]]/Exportaciones_fruta_tonelada[[#This Row],[2013]])</f>
        <v>58420</v>
      </c>
      <c r="L12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26" s="2">
        <f>IF(ISERROR(Exportaciones_fruta_dolares[[#This Row],[2014]]/Exportaciones_fruta_tonelada[[#This Row],[2014]]),"-",Exportaciones_fruta_dolares[[#This Row],[2014]]/Exportaciones_fruta_tonelada[[#This Row],[2014]])</f>
        <v>13189.380530973451</v>
      </c>
      <c r="N12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26" s="2">
        <f>IF(ISERROR(Exportaciones_fruta_dolares[[#This Row],[2018]]/Exportaciones_fruta_tonelada[[#This Row],[2018]]),"-",Exportaciones_fruta_dolares[[#This Row],[2018]]/Exportaciones_fruta_tonelada[[#This Row],[2018]])</f>
        <v>12239.062499999998</v>
      </c>
      <c r="R12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27" spans="1:19" x14ac:dyDescent="0.35">
      <c r="A1227">
        <v>119</v>
      </c>
      <c r="B1227" t="s">
        <v>112</v>
      </c>
      <c r="C1227" t="s">
        <v>113</v>
      </c>
      <c r="D1227">
        <v>100105</v>
      </c>
      <c r="E1227" t="s">
        <v>20</v>
      </c>
      <c r="F1227">
        <v>100105004</v>
      </c>
      <c r="G1227" t="s">
        <v>18</v>
      </c>
      <c r="H1227" t="s">
        <v>46</v>
      </c>
      <c r="I1227">
        <v>6</v>
      </c>
      <c r="J1227" t="s">
        <v>20</v>
      </c>
      <c r="K12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27" s="2">
        <f>IF(ISERROR(Exportaciones_fruta_dolares[[#This Row],[2018]]/Exportaciones_fruta_tonelada[[#This Row],[2018]]),"-",Exportaciones_fruta_dolares[[#This Row],[2018]]/Exportaciones_fruta_tonelada[[#This Row],[2018]])</f>
        <v>19200.930232558141</v>
      </c>
      <c r="R12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28" spans="1:19" x14ac:dyDescent="0.35">
      <c r="A1228">
        <v>119</v>
      </c>
      <c r="B1228" t="s">
        <v>112</v>
      </c>
      <c r="C1228" t="s">
        <v>113</v>
      </c>
      <c r="D1228">
        <v>100105</v>
      </c>
      <c r="E1228" t="s">
        <v>20</v>
      </c>
      <c r="F1228">
        <v>100105005</v>
      </c>
      <c r="G1228" t="s">
        <v>268</v>
      </c>
      <c r="H1228" t="s">
        <v>407</v>
      </c>
      <c r="I1228">
        <v>6</v>
      </c>
      <c r="J1228" t="s">
        <v>20</v>
      </c>
      <c r="K12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2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2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28" s="2">
        <f>IF(ISERROR(Exportaciones_fruta_dolares[[#This Row],[2017]]/Exportaciones_fruta_tonelada[[#This Row],[2017]]),"-",Exportaciones_fruta_dolares[[#This Row],[2017]]/Exportaciones_fruta_tonelada[[#This Row],[2017]])</f>
        <v>21094.476576055524</v>
      </c>
      <c r="Q12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29" spans="1:19" x14ac:dyDescent="0.35">
      <c r="A1229">
        <v>119</v>
      </c>
      <c r="B1229" t="s">
        <v>112</v>
      </c>
      <c r="C1229" t="s">
        <v>113</v>
      </c>
      <c r="D1229">
        <v>100105</v>
      </c>
      <c r="E1229" t="s">
        <v>20</v>
      </c>
      <c r="F1229">
        <v>100105006</v>
      </c>
      <c r="G1229" t="s">
        <v>276</v>
      </c>
      <c r="H1229" t="s">
        <v>317</v>
      </c>
      <c r="I1229">
        <v>6</v>
      </c>
      <c r="J1229" t="s">
        <v>20</v>
      </c>
      <c r="K12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29" s="2">
        <f>IF(ISERROR(Exportaciones_fruta_dolares[[#This Row],[2017]]/Exportaciones_fruta_tonelada[[#This Row],[2017]]),"-",Exportaciones_fruta_dolares[[#This Row],[2017]]/Exportaciones_fruta_tonelada[[#This Row],[2017]])</f>
        <v>94425</v>
      </c>
      <c r="Q12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30" spans="1:19" x14ac:dyDescent="0.35">
      <c r="A1230">
        <v>119</v>
      </c>
      <c r="B1230" t="s">
        <v>112</v>
      </c>
      <c r="C1230" t="s">
        <v>113</v>
      </c>
      <c r="D1230">
        <v>100105</v>
      </c>
      <c r="E1230" t="s">
        <v>20</v>
      </c>
      <c r="F1230">
        <v>100105006</v>
      </c>
      <c r="G1230" t="s">
        <v>276</v>
      </c>
      <c r="H1230" t="s">
        <v>277</v>
      </c>
      <c r="I1230">
        <v>4</v>
      </c>
      <c r="J1230" t="s">
        <v>71</v>
      </c>
      <c r="K12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30" s="2">
        <f>IF(ISERROR(Exportaciones_fruta_dolares[[#This Row],[2015]]/Exportaciones_fruta_tonelada[[#This Row],[2015]]),"-",Exportaciones_fruta_dolares[[#This Row],[2015]]/Exportaciones_fruta_tonelada[[#This Row],[2015]])</f>
        <v>11819.131455399061</v>
      </c>
      <c r="O1230" s="2">
        <f>IF(ISERROR(Exportaciones_fruta_dolares[[#This Row],[2016]]/Exportaciones_fruta_tonelada[[#This Row],[2016]]),"-",Exportaciones_fruta_dolares[[#This Row],[2016]]/Exportaciones_fruta_tonelada[[#This Row],[2016]])</f>
        <v>11862.748789671865</v>
      </c>
      <c r="P1230" s="2">
        <f>IF(ISERROR(Exportaciones_fruta_dolares[[#This Row],[2017]]/Exportaciones_fruta_tonelada[[#This Row],[2017]]),"-",Exportaciones_fruta_dolares[[#This Row],[2017]]/Exportaciones_fruta_tonelada[[#This Row],[2017]])</f>
        <v>10989.68320133389</v>
      </c>
      <c r="Q1230" s="2">
        <f>IF(ISERROR(Exportaciones_fruta_dolares[[#This Row],[2018]]/Exportaciones_fruta_tonelada[[#This Row],[2018]]),"-",Exportaciones_fruta_dolares[[#This Row],[2018]]/Exportaciones_fruta_tonelada[[#This Row],[2018]])</f>
        <v>21586.22950819672</v>
      </c>
      <c r="R12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31" spans="1:19" x14ac:dyDescent="0.35">
      <c r="A1231">
        <v>119</v>
      </c>
      <c r="B1231" t="s">
        <v>112</v>
      </c>
      <c r="C1231" t="s">
        <v>113</v>
      </c>
      <c r="D1231">
        <v>100105</v>
      </c>
      <c r="E1231" t="s">
        <v>20</v>
      </c>
      <c r="F1231">
        <v>100105006</v>
      </c>
      <c r="G1231" t="s">
        <v>276</v>
      </c>
      <c r="H1231" t="s">
        <v>307</v>
      </c>
      <c r="I1231">
        <v>4</v>
      </c>
      <c r="J1231" t="s">
        <v>71</v>
      </c>
      <c r="K12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31" s="2">
        <f>IF(ISERROR(Exportaciones_fruta_dolares[[#This Row],[2015]]/Exportaciones_fruta_tonelada[[#This Row],[2015]]),"-",Exportaciones_fruta_dolares[[#This Row],[2015]]/Exportaciones_fruta_tonelada[[#This Row],[2015]])</f>
        <v>8153.05876164248</v>
      </c>
      <c r="O1231" s="2">
        <f>IF(ISERROR(Exportaciones_fruta_dolares[[#This Row],[2016]]/Exportaciones_fruta_tonelada[[#This Row],[2016]]),"-",Exportaciones_fruta_dolares[[#This Row],[2016]]/Exportaciones_fruta_tonelada[[#This Row],[2016]])</f>
        <v>4094.5526662464067</v>
      </c>
      <c r="P1231" s="2">
        <f>IF(ISERROR(Exportaciones_fruta_dolares[[#This Row],[2017]]/Exportaciones_fruta_tonelada[[#This Row],[2017]]),"-",Exportaciones_fruta_dolares[[#This Row],[2017]]/Exportaciones_fruta_tonelada[[#This Row],[2017]])</f>
        <v>8576.2958963282927</v>
      </c>
      <c r="Q1231" s="2">
        <f>IF(ISERROR(Exportaciones_fruta_dolares[[#This Row],[2018]]/Exportaciones_fruta_tonelada[[#This Row],[2018]]),"-",Exportaciones_fruta_dolares[[#This Row],[2018]]/Exportaciones_fruta_tonelada[[#This Row],[2018]])</f>
        <v>18799.806949806953</v>
      </c>
      <c r="R12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32" spans="1:19" x14ac:dyDescent="0.35">
      <c r="A1232">
        <v>119</v>
      </c>
      <c r="B1232" t="s">
        <v>112</v>
      </c>
      <c r="C1232" t="s">
        <v>113</v>
      </c>
      <c r="D1232">
        <v>100106</v>
      </c>
      <c r="E1232" t="s">
        <v>477</v>
      </c>
      <c r="F1232">
        <v>100106001</v>
      </c>
      <c r="G1232" t="s">
        <v>60</v>
      </c>
      <c r="H1232" t="s">
        <v>95</v>
      </c>
      <c r="I1232">
        <v>1</v>
      </c>
      <c r="J1232" t="s">
        <v>96</v>
      </c>
      <c r="K123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32" s="2">
        <f>IF(ISERROR(Exportaciones_fruta_dolares[[#This Row],[2017]]/Exportaciones_fruta_tonelada[[#This Row],[2017]]),"-",Exportaciones_fruta_dolares[[#This Row],[2017]]/Exportaciones_fruta_tonelada[[#This Row],[2017]])</f>
        <v>3691.9084175084172</v>
      </c>
      <c r="Q12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3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33" spans="1:19" x14ac:dyDescent="0.35">
      <c r="A1233">
        <v>119</v>
      </c>
      <c r="B1233" t="s">
        <v>112</v>
      </c>
      <c r="C1233" t="s">
        <v>113</v>
      </c>
      <c r="D1233">
        <v>100106</v>
      </c>
      <c r="E1233" t="s">
        <v>477</v>
      </c>
      <c r="F1233">
        <v>100106002</v>
      </c>
      <c r="G1233" t="s">
        <v>24</v>
      </c>
      <c r="H1233" t="s">
        <v>25</v>
      </c>
      <c r="I1233">
        <v>5</v>
      </c>
      <c r="J1233" t="s">
        <v>26</v>
      </c>
      <c r="K123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3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33" s="2">
        <f>IF(ISERROR(Exportaciones_fruta_dolares[[#This Row],[2015]]/Exportaciones_fruta_tonelada[[#This Row],[2015]]),"-",Exportaciones_fruta_dolares[[#This Row],[2015]]/Exportaciones_fruta_tonelada[[#This Row],[2015]])</f>
        <v>1925.0515839725151</v>
      </c>
      <c r="O1233" s="2">
        <f>IF(ISERROR(Exportaciones_fruta_dolares[[#This Row],[2016]]/Exportaciones_fruta_tonelada[[#This Row],[2016]]),"-",Exportaciones_fruta_dolares[[#This Row],[2016]]/Exportaciones_fruta_tonelada[[#This Row],[2016]])</f>
        <v>1503.6056973424293</v>
      </c>
      <c r="P1233" s="2">
        <f>IF(ISERROR(Exportaciones_fruta_dolares[[#This Row],[2017]]/Exportaciones_fruta_tonelada[[#This Row],[2017]]),"-",Exportaciones_fruta_dolares[[#This Row],[2017]]/Exportaciones_fruta_tonelada[[#This Row],[2017]])</f>
        <v>1885.1477754237287</v>
      </c>
      <c r="Q1233" s="2">
        <f>IF(ISERROR(Exportaciones_fruta_dolares[[#This Row],[2018]]/Exportaciones_fruta_tonelada[[#This Row],[2018]]),"-",Exportaciones_fruta_dolares[[#This Row],[2018]]/Exportaciones_fruta_tonelada[[#This Row],[2018]])</f>
        <v>1683.0087144927127</v>
      </c>
      <c r="R1233" s="2">
        <f>IF(ISERROR(Exportaciones_fruta_dolares[[#This Row],[2019]]/Exportaciones_fruta_tonelada[[#This Row],[2019]]),"-",Exportaciones_fruta_dolares[[#This Row],[2019]]/Exportaciones_fruta_tonelada[[#This Row],[2019]])</f>
        <v>1614.377063663615</v>
      </c>
      <c r="S1233" s="2">
        <f>IF(ISERROR(Exportaciones_fruta_dolares[[#This Row],[2020]]/Exportaciones_fruta_tonelada[[#This Row],[2020]]),"-",Exportaciones_fruta_dolares[[#This Row],[2020]]/Exportaciones_fruta_tonelada[[#This Row],[2020]])</f>
        <v>1851.2808395312079</v>
      </c>
    </row>
    <row r="1234" spans="1:19" x14ac:dyDescent="0.35">
      <c r="A1234">
        <v>119</v>
      </c>
      <c r="B1234" t="s">
        <v>112</v>
      </c>
      <c r="C1234" t="s">
        <v>113</v>
      </c>
      <c r="D1234">
        <v>100106</v>
      </c>
      <c r="E1234" t="s">
        <v>477</v>
      </c>
      <c r="F1234">
        <v>100106002</v>
      </c>
      <c r="G1234" t="s">
        <v>24</v>
      </c>
      <c r="H1234" t="s">
        <v>306</v>
      </c>
      <c r="I1234">
        <v>1</v>
      </c>
      <c r="J1234" t="s">
        <v>96</v>
      </c>
      <c r="K12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34" s="2">
        <f>IF(ISERROR(Exportaciones_fruta_dolares[[#This Row],[2016]]/Exportaciones_fruta_tonelada[[#This Row],[2016]]),"-",Exportaciones_fruta_dolares[[#This Row],[2016]]/Exportaciones_fruta_tonelada[[#This Row],[2016]])</f>
        <v>9411.7705079730404</v>
      </c>
      <c r="P12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34" s="2">
        <f>IF(ISERROR(Exportaciones_fruta_dolares[[#This Row],[2018]]/Exportaciones_fruta_tonelada[[#This Row],[2018]]),"-",Exportaciones_fruta_dolares[[#This Row],[2018]]/Exportaciones_fruta_tonelada[[#This Row],[2018]])</f>
        <v>10478.153846153846</v>
      </c>
      <c r="R1234" s="2">
        <f>IF(ISERROR(Exportaciones_fruta_dolares[[#This Row],[2019]]/Exportaciones_fruta_tonelada[[#This Row],[2019]]),"-",Exportaciones_fruta_dolares[[#This Row],[2019]]/Exportaciones_fruta_tonelada[[#This Row],[2019]])</f>
        <v>9010</v>
      </c>
      <c r="S1234" s="2">
        <f>IF(ISERROR(Exportaciones_fruta_dolares[[#This Row],[2020]]/Exportaciones_fruta_tonelada[[#This Row],[2020]]),"-",Exportaciones_fruta_dolares[[#This Row],[2020]]/Exportaciones_fruta_tonelada[[#This Row],[2020]])</f>
        <v>9483.6351795773498</v>
      </c>
    </row>
    <row r="1235" spans="1:19" x14ac:dyDescent="0.35">
      <c r="A1235">
        <v>119</v>
      </c>
      <c r="B1235" t="s">
        <v>112</v>
      </c>
      <c r="C1235" t="s">
        <v>113</v>
      </c>
      <c r="D1235">
        <v>100106</v>
      </c>
      <c r="E1235" t="s">
        <v>477</v>
      </c>
      <c r="F1235">
        <v>100106002</v>
      </c>
      <c r="G1235" t="s">
        <v>24</v>
      </c>
      <c r="H1235" t="s">
        <v>263</v>
      </c>
      <c r="I1235">
        <v>5</v>
      </c>
      <c r="J1235" t="s">
        <v>26</v>
      </c>
      <c r="K12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35" s="2">
        <f>IF(ISERROR(Exportaciones_fruta_dolares[[#This Row],[2015]]/Exportaciones_fruta_tonelada[[#This Row],[2015]]),"-",Exportaciones_fruta_dolares[[#This Row],[2015]]/Exportaciones_fruta_tonelada[[#This Row],[2015]])</f>
        <v>1356.4294704861111</v>
      </c>
      <c r="O1235" s="2">
        <f>IF(ISERROR(Exportaciones_fruta_dolares[[#This Row],[2016]]/Exportaciones_fruta_tonelada[[#This Row],[2016]]),"-",Exportaciones_fruta_dolares[[#This Row],[2016]]/Exportaciones_fruta_tonelada[[#This Row],[2016]])</f>
        <v>1445.5208333333335</v>
      </c>
      <c r="P12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35" s="2">
        <f>IF(ISERROR(Exportaciones_fruta_dolares[[#This Row],[2018]]/Exportaciones_fruta_tonelada[[#This Row],[2018]]),"-",Exportaciones_fruta_dolares[[#This Row],[2018]]/Exportaciones_fruta_tonelada[[#This Row],[2018]])</f>
        <v>2372.0040286204517</v>
      </c>
      <c r="R1235" s="2">
        <f>IF(ISERROR(Exportaciones_fruta_dolares[[#This Row],[2019]]/Exportaciones_fruta_tonelada[[#This Row],[2019]]),"-",Exportaciones_fruta_dolares[[#This Row],[2019]]/Exportaciones_fruta_tonelada[[#This Row],[2019]])</f>
        <v>2087.4124999999999</v>
      </c>
      <c r="S1235" s="2">
        <f>IF(ISERROR(Exportaciones_fruta_dolares[[#This Row],[2020]]/Exportaciones_fruta_tonelada[[#This Row],[2020]]),"-",Exportaciones_fruta_dolares[[#This Row],[2020]]/Exportaciones_fruta_tonelada[[#This Row],[2020]])</f>
        <v>1728.203125</v>
      </c>
    </row>
    <row r="1236" spans="1:19" x14ac:dyDescent="0.35">
      <c r="A1236">
        <v>119</v>
      </c>
      <c r="B1236" t="s">
        <v>112</v>
      </c>
      <c r="C1236" t="s">
        <v>113</v>
      </c>
      <c r="D1236">
        <v>100107</v>
      </c>
      <c r="E1236" t="s">
        <v>48</v>
      </c>
      <c r="F1236">
        <v>100107012</v>
      </c>
      <c r="G1236" t="s">
        <v>49</v>
      </c>
      <c r="H1236" t="s">
        <v>318</v>
      </c>
      <c r="I1236">
        <v>3</v>
      </c>
      <c r="J1236" t="s">
        <v>38</v>
      </c>
      <c r="K12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36" s="2">
        <f>IF(ISERROR(Exportaciones_fruta_dolares[[#This Row],[2012]]/Exportaciones_fruta_tonelada[[#This Row],[2012]]),"-",Exportaciones_fruta_dolares[[#This Row],[2012]]/Exportaciones_fruta_tonelada[[#This Row],[2012]])</f>
        <v>3309.0266449157148</v>
      </c>
      <c r="M1236" s="2">
        <f>IF(ISERROR(Exportaciones_fruta_dolares[[#This Row],[2014]]/Exportaciones_fruta_tonelada[[#This Row],[2014]]),"-",Exportaciones_fruta_dolares[[#This Row],[2014]]/Exportaciones_fruta_tonelada[[#This Row],[2014]])</f>
        <v>3878.8524590163938</v>
      </c>
      <c r="N12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36" s="2">
        <f>IF(ISERROR(Exportaciones_fruta_dolares[[#This Row],[2017]]/Exportaciones_fruta_tonelada[[#This Row],[2017]]),"-",Exportaciones_fruta_dolares[[#This Row],[2017]]/Exportaciones_fruta_tonelada[[#This Row],[2017]])</f>
        <v>3739.0704095720203</v>
      </c>
      <c r="Q12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37" spans="1:19" x14ac:dyDescent="0.35">
      <c r="A1237">
        <v>119</v>
      </c>
      <c r="B1237" t="s">
        <v>112</v>
      </c>
      <c r="C1237" t="s">
        <v>113</v>
      </c>
      <c r="D1237">
        <v>100107</v>
      </c>
      <c r="E1237" t="s">
        <v>48</v>
      </c>
      <c r="F1237">
        <v>100107012</v>
      </c>
      <c r="G1237" t="s">
        <v>49</v>
      </c>
      <c r="H1237" t="s">
        <v>150</v>
      </c>
      <c r="I1237">
        <v>3</v>
      </c>
      <c r="J1237" t="s">
        <v>38</v>
      </c>
      <c r="K1237" s="2">
        <f>IF(ISERROR(Exportaciones_fruta_dolares[[#This Row],[2013]]/Exportaciones_fruta_tonelada[[#This Row],[2013]]),"-",Exportaciones_fruta_dolares[[#This Row],[2013]]/Exportaciones_fruta_tonelada[[#This Row],[2013]])</f>
        <v>2562.0877273566725</v>
      </c>
      <c r="L1237" s="2">
        <f>IF(ISERROR(Exportaciones_fruta_dolares[[#This Row],[2012]]/Exportaciones_fruta_tonelada[[#This Row],[2012]]),"-",Exportaciones_fruta_dolares[[#This Row],[2012]]/Exportaciones_fruta_tonelada[[#This Row],[2012]])</f>
        <v>2562.0960659732191</v>
      </c>
      <c r="M1237" s="2">
        <f>IF(ISERROR(Exportaciones_fruta_dolares[[#This Row],[2014]]/Exportaciones_fruta_tonelada[[#This Row],[2014]]),"-",Exportaciones_fruta_dolares[[#This Row],[2014]]/Exportaciones_fruta_tonelada[[#This Row],[2014]])</f>
        <v>1683.2341117834915</v>
      </c>
      <c r="N1237" s="2">
        <f>IF(ISERROR(Exportaciones_fruta_dolares[[#This Row],[2015]]/Exportaciones_fruta_tonelada[[#This Row],[2015]]),"-",Exportaciones_fruta_dolares[[#This Row],[2015]]/Exportaciones_fruta_tonelada[[#This Row],[2015]])</f>
        <v>2730.637866221135</v>
      </c>
      <c r="O1237" s="2">
        <f>IF(ISERROR(Exportaciones_fruta_dolares[[#This Row],[2016]]/Exportaciones_fruta_tonelada[[#This Row],[2016]]),"-",Exportaciones_fruta_dolares[[#This Row],[2016]]/Exportaciones_fruta_tonelada[[#This Row],[2016]])</f>
        <v>2901.6978409624053</v>
      </c>
      <c r="P1237" s="2">
        <f>IF(ISERROR(Exportaciones_fruta_dolares[[#This Row],[2017]]/Exportaciones_fruta_tonelada[[#This Row],[2017]]),"-",Exportaciones_fruta_dolares[[#This Row],[2017]]/Exportaciones_fruta_tonelada[[#This Row],[2017]])</f>
        <v>3100.6026561892481</v>
      </c>
      <c r="Q1237" s="2">
        <f>IF(ISERROR(Exportaciones_fruta_dolares[[#This Row],[2018]]/Exportaciones_fruta_tonelada[[#This Row],[2018]]),"-",Exportaciones_fruta_dolares[[#This Row],[2018]]/Exportaciones_fruta_tonelada[[#This Row],[2018]])</f>
        <v>2844.6182266009851</v>
      </c>
      <c r="R1237" s="2">
        <f>IF(ISERROR(Exportaciones_fruta_dolares[[#This Row],[2019]]/Exportaciones_fruta_tonelada[[#This Row],[2019]]),"-",Exportaciones_fruta_dolares[[#This Row],[2019]]/Exportaciones_fruta_tonelada[[#This Row],[2019]])</f>
        <v>1705.0392275196139</v>
      </c>
      <c r="S1237" s="2">
        <f>IF(ISERROR(Exportaciones_fruta_dolares[[#This Row],[2020]]/Exportaciones_fruta_tonelada[[#This Row],[2020]]),"-",Exportaciones_fruta_dolares[[#This Row],[2020]]/Exportaciones_fruta_tonelada[[#This Row],[2020]])</f>
        <v>3093.4163036714376</v>
      </c>
    </row>
    <row r="1238" spans="1:19" x14ac:dyDescent="0.35">
      <c r="A1238">
        <v>119</v>
      </c>
      <c r="B1238" t="s">
        <v>112</v>
      </c>
      <c r="C1238" t="s">
        <v>113</v>
      </c>
      <c r="D1238">
        <v>100107</v>
      </c>
      <c r="E1238" t="s">
        <v>48</v>
      </c>
      <c r="F1238">
        <v>100107012</v>
      </c>
      <c r="G1238" t="s">
        <v>49</v>
      </c>
      <c r="H1238" t="s">
        <v>342</v>
      </c>
      <c r="I1238">
        <v>3</v>
      </c>
      <c r="J1238" t="s">
        <v>38</v>
      </c>
      <c r="K12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38" s="2">
        <f>IF(ISERROR(Exportaciones_fruta_dolares[[#This Row],[2014]]/Exportaciones_fruta_tonelada[[#This Row],[2014]]),"-",Exportaciones_fruta_dolares[[#This Row],[2014]]/Exportaciones_fruta_tonelada[[#This Row],[2014]])</f>
        <v>22410.344827586207</v>
      </c>
      <c r="N12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3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39" spans="1:19" x14ac:dyDescent="0.35">
      <c r="A1239">
        <v>119</v>
      </c>
      <c r="B1239" t="s">
        <v>112</v>
      </c>
      <c r="C1239" t="s">
        <v>113</v>
      </c>
      <c r="D1239">
        <v>100107</v>
      </c>
      <c r="E1239" t="s">
        <v>48</v>
      </c>
      <c r="F1239">
        <v>100107012</v>
      </c>
      <c r="G1239" t="s">
        <v>49</v>
      </c>
      <c r="H1239" t="s">
        <v>212</v>
      </c>
      <c r="I1239">
        <v>5</v>
      </c>
      <c r="J1239" t="s">
        <v>26</v>
      </c>
      <c r="K123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3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39" s="2">
        <f>IF(ISERROR(Exportaciones_fruta_dolares[[#This Row],[2019]]/Exportaciones_fruta_tonelada[[#This Row],[2019]]),"-",Exportaciones_fruta_dolares[[#This Row],[2019]]/Exportaciones_fruta_tonelada[[#This Row],[2019]])</f>
        <v>992.47916666666663</v>
      </c>
      <c r="S12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40" spans="1:19" x14ac:dyDescent="0.35">
      <c r="A1240">
        <v>119</v>
      </c>
      <c r="B1240" t="s">
        <v>112</v>
      </c>
      <c r="C1240" t="s">
        <v>113</v>
      </c>
      <c r="D1240">
        <v>100107</v>
      </c>
      <c r="E1240" t="s">
        <v>48</v>
      </c>
      <c r="F1240">
        <v>100107012</v>
      </c>
      <c r="G1240" t="s">
        <v>49</v>
      </c>
      <c r="H1240" t="s">
        <v>129</v>
      </c>
      <c r="I1240">
        <v>2</v>
      </c>
      <c r="J1240" t="s">
        <v>32</v>
      </c>
      <c r="K1240" s="2">
        <f>IF(ISERROR(Exportaciones_fruta_dolares[[#This Row],[2013]]/Exportaciones_fruta_tonelada[[#This Row],[2013]]),"-",Exportaciones_fruta_dolares[[#This Row],[2013]]/Exportaciones_fruta_tonelada[[#This Row],[2013]])</f>
        <v>3165.3594739649043</v>
      </c>
      <c r="L1240" s="2">
        <f>IF(ISERROR(Exportaciones_fruta_dolares[[#This Row],[2012]]/Exportaciones_fruta_tonelada[[#This Row],[2012]]),"-",Exportaciones_fruta_dolares[[#This Row],[2012]]/Exportaciones_fruta_tonelada[[#This Row],[2012]])</f>
        <v>1951.2114389355349</v>
      </c>
      <c r="M1240" s="2">
        <f>IF(ISERROR(Exportaciones_fruta_dolares[[#This Row],[2014]]/Exportaciones_fruta_tonelada[[#This Row],[2014]]),"-",Exportaciones_fruta_dolares[[#This Row],[2014]]/Exportaciones_fruta_tonelada[[#This Row],[2014]])</f>
        <v>2132.9200296726976</v>
      </c>
      <c r="N1240" s="2">
        <f>IF(ISERROR(Exportaciones_fruta_dolares[[#This Row],[2015]]/Exportaciones_fruta_tonelada[[#This Row],[2015]]),"-",Exportaciones_fruta_dolares[[#This Row],[2015]]/Exportaciones_fruta_tonelada[[#This Row],[2015]])</f>
        <v>2641.1735683769698</v>
      </c>
      <c r="O1240" s="2">
        <f>IF(ISERROR(Exportaciones_fruta_dolares[[#This Row],[2016]]/Exportaciones_fruta_tonelada[[#This Row],[2016]]),"-",Exportaciones_fruta_dolares[[#This Row],[2016]]/Exportaciones_fruta_tonelada[[#This Row],[2016]])</f>
        <v>1714.0947530212741</v>
      </c>
      <c r="P1240" s="2">
        <f>IF(ISERROR(Exportaciones_fruta_dolares[[#This Row],[2017]]/Exportaciones_fruta_tonelada[[#This Row],[2017]]),"-",Exportaciones_fruta_dolares[[#This Row],[2017]]/Exportaciones_fruta_tonelada[[#This Row],[2017]])</f>
        <v>2681.6931179350836</v>
      </c>
      <c r="Q1240" s="2">
        <f>IF(ISERROR(Exportaciones_fruta_dolares[[#This Row],[2018]]/Exportaciones_fruta_tonelada[[#This Row],[2018]]),"-",Exportaciones_fruta_dolares[[#This Row],[2018]]/Exportaciones_fruta_tonelada[[#This Row],[2018]])</f>
        <v>2041.0967536899734</v>
      </c>
      <c r="R1240" s="2">
        <f>IF(ISERROR(Exportaciones_fruta_dolares[[#This Row],[2019]]/Exportaciones_fruta_tonelada[[#This Row],[2019]]),"-",Exportaciones_fruta_dolares[[#This Row],[2019]]/Exportaciones_fruta_tonelada[[#This Row],[2019]])</f>
        <v>3260.1841142979997</v>
      </c>
      <c r="S1240" s="2">
        <f>IF(ISERROR(Exportaciones_fruta_dolares[[#This Row],[2020]]/Exportaciones_fruta_tonelada[[#This Row],[2020]]),"-",Exportaciones_fruta_dolares[[#This Row],[2020]]/Exportaciones_fruta_tonelada[[#This Row],[2020]])</f>
        <v>2087.6352166202028</v>
      </c>
    </row>
    <row r="1241" spans="1:19" x14ac:dyDescent="0.35">
      <c r="A1241">
        <v>119</v>
      </c>
      <c r="B1241" t="s">
        <v>112</v>
      </c>
      <c r="C1241" t="s">
        <v>113</v>
      </c>
      <c r="D1241">
        <v>100107</v>
      </c>
      <c r="E1241" t="s">
        <v>48</v>
      </c>
      <c r="F1241">
        <v>100107012</v>
      </c>
      <c r="G1241" t="s">
        <v>49</v>
      </c>
      <c r="H1241" t="s">
        <v>265</v>
      </c>
      <c r="I1241">
        <v>1</v>
      </c>
      <c r="J1241" t="s">
        <v>96</v>
      </c>
      <c r="K1241" s="2">
        <f>IF(ISERROR(Exportaciones_fruta_dolares[[#This Row],[2013]]/Exportaciones_fruta_tonelada[[#This Row],[2013]]),"-",Exportaciones_fruta_dolares[[#This Row],[2013]]/Exportaciones_fruta_tonelada[[#This Row],[2013]])</f>
        <v>14149.159663865545</v>
      </c>
      <c r="L12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41" s="2">
        <f>IF(ISERROR(Exportaciones_fruta_dolares[[#This Row],[2015]]/Exportaciones_fruta_tonelada[[#This Row],[2015]]),"-",Exportaciones_fruta_dolares[[#This Row],[2015]]/Exportaciones_fruta_tonelada[[#This Row],[2015]])</f>
        <v>34385.093167701867</v>
      </c>
      <c r="O1241" s="2">
        <f>IF(ISERROR(Exportaciones_fruta_dolares[[#This Row],[2016]]/Exportaciones_fruta_tonelada[[#This Row],[2016]]),"-",Exportaciones_fruta_dolares[[#This Row],[2016]]/Exportaciones_fruta_tonelada[[#This Row],[2016]])</f>
        <v>26810.126582278481</v>
      </c>
      <c r="P1241" s="2">
        <f>IF(ISERROR(Exportaciones_fruta_dolares[[#This Row],[2017]]/Exportaciones_fruta_tonelada[[#This Row],[2017]]),"-",Exportaciones_fruta_dolares[[#This Row],[2017]]/Exportaciones_fruta_tonelada[[#This Row],[2017]])</f>
        <v>9742.4310722100654</v>
      </c>
      <c r="Q1241" s="2">
        <f>IF(ISERROR(Exportaciones_fruta_dolares[[#This Row],[2018]]/Exportaciones_fruta_tonelada[[#This Row],[2018]]),"-",Exportaciones_fruta_dolares[[#This Row],[2018]]/Exportaciones_fruta_tonelada[[#This Row],[2018]])</f>
        <v>10704.651035986913</v>
      </c>
      <c r="R1241" s="2">
        <f>IF(ISERROR(Exportaciones_fruta_dolares[[#This Row],[2019]]/Exportaciones_fruta_tonelada[[#This Row],[2019]]),"-",Exportaciones_fruta_dolares[[#This Row],[2019]]/Exportaciones_fruta_tonelada[[#This Row],[2019]])</f>
        <v>148125</v>
      </c>
      <c r="S1241" s="2">
        <f>IF(ISERROR(Exportaciones_fruta_dolares[[#This Row],[2020]]/Exportaciones_fruta_tonelada[[#This Row],[2020]]),"-",Exportaciones_fruta_dolares[[#This Row],[2020]]/Exportaciones_fruta_tonelada[[#This Row],[2020]])</f>
        <v>106125</v>
      </c>
    </row>
    <row r="1242" spans="1:19" x14ac:dyDescent="0.35">
      <c r="A1242">
        <v>119</v>
      </c>
      <c r="B1242" t="s">
        <v>112</v>
      </c>
      <c r="C1242" t="s">
        <v>113</v>
      </c>
      <c r="D1242">
        <v>100107</v>
      </c>
      <c r="E1242" t="s">
        <v>48</v>
      </c>
      <c r="F1242">
        <v>100107012</v>
      </c>
      <c r="G1242" t="s">
        <v>49</v>
      </c>
      <c r="H1242" t="s">
        <v>130</v>
      </c>
      <c r="I1242">
        <v>3</v>
      </c>
      <c r="J1242" t="s">
        <v>38</v>
      </c>
      <c r="K1242" s="2">
        <f>IF(ISERROR(Exportaciones_fruta_dolares[[#This Row],[2013]]/Exportaciones_fruta_tonelada[[#This Row],[2013]]),"-",Exportaciones_fruta_dolares[[#This Row],[2013]]/Exportaciones_fruta_tonelada[[#This Row],[2013]])</f>
        <v>13131.25</v>
      </c>
      <c r="L12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42" s="2">
        <f>IF(ISERROR(Exportaciones_fruta_dolares[[#This Row],[2016]]/Exportaciones_fruta_tonelada[[#This Row],[2016]]),"-",Exportaciones_fruta_dolares[[#This Row],[2016]]/Exportaciones_fruta_tonelada[[#This Row],[2016]])</f>
        <v>7519.3069306930693</v>
      </c>
      <c r="P1242" s="2">
        <f>IF(ISERROR(Exportaciones_fruta_dolares[[#This Row],[2017]]/Exportaciones_fruta_tonelada[[#This Row],[2017]]),"-",Exportaciones_fruta_dolares[[#This Row],[2017]]/Exportaciones_fruta_tonelada[[#This Row],[2017]])</f>
        <v>20332.231404958678</v>
      </c>
      <c r="Q1242" s="2">
        <f>IF(ISERROR(Exportaciones_fruta_dolares[[#This Row],[2018]]/Exportaciones_fruta_tonelada[[#This Row],[2018]]),"-",Exportaciones_fruta_dolares[[#This Row],[2018]]/Exportaciones_fruta_tonelada[[#This Row],[2018]])</f>
        <v>41830.232558139534</v>
      </c>
      <c r="R1242" s="2">
        <f>IF(ISERROR(Exportaciones_fruta_dolares[[#This Row],[2019]]/Exportaciones_fruta_tonelada[[#This Row],[2019]]),"-",Exportaciones_fruta_dolares[[#This Row],[2019]]/Exportaciones_fruta_tonelada[[#This Row],[2019]])</f>
        <v>702300</v>
      </c>
      <c r="S1242" s="2">
        <f>IF(ISERROR(Exportaciones_fruta_dolares[[#This Row],[2020]]/Exportaciones_fruta_tonelada[[#This Row],[2020]]),"-",Exportaciones_fruta_dolares[[#This Row],[2020]]/Exportaciones_fruta_tonelada[[#This Row],[2020]])</f>
        <v>39466.666666666664</v>
      </c>
    </row>
    <row r="1243" spans="1:19" x14ac:dyDescent="0.35">
      <c r="A1243">
        <v>119</v>
      </c>
      <c r="B1243" t="s">
        <v>112</v>
      </c>
      <c r="C1243" t="s">
        <v>113</v>
      </c>
      <c r="D1243">
        <v>100107</v>
      </c>
      <c r="E1243" t="s">
        <v>48</v>
      </c>
      <c r="F1243">
        <v>100107012</v>
      </c>
      <c r="G1243" t="s">
        <v>49</v>
      </c>
      <c r="H1243" t="s">
        <v>50</v>
      </c>
      <c r="I1243">
        <v>3</v>
      </c>
      <c r="J1243" t="s">
        <v>38</v>
      </c>
      <c r="K1243" s="2">
        <f>IF(ISERROR(Exportaciones_fruta_dolares[[#This Row],[2013]]/Exportaciones_fruta_tonelada[[#This Row],[2013]]),"-",Exportaciones_fruta_dolares[[#This Row],[2013]]/Exportaciones_fruta_tonelada[[#This Row],[2013]])</f>
        <v>1870.6748277828967</v>
      </c>
      <c r="L1243" s="2">
        <f>IF(ISERROR(Exportaciones_fruta_dolares[[#This Row],[2012]]/Exportaciones_fruta_tonelada[[#This Row],[2012]]),"-",Exportaciones_fruta_dolares[[#This Row],[2012]]/Exportaciones_fruta_tonelada[[#This Row],[2012]])</f>
        <v>1963.457211294186</v>
      </c>
      <c r="M1243" s="2">
        <f>IF(ISERROR(Exportaciones_fruta_dolares[[#This Row],[2014]]/Exportaciones_fruta_tonelada[[#This Row],[2014]]),"-",Exportaciones_fruta_dolares[[#This Row],[2014]]/Exportaciones_fruta_tonelada[[#This Row],[2014]])</f>
        <v>2014.5804676753783</v>
      </c>
      <c r="N1243" s="2">
        <f>IF(ISERROR(Exportaciones_fruta_dolares[[#This Row],[2015]]/Exportaciones_fruta_tonelada[[#This Row],[2015]]),"-",Exportaciones_fruta_dolares[[#This Row],[2015]]/Exportaciones_fruta_tonelada[[#This Row],[2015]])</f>
        <v>1970.3112245965804</v>
      </c>
      <c r="O1243" s="2">
        <f>IF(ISERROR(Exportaciones_fruta_dolares[[#This Row],[2016]]/Exportaciones_fruta_tonelada[[#This Row],[2016]]),"-",Exportaciones_fruta_dolares[[#This Row],[2016]]/Exportaciones_fruta_tonelada[[#This Row],[2016]])</f>
        <v>1135.7043932540935</v>
      </c>
      <c r="P1243" s="2">
        <f>IF(ISERROR(Exportaciones_fruta_dolares[[#This Row],[2017]]/Exportaciones_fruta_tonelada[[#This Row],[2017]]),"-",Exportaciones_fruta_dolares[[#This Row],[2017]]/Exportaciones_fruta_tonelada[[#This Row],[2017]])</f>
        <v>3017.0799233829098</v>
      </c>
      <c r="Q1243" s="2">
        <f>IF(ISERROR(Exportaciones_fruta_dolares[[#This Row],[2018]]/Exportaciones_fruta_tonelada[[#This Row],[2018]]),"-",Exportaciones_fruta_dolares[[#This Row],[2018]]/Exportaciones_fruta_tonelada[[#This Row],[2018]])</f>
        <v>3505.9542447115832</v>
      </c>
      <c r="R1243" s="2">
        <f>IF(ISERROR(Exportaciones_fruta_dolares[[#This Row],[2019]]/Exportaciones_fruta_tonelada[[#This Row],[2019]]),"-",Exportaciones_fruta_dolares[[#This Row],[2019]]/Exportaciones_fruta_tonelada[[#This Row],[2019]])</f>
        <v>1887.1717743118224</v>
      </c>
      <c r="S1243" s="2">
        <f>IF(ISERROR(Exportaciones_fruta_dolares[[#This Row],[2020]]/Exportaciones_fruta_tonelada[[#This Row],[2020]]),"-",Exportaciones_fruta_dolares[[#This Row],[2020]]/Exportaciones_fruta_tonelada[[#This Row],[2020]])</f>
        <v>1146.757178074246</v>
      </c>
    </row>
    <row r="1244" spans="1:19" x14ac:dyDescent="0.35">
      <c r="A1244">
        <v>119</v>
      </c>
      <c r="B1244" t="s">
        <v>112</v>
      </c>
      <c r="C1244" t="s">
        <v>113</v>
      </c>
      <c r="D1244">
        <v>100107</v>
      </c>
      <c r="E1244" t="s">
        <v>48</v>
      </c>
      <c r="F1244">
        <v>100107012</v>
      </c>
      <c r="G1244" t="s">
        <v>49</v>
      </c>
      <c r="H1244" t="s">
        <v>211</v>
      </c>
      <c r="I1244">
        <v>7</v>
      </c>
      <c r="J1244" t="s">
        <v>164</v>
      </c>
      <c r="K1244" s="2">
        <f>IF(ISERROR(Exportaciones_fruta_dolares[[#This Row],[2013]]/Exportaciones_fruta_tonelada[[#This Row],[2013]]),"-",Exportaciones_fruta_dolares[[#This Row],[2013]]/Exportaciones_fruta_tonelada[[#This Row],[2013]])</f>
        <v>816.28017881221319</v>
      </c>
      <c r="L1244" s="2">
        <f>IF(ISERROR(Exportaciones_fruta_dolares[[#This Row],[2012]]/Exportaciones_fruta_tonelada[[#This Row],[2012]]),"-",Exportaciones_fruta_dolares[[#This Row],[2012]]/Exportaciones_fruta_tonelada[[#This Row],[2012]])</f>
        <v>787.30581668565276</v>
      </c>
      <c r="M1244" s="2">
        <f>IF(ISERROR(Exportaciones_fruta_dolares[[#This Row],[2014]]/Exportaciones_fruta_tonelada[[#This Row],[2014]]),"-",Exportaciones_fruta_dolares[[#This Row],[2014]]/Exportaciones_fruta_tonelada[[#This Row],[2014]])</f>
        <v>874.36653646473883</v>
      </c>
      <c r="N1244" s="2">
        <f>IF(ISERROR(Exportaciones_fruta_dolares[[#This Row],[2015]]/Exportaciones_fruta_tonelada[[#This Row],[2015]]),"-",Exportaciones_fruta_dolares[[#This Row],[2015]]/Exportaciones_fruta_tonelada[[#This Row],[2015]])</f>
        <v>851.38384374387363</v>
      </c>
      <c r="O1244" s="2">
        <f>IF(ISERROR(Exportaciones_fruta_dolares[[#This Row],[2016]]/Exportaciones_fruta_tonelada[[#This Row],[2016]]),"-",Exportaciones_fruta_dolares[[#This Row],[2016]]/Exportaciones_fruta_tonelada[[#This Row],[2016]])</f>
        <v>860.61361480865946</v>
      </c>
      <c r="P1244" s="2">
        <f>IF(ISERROR(Exportaciones_fruta_dolares[[#This Row],[2017]]/Exportaciones_fruta_tonelada[[#This Row],[2017]]),"-",Exportaciones_fruta_dolares[[#This Row],[2017]]/Exportaciones_fruta_tonelada[[#This Row],[2017]])</f>
        <v>892.21567454479509</v>
      </c>
      <c r="Q1244" s="2">
        <f>IF(ISERROR(Exportaciones_fruta_dolares[[#This Row],[2018]]/Exportaciones_fruta_tonelada[[#This Row],[2018]]),"-",Exportaciones_fruta_dolares[[#This Row],[2018]]/Exportaciones_fruta_tonelada[[#This Row],[2018]])</f>
        <v>818.31615439029201</v>
      </c>
      <c r="R1244" s="2">
        <f>IF(ISERROR(Exportaciones_fruta_dolares[[#This Row],[2019]]/Exportaciones_fruta_tonelada[[#This Row],[2019]]),"-",Exportaciones_fruta_dolares[[#This Row],[2019]]/Exportaciones_fruta_tonelada[[#This Row],[2019]])</f>
        <v>812.40029454060027</v>
      </c>
      <c r="S1244" s="2">
        <f>IF(ISERROR(Exportaciones_fruta_dolares[[#This Row],[2020]]/Exportaciones_fruta_tonelada[[#This Row],[2020]]),"-",Exportaciones_fruta_dolares[[#This Row],[2020]]/Exportaciones_fruta_tonelada[[#This Row],[2020]])</f>
        <v>798.73811220748098</v>
      </c>
    </row>
    <row r="1245" spans="1:19" x14ac:dyDescent="0.35">
      <c r="A1245">
        <v>119</v>
      </c>
      <c r="B1245" t="s">
        <v>112</v>
      </c>
      <c r="C1245" t="s">
        <v>113</v>
      </c>
      <c r="D1245">
        <v>100107</v>
      </c>
      <c r="E1245" t="s">
        <v>48</v>
      </c>
      <c r="F1245">
        <v>100107012</v>
      </c>
      <c r="G1245" t="s">
        <v>49</v>
      </c>
      <c r="H1245" t="s">
        <v>186</v>
      </c>
      <c r="I1245">
        <v>3</v>
      </c>
      <c r="J1245" t="s">
        <v>38</v>
      </c>
      <c r="K1245" s="2">
        <f>IF(ISERROR(Exportaciones_fruta_dolares[[#This Row],[2013]]/Exportaciones_fruta_tonelada[[#This Row],[2013]]),"-",Exportaciones_fruta_dolares[[#This Row],[2013]]/Exportaciones_fruta_tonelada[[#This Row],[2013]])</f>
        <v>13132.142857142859</v>
      </c>
      <c r="L12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45" s="2">
        <f>IF(ISERROR(Exportaciones_fruta_dolares[[#This Row],[2015]]/Exportaciones_fruta_tonelada[[#This Row],[2015]]),"-",Exportaciones_fruta_dolares[[#This Row],[2015]]/Exportaciones_fruta_tonelada[[#This Row],[2015]])</f>
        <v>92368.656716417914</v>
      </c>
      <c r="O12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45" s="2">
        <f>IF(ISERROR(Exportaciones_fruta_dolares[[#This Row],[2017]]/Exportaciones_fruta_tonelada[[#This Row],[2017]]),"-",Exportaciones_fruta_dolares[[#This Row],[2017]]/Exportaciones_fruta_tonelada[[#This Row],[2017]])</f>
        <v>10204.475457170354</v>
      </c>
      <c r="Q1245" s="2">
        <f>IF(ISERROR(Exportaciones_fruta_dolares[[#This Row],[2018]]/Exportaciones_fruta_tonelada[[#This Row],[2018]]),"-",Exportaciones_fruta_dolares[[#This Row],[2018]]/Exportaciones_fruta_tonelada[[#This Row],[2018]])</f>
        <v>57050</v>
      </c>
      <c r="R12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45" s="2">
        <f>IF(ISERROR(Exportaciones_fruta_dolares[[#This Row],[2020]]/Exportaciones_fruta_tonelada[[#This Row],[2020]]),"-",Exportaciones_fruta_dolares[[#This Row],[2020]]/Exportaciones_fruta_tonelada[[#This Row],[2020]])</f>
        <v>6136.3960749330954</v>
      </c>
    </row>
    <row r="1246" spans="1:19" x14ac:dyDescent="0.35">
      <c r="A1246">
        <v>119</v>
      </c>
      <c r="B1246" t="s">
        <v>112</v>
      </c>
      <c r="C1246" t="s">
        <v>113</v>
      </c>
      <c r="D1246">
        <v>100107</v>
      </c>
      <c r="E1246" t="s">
        <v>48</v>
      </c>
      <c r="F1246">
        <v>100107012</v>
      </c>
      <c r="G1246" t="s">
        <v>49</v>
      </c>
      <c r="H1246" t="s">
        <v>365</v>
      </c>
      <c r="I1246">
        <v>7</v>
      </c>
      <c r="J1246" t="s">
        <v>164</v>
      </c>
      <c r="K1246" s="2">
        <f>IF(ISERROR(Exportaciones_fruta_dolares[[#This Row],[2013]]/Exportaciones_fruta_tonelada[[#This Row],[2013]]),"-",Exportaciones_fruta_dolares[[#This Row],[2013]]/Exportaciones_fruta_tonelada[[#This Row],[2013]])</f>
        <v>1551.0472770795932</v>
      </c>
      <c r="L1246" s="2">
        <f>IF(ISERROR(Exportaciones_fruta_dolares[[#This Row],[2012]]/Exportaciones_fruta_tonelada[[#This Row],[2012]]),"-",Exportaciones_fruta_dolares[[#This Row],[2012]]/Exportaciones_fruta_tonelada[[#This Row],[2012]])</f>
        <v>752.69649334945598</v>
      </c>
      <c r="M1246" s="2">
        <f>IF(ISERROR(Exportaciones_fruta_dolares[[#This Row],[2014]]/Exportaciones_fruta_tonelada[[#This Row],[2014]]),"-",Exportaciones_fruta_dolares[[#This Row],[2014]]/Exportaciones_fruta_tonelada[[#This Row],[2014]])</f>
        <v>15020</v>
      </c>
      <c r="N1246" s="2">
        <f>IF(ISERROR(Exportaciones_fruta_dolares[[#This Row],[2015]]/Exportaciones_fruta_tonelada[[#This Row],[2015]]),"-",Exportaciones_fruta_dolares[[#This Row],[2015]]/Exportaciones_fruta_tonelada[[#This Row],[2015]])</f>
        <v>1023.917328042328</v>
      </c>
      <c r="O1246" s="2">
        <f>IF(ISERROR(Exportaciones_fruta_dolares[[#This Row],[2016]]/Exportaciones_fruta_tonelada[[#This Row],[2016]]),"-",Exportaciones_fruta_dolares[[#This Row],[2016]]/Exportaciones_fruta_tonelada[[#This Row],[2016]])</f>
        <v>980.71609163715618</v>
      </c>
      <c r="P1246" s="2">
        <f>IF(ISERROR(Exportaciones_fruta_dolares[[#This Row],[2017]]/Exportaciones_fruta_tonelada[[#This Row],[2017]]),"-",Exportaciones_fruta_dolares[[#This Row],[2017]]/Exportaciones_fruta_tonelada[[#This Row],[2017]])</f>
        <v>952.31169118460355</v>
      </c>
      <c r="Q1246" s="2">
        <f>IF(ISERROR(Exportaciones_fruta_dolares[[#This Row],[2018]]/Exportaciones_fruta_tonelada[[#This Row],[2018]]),"-",Exportaciones_fruta_dolares[[#This Row],[2018]]/Exportaciones_fruta_tonelada[[#This Row],[2018]])</f>
        <v>851.77941246774265</v>
      </c>
      <c r="R1246" s="2">
        <f>IF(ISERROR(Exportaciones_fruta_dolares[[#This Row],[2019]]/Exportaciones_fruta_tonelada[[#This Row],[2019]]),"-",Exportaciones_fruta_dolares[[#This Row],[2019]]/Exportaciones_fruta_tonelada[[#This Row],[2019]])</f>
        <v>821.73766721700952</v>
      </c>
      <c r="S1246" s="2">
        <f>IF(ISERROR(Exportaciones_fruta_dolares[[#This Row],[2020]]/Exportaciones_fruta_tonelada[[#This Row],[2020]]),"-",Exportaciones_fruta_dolares[[#This Row],[2020]]/Exportaciones_fruta_tonelada[[#This Row],[2020]])</f>
        <v>826.47596742511598</v>
      </c>
    </row>
    <row r="1247" spans="1:19" x14ac:dyDescent="0.35">
      <c r="A1247">
        <v>119</v>
      </c>
      <c r="B1247" t="s">
        <v>112</v>
      </c>
      <c r="C1247" t="s">
        <v>113</v>
      </c>
      <c r="D1247">
        <v>100107</v>
      </c>
      <c r="E1247" t="s">
        <v>48</v>
      </c>
      <c r="F1247">
        <v>100107012</v>
      </c>
      <c r="G1247" t="s">
        <v>49</v>
      </c>
      <c r="H1247" t="s">
        <v>195</v>
      </c>
      <c r="I1247">
        <v>3</v>
      </c>
      <c r="J1247" t="s">
        <v>38</v>
      </c>
      <c r="K1247" s="2">
        <f>IF(ISERROR(Exportaciones_fruta_dolares[[#This Row],[2013]]/Exportaciones_fruta_tonelada[[#This Row],[2013]]),"-",Exportaciones_fruta_dolares[[#This Row],[2013]]/Exportaciones_fruta_tonelada[[#This Row],[2013]])</f>
        <v>5752.2749776038472</v>
      </c>
      <c r="L12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47" s="2">
        <f>IF(ISERROR(Exportaciones_fruta_dolares[[#This Row],[2014]]/Exportaciones_fruta_tonelada[[#This Row],[2014]]),"-",Exportaciones_fruta_dolares[[#This Row],[2014]]/Exportaciones_fruta_tonelada[[#This Row],[2014]])</f>
        <v>5361.0171164590456</v>
      </c>
      <c r="N1247" s="2">
        <f>IF(ISERROR(Exportaciones_fruta_dolares[[#This Row],[2015]]/Exportaciones_fruta_tonelada[[#This Row],[2015]]),"-",Exportaciones_fruta_dolares[[#This Row],[2015]]/Exportaciones_fruta_tonelada[[#This Row],[2015]])</f>
        <v>3426.1501071114876</v>
      </c>
      <c r="O1247" s="2">
        <f>IF(ISERROR(Exportaciones_fruta_dolares[[#This Row],[2016]]/Exportaciones_fruta_tonelada[[#This Row],[2016]]),"-",Exportaciones_fruta_dolares[[#This Row],[2016]]/Exportaciones_fruta_tonelada[[#This Row],[2016]])</f>
        <v>3075.3898914649026</v>
      </c>
      <c r="P1247" s="2">
        <f>IF(ISERROR(Exportaciones_fruta_dolares[[#This Row],[2017]]/Exportaciones_fruta_tonelada[[#This Row],[2017]]),"-",Exportaciones_fruta_dolares[[#This Row],[2017]]/Exportaciones_fruta_tonelada[[#This Row],[2017]])</f>
        <v>2846.4301317139434</v>
      </c>
      <c r="Q1247" s="2">
        <f>IF(ISERROR(Exportaciones_fruta_dolares[[#This Row],[2018]]/Exportaciones_fruta_tonelada[[#This Row],[2018]]),"-",Exportaciones_fruta_dolares[[#This Row],[2018]]/Exportaciones_fruta_tonelada[[#This Row],[2018]])</f>
        <v>3043.9602497859937</v>
      </c>
      <c r="R1247" s="2">
        <f>IF(ISERROR(Exportaciones_fruta_dolares[[#This Row],[2019]]/Exportaciones_fruta_tonelada[[#This Row],[2019]]),"-",Exportaciones_fruta_dolares[[#This Row],[2019]]/Exportaciones_fruta_tonelada[[#This Row],[2019]])</f>
        <v>3175.1980500067484</v>
      </c>
      <c r="S1247" s="2">
        <f>IF(ISERROR(Exportaciones_fruta_dolares[[#This Row],[2020]]/Exportaciones_fruta_tonelada[[#This Row],[2020]]),"-",Exportaciones_fruta_dolares[[#This Row],[2020]]/Exportaciones_fruta_tonelada[[#This Row],[2020]])</f>
        <v>3207.1615898829264</v>
      </c>
    </row>
    <row r="1248" spans="1:19" x14ac:dyDescent="0.35">
      <c r="A1248">
        <v>119</v>
      </c>
      <c r="B1248" t="s">
        <v>112</v>
      </c>
      <c r="C1248" t="s">
        <v>113</v>
      </c>
      <c r="D1248">
        <v>100108</v>
      </c>
      <c r="E1248" t="s">
        <v>294</v>
      </c>
      <c r="F1248">
        <v>100108002</v>
      </c>
      <c r="G1248" t="s">
        <v>295</v>
      </c>
      <c r="H1248" t="s">
        <v>296</v>
      </c>
      <c r="I1248">
        <v>5</v>
      </c>
      <c r="J1248" t="s">
        <v>26</v>
      </c>
      <c r="K12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48" s="2">
        <f>IF(ISERROR(Exportaciones_fruta_dolares[[#This Row],[2014]]/Exportaciones_fruta_tonelada[[#This Row],[2014]]),"-",Exportaciones_fruta_dolares[[#This Row],[2014]]/Exportaciones_fruta_tonelada[[#This Row],[2014]])</f>
        <v>2923.9891913530823</v>
      </c>
      <c r="N1248" s="2">
        <f>IF(ISERROR(Exportaciones_fruta_dolares[[#This Row],[2015]]/Exportaciones_fruta_tonelada[[#This Row],[2015]]),"-",Exportaciones_fruta_dolares[[#This Row],[2015]]/Exportaciones_fruta_tonelada[[#This Row],[2015]])</f>
        <v>1559.8228278865474</v>
      </c>
      <c r="O1248" s="2">
        <f>IF(ISERROR(Exportaciones_fruta_dolares[[#This Row],[2016]]/Exportaciones_fruta_tonelada[[#This Row],[2016]]),"-",Exportaciones_fruta_dolares[[#This Row],[2016]]/Exportaciones_fruta_tonelada[[#This Row],[2016]])</f>
        <v>2616.7926767197409</v>
      </c>
      <c r="P1248" s="2">
        <f>IF(ISERROR(Exportaciones_fruta_dolares[[#This Row],[2017]]/Exportaciones_fruta_tonelada[[#This Row],[2017]]),"-",Exportaciones_fruta_dolares[[#This Row],[2017]]/Exportaciones_fruta_tonelada[[#This Row],[2017]])</f>
        <v>1400.0891074526839</v>
      </c>
      <c r="Q1248" s="2">
        <f>IF(ISERROR(Exportaciones_fruta_dolares[[#This Row],[2018]]/Exportaciones_fruta_tonelada[[#This Row],[2018]]),"-",Exportaciones_fruta_dolares[[#This Row],[2018]]/Exportaciones_fruta_tonelada[[#This Row],[2018]])</f>
        <v>1611.7094325280423</v>
      </c>
      <c r="R1248" s="2">
        <f>IF(ISERROR(Exportaciones_fruta_dolares[[#This Row],[2019]]/Exportaciones_fruta_tonelada[[#This Row],[2019]]),"-",Exportaciones_fruta_dolares[[#This Row],[2019]]/Exportaciones_fruta_tonelada[[#This Row],[2019]])</f>
        <v>1330.9842812494778</v>
      </c>
      <c r="S1248" s="2">
        <f>IF(ISERROR(Exportaciones_fruta_dolares[[#This Row],[2020]]/Exportaciones_fruta_tonelada[[#This Row],[2020]]),"-",Exportaciones_fruta_dolares[[#This Row],[2020]]/Exportaciones_fruta_tonelada[[#This Row],[2020]])</f>
        <v>1178.7782560178543</v>
      </c>
    </row>
    <row r="1249" spans="1:19" x14ac:dyDescent="0.35">
      <c r="A1249">
        <v>119</v>
      </c>
      <c r="B1249" t="s">
        <v>112</v>
      </c>
      <c r="C1249" t="s">
        <v>113</v>
      </c>
      <c r="D1249">
        <v>100108</v>
      </c>
      <c r="E1249" t="s">
        <v>294</v>
      </c>
      <c r="F1249">
        <v>100108002</v>
      </c>
      <c r="G1249" t="s">
        <v>295</v>
      </c>
      <c r="H1249" t="s">
        <v>367</v>
      </c>
      <c r="I1249">
        <v>3</v>
      </c>
      <c r="J1249" t="s">
        <v>38</v>
      </c>
      <c r="K1249" s="2">
        <f>IF(ISERROR(Exportaciones_fruta_dolares[[#This Row],[2013]]/Exportaciones_fruta_tonelada[[#This Row],[2013]]),"-",Exportaciones_fruta_dolares[[#This Row],[2013]]/Exportaciones_fruta_tonelada[[#This Row],[2013]])</f>
        <v>1079.305685522645</v>
      </c>
      <c r="L1249" s="2">
        <f>IF(ISERROR(Exportaciones_fruta_dolares[[#This Row],[2012]]/Exportaciones_fruta_tonelada[[#This Row],[2012]]),"-",Exportaciones_fruta_dolares[[#This Row],[2012]]/Exportaciones_fruta_tonelada[[#This Row],[2012]])</f>
        <v>1140.033434227631</v>
      </c>
      <c r="M1249" s="2">
        <f>IF(ISERROR(Exportaciones_fruta_dolares[[#This Row],[2014]]/Exportaciones_fruta_tonelada[[#This Row],[2014]]),"-",Exportaciones_fruta_dolares[[#This Row],[2014]]/Exportaciones_fruta_tonelada[[#This Row],[2014]])</f>
        <v>1168.7968792877398</v>
      </c>
      <c r="N1249" s="2">
        <f>IF(ISERROR(Exportaciones_fruta_dolares[[#This Row],[2015]]/Exportaciones_fruta_tonelada[[#This Row],[2015]]),"-",Exportaciones_fruta_dolares[[#This Row],[2015]]/Exportaciones_fruta_tonelada[[#This Row],[2015]])</f>
        <v>1327.7511089378645</v>
      </c>
      <c r="O1249" s="2">
        <f>IF(ISERROR(Exportaciones_fruta_dolares[[#This Row],[2016]]/Exportaciones_fruta_tonelada[[#This Row],[2016]]),"-",Exportaciones_fruta_dolares[[#This Row],[2016]]/Exportaciones_fruta_tonelada[[#This Row],[2016]])</f>
        <v>1166.3047859972191</v>
      </c>
      <c r="P1249" s="2">
        <f>IF(ISERROR(Exportaciones_fruta_dolares[[#This Row],[2017]]/Exportaciones_fruta_tonelada[[#This Row],[2017]]),"-",Exportaciones_fruta_dolares[[#This Row],[2017]]/Exportaciones_fruta_tonelada[[#This Row],[2017]])</f>
        <v>1068.4338569424319</v>
      </c>
      <c r="Q1249" s="2">
        <f>IF(ISERROR(Exportaciones_fruta_dolares[[#This Row],[2018]]/Exportaciones_fruta_tonelada[[#This Row],[2018]]),"-",Exportaciones_fruta_dolares[[#This Row],[2018]]/Exportaciones_fruta_tonelada[[#This Row],[2018]])</f>
        <v>1053.3788384421778</v>
      </c>
      <c r="R1249" s="2">
        <f>IF(ISERROR(Exportaciones_fruta_dolares[[#This Row],[2019]]/Exportaciones_fruta_tonelada[[#This Row],[2019]]),"-",Exportaciones_fruta_dolares[[#This Row],[2019]]/Exportaciones_fruta_tonelada[[#This Row],[2019]])</f>
        <v>809.9174693229761</v>
      </c>
      <c r="S1249" s="2">
        <f>IF(ISERROR(Exportaciones_fruta_dolares[[#This Row],[2020]]/Exportaciones_fruta_tonelada[[#This Row],[2020]]),"-",Exportaciones_fruta_dolares[[#This Row],[2020]]/Exportaciones_fruta_tonelada[[#This Row],[2020]])</f>
        <v>858.64176710201025</v>
      </c>
    </row>
    <row r="1250" spans="1:19" x14ac:dyDescent="0.35">
      <c r="A1250">
        <v>119</v>
      </c>
      <c r="B1250" t="s">
        <v>112</v>
      </c>
      <c r="C1250" t="s">
        <v>113</v>
      </c>
      <c r="D1250">
        <v>100108</v>
      </c>
      <c r="E1250" t="s">
        <v>294</v>
      </c>
      <c r="F1250">
        <v>100108002</v>
      </c>
      <c r="G1250" t="s">
        <v>295</v>
      </c>
      <c r="H1250" t="s">
        <v>392</v>
      </c>
      <c r="I1250">
        <v>3</v>
      </c>
      <c r="J1250" t="s">
        <v>38</v>
      </c>
      <c r="K12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5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50" s="2">
        <f>IF(ISERROR(Exportaciones_fruta_dolares[[#This Row],[2019]]/Exportaciones_fruta_tonelada[[#This Row],[2019]]),"-",Exportaciones_fruta_dolares[[#This Row],[2019]]/Exportaciones_fruta_tonelada[[#This Row],[2019]])</f>
        <v>1026.3759090909091</v>
      </c>
      <c r="S1250" s="2">
        <f>IF(ISERROR(Exportaciones_fruta_dolares[[#This Row],[2020]]/Exportaciones_fruta_tonelada[[#This Row],[2020]]),"-",Exportaciones_fruta_dolares[[#This Row],[2020]]/Exportaciones_fruta_tonelada[[#This Row],[2020]])</f>
        <v>1026.6175619834712</v>
      </c>
    </row>
    <row r="1251" spans="1:19" x14ac:dyDescent="0.35">
      <c r="A1251">
        <v>119</v>
      </c>
      <c r="B1251" t="s">
        <v>112</v>
      </c>
      <c r="C1251" t="s">
        <v>113</v>
      </c>
      <c r="D1251">
        <v>100108</v>
      </c>
      <c r="E1251" t="s">
        <v>294</v>
      </c>
      <c r="F1251">
        <v>100108005</v>
      </c>
      <c r="G1251" t="s">
        <v>319</v>
      </c>
      <c r="H1251" t="s">
        <v>396</v>
      </c>
      <c r="I1251">
        <v>7</v>
      </c>
      <c r="J1251" t="s">
        <v>164</v>
      </c>
      <c r="K1251" s="2">
        <f>IF(ISERROR(Exportaciones_fruta_dolares[[#This Row],[2013]]/Exportaciones_fruta_tonelada[[#This Row],[2013]]),"-",Exportaciones_fruta_dolares[[#This Row],[2013]]/Exportaciones_fruta_tonelada[[#This Row],[2013]])</f>
        <v>824.46475099798283</v>
      </c>
      <c r="L1251" s="2">
        <f>IF(ISERROR(Exportaciones_fruta_dolares[[#This Row],[2012]]/Exportaciones_fruta_tonelada[[#This Row],[2012]]),"-",Exportaciones_fruta_dolares[[#This Row],[2012]]/Exportaciones_fruta_tonelada[[#This Row],[2012]])</f>
        <v>773.7034012063873</v>
      </c>
      <c r="M1251" s="2">
        <f>IF(ISERROR(Exportaciones_fruta_dolares[[#This Row],[2014]]/Exportaciones_fruta_tonelada[[#This Row],[2014]]),"-",Exportaciones_fruta_dolares[[#This Row],[2014]]/Exportaciones_fruta_tonelada[[#This Row],[2014]])</f>
        <v>819.02438603901419</v>
      </c>
      <c r="N1251" s="2">
        <f>IF(ISERROR(Exportaciones_fruta_dolares[[#This Row],[2015]]/Exportaciones_fruta_tonelada[[#This Row],[2015]]),"-",Exportaciones_fruta_dolares[[#This Row],[2015]]/Exportaciones_fruta_tonelada[[#This Row],[2015]])</f>
        <v>874.72301153322678</v>
      </c>
      <c r="O1251" s="2">
        <f>IF(ISERROR(Exportaciones_fruta_dolares[[#This Row],[2016]]/Exportaciones_fruta_tonelada[[#This Row],[2016]]),"-",Exportaciones_fruta_dolares[[#This Row],[2016]]/Exportaciones_fruta_tonelada[[#This Row],[2016]])</f>
        <v>796.10883933852847</v>
      </c>
      <c r="P1251" s="2">
        <f>IF(ISERROR(Exportaciones_fruta_dolares[[#This Row],[2017]]/Exportaciones_fruta_tonelada[[#This Row],[2017]]),"-",Exportaciones_fruta_dolares[[#This Row],[2017]]/Exportaciones_fruta_tonelada[[#This Row],[2017]])</f>
        <v>814.17100704072254</v>
      </c>
      <c r="Q1251" s="2">
        <f>IF(ISERROR(Exportaciones_fruta_dolares[[#This Row],[2018]]/Exportaciones_fruta_tonelada[[#This Row],[2018]]),"-",Exportaciones_fruta_dolares[[#This Row],[2018]]/Exportaciones_fruta_tonelada[[#This Row],[2018]])</f>
        <v>797.66167171250322</v>
      </c>
      <c r="R1251" s="2">
        <f>IF(ISERROR(Exportaciones_fruta_dolares[[#This Row],[2019]]/Exportaciones_fruta_tonelada[[#This Row],[2019]]),"-",Exportaciones_fruta_dolares[[#This Row],[2019]]/Exportaciones_fruta_tonelada[[#This Row],[2019]])</f>
        <v>799.07363203404043</v>
      </c>
      <c r="S1251" s="2">
        <f>IF(ISERROR(Exportaciones_fruta_dolares[[#This Row],[2020]]/Exportaciones_fruta_tonelada[[#This Row],[2020]]),"-",Exportaciones_fruta_dolares[[#This Row],[2020]]/Exportaciones_fruta_tonelada[[#This Row],[2020]])</f>
        <v>802.64397338158778</v>
      </c>
    </row>
    <row r="1252" spans="1:19" x14ac:dyDescent="0.35">
      <c r="A1252">
        <v>119</v>
      </c>
      <c r="B1252" t="s">
        <v>112</v>
      </c>
      <c r="C1252" t="s">
        <v>113</v>
      </c>
      <c r="D1252">
        <v>100108</v>
      </c>
      <c r="E1252" t="s">
        <v>294</v>
      </c>
      <c r="F1252">
        <v>100108005</v>
      </c>
      <c r="G1252" t="s">
        <v>319</v>
      </c>
      <c r="H1252" t="s">
        <v>330</v>
      </c>
      <c r="I1252">
        <v>3</v>
      </c>
      <c r="J1252" t="s">
        <v>38</v>
      </c>
      <c r="K12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52" s="2">
        <f>IF(ISERROR(Exportaciones_fruta_dolares[[#This Row],[2017]]/Exportaciones_fruta_tonelada[[#This Row],[2017]]),"-",Exportaciones_fruta_dolares[[#This Row],[2017]]/Exportaciones_fruta_tonelada[[#This Row],[2017]])</f>
        <v>8935.5555555555566</v>
      </c>
      <c r="Q125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5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52" s="2">
        <f>IF(ISERROR(Exportaciones_fruta_dolares[[#This Row],[2020]]/Exportaciones_fruta_tonelada[[#This Row],[2020]]),"-",Exportaciones_fruta_dolares[[#This Row],[2020]]/Exportaciones_fruta_tonelada[[#This Row],[2020]])</f>
        <v>1937.3879419191917</v>
      </c>
    </row>
    <row r="1253" spans="1:19" x14ac:dyDescent="0.35">
      <c r="A1253">
        <v>119</v>
      </c>
      <c r="B1253" t="s">
        <v>112</v>
      </c>
      <c r="C1253" t="s">
        <v>113</v>
      </c>
      <c r="D1253">
        <v>100108</v>
      </c>
      <c r="E1253" t="s">
        <v>294</v>
      </c>
      <c r="F1253">
        <v>100108005</v>
      </c>
      <c r="G1253" t="s">
        <v>319</v>
      </c>
      <c r="H1253" t="s">
        <v>398</v>
      </c>
      <c r="I1253">
        <v>7</v>
      </c>
      <c r="J1253" t="s">
        <v>164</v>
      </c>
      <c r="K1253" s="2">
        <f>IF(ISERROR(Exportaciones_fruta_dolares[[#This Row],[2013]]/Exportaciones_fruta_tonelada[[#This Row],[2013]]),"-",Exportaciones_fruta_dolares[[#This Row],[2013]]/Exportaciones_fruta_tonelada[[#This Row],[2013]])</f>
        <v>40021.052631578954</v>
      </c>
      <c r="L12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53" s="2">
        <f>IF(ISERROR(Exportaciones_fruta_dolares[[#This Row],[2014]]/Exportaciones_fruta_tonelada[[#This Row],[2014]]),"-",Exportaciones_fruta_dolares[[#This Row],[2014]]/Exportaciones_fruta_tonelada[[#This Row],[2014]])</f>
        <v>51060</v>
      </c>
      <c r="N12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53" s="2">
        <f>IF(ISERROR(Exportaciones_fruta_dolares[[#This Row],[2016]]/Exportaciones_fruta_tonelada[[#This Row],[2016]]),"-",Exportaciones_fruta_dolares[[#This Row],[2016]]/Exportaciones_fruta_tonelada[[#This Row],[2016]])</f>
        <v>927.18118444615004</v>
      </c>
      <c r="P1253" s="2">
        <f>IF(ISERROR(Exportaciones_fruta_dolares[[#This Row],[2017]]/Exportaciones_fruta_tonelada[[#This Row],[2017]]),"-",Exportaciones_fruta_dolares[[#This Row],[2017]]/Exportaciones_fruta_tonelada[[#This Row],[2017]])</f>
        <v>18201.333333333332</v>
      </c>
      <c r="Q1253" s="2">
        <f>IF(ISERROR(Exportaciones_fruta_dolares[[#This Row],[2018]]/Exportaciones_fruta_tonelada[[#This Row],[2018]]),"-",Exportaciones_fruta_dolares[[#This Row],[2018]]/Exportaciones_fruta_tonelada[[#This Row],[2018]])</f>
        <v>36417.1875</v>
      </c>
      <c r="R12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53" s="2">
        <f>IF(ISERROR(Exportaciones_fruta_dolares[[#This Row],[2020]]/Exportaciones_fruta_tonelada[[#This Row],[2020]]),"-",Exportaciones_fruta_dolares[[#This Row],[2020]]/Exportaciones_fruta_tonelada[[#This Row],[2020]])</f>
        <v>38040</v>
      </c>
    </row>
    <row r="1254" spans="1:19" x14ac:dyDescent="0.35">
      <c r="A1254">
        <v>119</v>
      </c>
      <c r="B1254" t="s">
        <v>112</v>
      </c>
      <c r="C1254" t="s">
        <v>113</v>
      </c>
      <c r="D1254">
        <v>100108</v>
      </c>
      <c r="E1254" t="s">
        <v>294</v>
      </c>
      <c r="F1254">
        <v>100108005</v>
      </c>
      <c r="G1254" t="s">
        <v>319</v>
      </c>
      <c r="H1254" t="s">
        <v>331</v>
      </c>
      <c r="I1254">
        <v>3</v>
      </c>
      <c r="J1254" t="s">
        <v>38</v>
      </c>
      <c r="K12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54" s="2">
        <f>IF(ISERROR(Exportaciones_fruta_dolares[[#This Row],[2017]]/Exportaciones_fruta_tonelada[[#This Row],[2017]]),"-",Exportaciones_fruta_dolares[[#This Row],[2017]]/Exportaciones_fruta_tonelada[[#This Row],[2017]])</f>
        <v>1796.4877074427372</v>
      </c>
      <c r="Q1254" s="2">
        <f>IF(ISERROR(Exportaciones_fruta_dolares[[#This Row],[2018]]/Exportaciones_fruta_tonelada[[#This Row],[2018]]),"-",Exportaciones_fruta_dolares[[#This Row],[2018]]/Exportaciones_fruta_tonelada[[#This Row],[2018]])</f>
        <v>1396.3014485741069</v>
      </c>
      <c r="R12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55" spans="1:19" x14ac:dyDescent="0.35">
      <c r="A1255">
        <v>119</v>
      </c>
      <c r="B1255" t="s">
        <v>112</v>
      </c>
      <c r="C1255" t="s">
        <v>113</v>
      </c>
      <c r="D1255">
        <v>100108</v>
      </c>
      <c r="E1255" t="s">
        <v>294</v>
      </c>
      <c r="F1255">
        <v>100108006</v>
      </c>
      <c r="G1255" t="s">
        <v>381</v>
      </c>
      <c r="H1255" t="s">
        <v>382</v>
      </c>
      <c r="I1255">
        <v>5</v>
      </c>
      <c r="J1255" t="s">
        <v>26</v>
      </c>
      <c r="K125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55" s="2">
        <f>IF(ISERROR(Exportaciones_fruta_dolares[[#This Row],[2015]]/Exportaciones_fruta_tonelada[[#This Row],[2015]]),"-",Exportaciones_fruta_dolares[[#This Row],[2015]]/Exportaciones_fruta_tonelada[[#This Row],[2015]])</f>
        <v>11563.732394366198</v>
      </c>
      <c r="O1255" s="2">
        <f>IF(ISERROR(Exportaciones_fruta_dolares[[#This Row],[2016]]/Exportaciones_fruta_tonelada[[#This Row],[2016]]),"-",Exportaciones_fruta_dolares[[#This Row],[2016]]/Exportaciones_fruta_tonelada[[#This Row],[2016]])</f>
        <v>11577.125506072874</v>
      </c>
      <c r="P1255" s="2">
        <f>IF(ISERROR(Exportaciones_fruta_dolares[[#This Row],[2017]]/Exportaciones_fruta_tonelada[[#This Row],[2017]]),"-",Exportaciones_fruta_dolares[[#This Row],[2017]]/Exportaciones_fruta_tonelada[[#This Row],[2017]])</f>
        <v>11505.870841487282</v>
      </c>
      <c r="Q125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5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56" spans="1:19" x14ac:dyDescent="0.35">
      <c r="A1256">
        <v>119</v>
      </c>
      <c r="B1256" t="s">
        <v>112</v>
      </c>
      <c r="C1256" t="s">
        <v>113</v>
      </c>
      <c r="D1256">
        <v>100108</v>
      </c>
      <c r="E1256" t="s">
        <v>294</v>
      </c>
      <c r="F1256">
        <v>100108006</v>
      </c>
      <c r="G1256" t="s">
        <v>381</v>
      </c>
      <c r="H1256" t="s">
        <v>399</v>
      </c>
      <c r="I1256">
        <v>5</v>
      </c>
      <c r="J1256" t="s">
        <v>26</v>
      </c>
      <c r="K12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5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5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56" s="2">
        <f>IF(ISERROR(Exportaciones_fruta_dolares[[#This Row],[2018]]/Exportaciones_fruta_tonelada[[#This Row],[2018]]),"-",Exportaciones_fruta_dolares[[#This Row],[2018]]/Exportaciones_fruta_tonelada[[#This Row],[2018]])</f>
        <v>416899.99999999994</v>
      </c>
      <c r="R12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5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57" spans="1:19" x14ac:dyDescent="0.35">
      <c r="A1257">
        <v>119</v>
      </c>
      <c r="B1257" t="s">
        <v>112</v>
      </c>
      <c r="C1257" t="s">
        <v>113</v>
      </c>
      <c r="D1257">
        <v>100108</v>
      </c>
      <c r="E1257" t="s">
        <v>294</v>
      </c>
      <c r="F1257">
        <v>100108007</v>
      </c>
      <c r="G1257" t="s">
        <v>327</v>
      </c>
      <c r="H1257" t="s">
        <v>420</v>
      </c>
      <c r="I1257">
        <v>1</v>
      </c>
      <c r="J1257" t="s">
        <v>96</v>
      </c>
      <c r="K1257" s="2">
        <f>IF(ISERROR(Exportaciones_fruta_dolares[[#This Row],[2013]]/Exportaciones_fruta_tonelada[[#This Row],[2013]]),"-",Exportaciones_fruta_dolares[[#This Row],[2013]]/Exportaciones_fruta_tonelada[[#This Row],[2013]])</f>
        <v>11362.192513368984</v>
      </c>
      <c r="L12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5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57" s="2">
        <f>IF(ISERROR(Exportaciones_fruta_dolares[[#This Row],[2015]]/Exportaciones_fruta_tonelada[[#This Row],[2015]]),"-",Exportaciones_fruta_dolares[[#This Row],[2015]]/Exportaciones_fruta_tonelada[[#This Row],[2015]])</f>
        <v>7046.3300336983984</v>
      </c>
      <c r="O1257" s="2">
        <f>IF(ISERROR(Exportaciones_fruta_dolares[[#This Row],[2016]]/Exportaciones_fruta_tonelada[[#This Row],[2016]]),"-",Exportaciones_fruta_dolares[[#This Row],[2016]]/Exportaciones_fruta_tonelada[[#This Row],[2016]])</f>
        <v>7873.0941724187524</v>
      </c>
      <c r="P1257" s="2">
        <f>IF(ISERROR(Exportaciones_fruta_dolares[[#This Row],[2017]]/Exportaciones_fruta_tonelada[[#This Row],[2017]]),"-",Exportaciones_fruta_dolares[[#This Row],[2017]]/Exportaciones_fruta_tonelada[[#This Row],[2017]])</f>
        <v>6183.2913454681729</v>
      </c>
      <c r="Q1257" s="2">
        <f>IF(ISERROR(Exportaciones_fruta_dolares[[#This Row],[2018]]/Exportaciones_fruta_tonelada[[#This Row],[2018]]),"-",Exportaciones_fruta_dolares[[#This Row],[2018]]/Exportaciones_fruta_tonelada[[#This Row],[2018]])</f>
        <v>9393.6796476088639</v>
      </c>
      <c r="R1257" s="2">
        <f>IF(ISERROR(Exportaciones_fruta_dolares[[#This Row],[2019]]/Exportaciones_fruta_tonelada[[#This Row],[2019]]),"-",Exportaciones_fruta_dolares[[#This Row],[2019]]/Exportaciones_fruta_tonelada[[#This Row],[2019]])</f>
        <v>6735.9941189776073</v>
      </c>
      <c r="S1257" s="2">
        <f>IF(ISERROR(Exportaciones_fruta_dolares[[#This Row],[2020]]/Exportaciones_fruta_tonelada[[#This Row],[2020]]),"-",Exportaciones_fruta_dolares[[#This Row],[2020]]/Exportaciones_fruta_tonelada[[#This Row],[2020]])</f>
        <v>5240.853989607861</v>
      </c>
    </row>
    <row r="1258" spans="1:19" x14ac:dyDescent="0.35">
      <c r="A1258">
        <v>119</v>
      </c>
      <c r="B1258" t="s">
        <v>112</v>
      </c>
      <c r="C1258" t="s">
        <v>113</v>
      </c>
      <c r="D1258">
        <v>100108</v>
      </c>
      <c r="E1258" t="s">
        <v>294</v>
      </c>
      <c r="F1258">
        <v>100108007</v>
      </c>
      <c r="G1258" t="s">
        <v>327</v>
      </c>
      <c r="H1258" t="s">
        <v>404</v>
      </c>
      <c r="I1258">
        <v>1</v>
      </c>
      <c r="J1258" t="s">
        <v>96</v>
      </c>
      <c r="K1258" s="2">
        <f>IF(ISERROR(Exportaciones_fruta_dolares[[#This Row],[2013]]/Exportaciones_fruta_tonelada[[#This Row],[2013]]),"-",Exportaciones_fruta_dolares[[#This Row],[2013]]/Exportaciones_fruta_tonelada[[#This Row],[2013]])</f>
        <v>4488.2896326298587</v>
      </c>
      <c r="L1258" s="2">
        <f>IF(ISERROR(Exportaciones_fruta_dolares[[#This Row],[2012]]/Exportaciones_fruta_tonelada[[#This Row],[2012]]),"-",Exportaciones_fruta_dolares[[#This Row],[2012]]/Exportaciones_fruta_tonelada[[#This Row],[2012]])</f>
        <v>6262.6966087826158</v>
      </c>
      <c r="M1258" s="2">
        <f>IF(ISERROR(Exportaciones_fruta_dolares[[#This Row],[2014]]/Exportaciones_fruta_tonelada[[#This Row],[2014]]),"-",Exportaciones_fruta_dolares[[#This Row],[2014]]/Exportaciones_fruta_tonelada[[#This Row],[2014]])</f>
        <v>9162.7244475138123</v>
      </c>
      <c r="N1258" s="2">
        <f>IF(ISERROR(Exportaciones_fruta_dolares[[#This Row],[2015]]/Exportaciones_fruta_tonelada[[#This Row],[2015]]),"-",Exportaciones_fruta_dolares[[#This Row],[2015]]/Exportaciones_fruta_tonelada[[#This Row],[2015]])</f>
        <v>9825.5007937107875</v>
      </c>
      <c r="O1258" s="2">
        <f>IF(ISERROR(Exportaciones_fruta_dolares[[#This Row],[2016]]/Exportaciones_fruta_tonelada[[#This Row],[2016]]),"-",Exportaciones_fruta_dolares[[#This Row],[2016]]/Exportaciones_fruta_tonelada[[#This Row],[2016]])</f>
        <v>7693.5131272186236</v>
      </c>
      <c r="P1258" s="2">
        <f>IF(ISERROR(Exportaciones_fruta_dolares[[#This Row],[2017]]/Exportaciones_fruta_tonelada[[#This Row],[2017]]),"-",Exportaciones_fruta_dolares[[#This Row],[2017]]/Exportaciones_fruta_tonelada[[#This Row],[2017]])</f>
        <v>7212.5250865778644</v>
      </c>
      <c r="Q1258" s="2">
        <f>IF(ISERROR(Exportaciones_fruta_dolares[[#This Row],[2018]]/Exportaciones_fruta_tonelada[[#This Row],[2018]]),"-",Exportaciones_fruta_dolares[[#This Row],[2018]]/Exportaciones_fruta_tonelada[[#This Row],[2018]])</f>
        <v>5601.1443197208637</v>
      </c>
      <c r="R1258" s="2">
        <f>IF(ISERROR(Exportaciones_fruta_dolares[[#This Row],[2019]]/Exportaciones_fruta_tonelada[[#This Row],[2019]]),"-",Exportaciones_fruta_dolares[[#This Row],[2019]]/Exportaciones_fruta_tonelada[[#This Row],[2019]])</f>
        <v>6367.4204046544473</v>
      </c>
      <c r="S1258" s="2">
        <f>IF(ISERROR(Exportaciones_fruta_dolares[[#This Row],[2020]]/Exportaciones_fruta_tonelada[[#This Row],[2020]]),"-",Exportaciones_fruta_dolares[[#This Row],[2020]]/Exportaciones_fruta_tonelada[[#This Row],[2020]])</f>
        <v>7823.9580458183837</v>
      </c>
    </row>
    <row r="1259" spans="1:19" x14ac:dyDescent="0.35">
      <c r="A1259">
        <v>119</v>
      </c>
      <c r="B1259" t="s">
        <v>112</v>
      </c>
      <c r="C1259" t="s">
        <v>113</v>
      </c>
      <c r="D1259">
        <v>100108</v>
      </c>
      <c r="E1259" t="s">
        <v>294</v>
      </c>
      <c r="F1259">
        <v>100108007</v>
      </c>
      <c r="G1259" t="s">
        <v>327</v>
      </c>
      <c r="H1259" t="s">
        <v>426</v>
      </c>
      <c r="I1259">
        <v>1</v>
      </c>
      <c r="J1259" t="s">
        <v>96</v>
      </c>
      <c r="K12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59" s="2">
        <f>IF(ISERROR(Exportaciones_fruta_dolares[[#This Row],[2017]]/Exportaciones_fruta_tonelada[[#This Row],[2017]]),"-",Exportaciones_fruta_dolares[[#This Row],[2017]]/Exportaciones_fruta_tonelada[[#This Row],[2017]])</f>
        <v>11502.5</v>
      </c>
      <c r="Q12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5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60" spans="1:19" x14ac:dyDescent="0.35">
      <c r="A1260">
        <v>119</v>
      </c>
      <c r="B1260" t="s">
        <v>112</v>
      </c>
      <c r="C1260" t="s">
        <v>113</v>
      </c>
      <c r="D1260">
        <v>100108</v>
      </c>
      <c r="E1260" t="s">
        <v>294</v>
      </c>
      <c r="F1260">
        <v>100108007</v>
      </c>
      <c r="G1260" t="s">
        <v>327</v>
      </c>
      <c r="H1260" t="s">
        <v>403</v>
      </c>
      <c r="I1260">
        <v>1</v>
      </c>
      <c r="J1260" t="s">
        <v>96</v>
      </c>
      <c r="K12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6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6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60" s="2">
        <f>IF(ISERROR(Exportaciones_fruta_dolares[[#This Row],[2019]]/Exportaciones_fruta_tonelada[[#This Row],[2019]]),"-",Exportaciones_fruta_dolares[[#This Row],[2019]]/Exportaciones_fruta_tonelada[[#This Row],[2019]])</f>
        <v>1205.2893455922122</v>
      </c>
      <c r="S1260" s="2">
        <f>IF(ISERROR(Exportaciones_fruta_dolares[[#This Row],[2020]]/Exportaciones_fruta_tonelada[[#This Row],[2020]]),"-",Exportaciones_fruta_dolares[[#This Row],[2020]]/Exportaciones_fruta_tonelada[[#This Row],[2020]])</f>
        <v>1166.6718077279415</v>
      </c>
    </row>
    <row r="1261" spans="1:19" x14ac:dyDescent="0.35">
      <c r="A1261">
        <v>119</v>
      </c>
      <c r="B1261" t="s">
        <v>112</v>
      </c>
      <c r="C1261" t="s">
        <v>113</v>
      </c>
      <c r="D1261">
        <v>100108</v>
      </c>
      <c r="E1261" t="s">
        <v>294</v>
      </c>
      <c r="F1261">
        <v>100108007</v>
      </c>
      <c r="G1261" t="s">
        <v>327</v>
      </c>
      <c r="H1261" t="s">
        <v>442</v>
      </c>
      <c r="I1261">
        <v>4</v>
      </c>
      <c r="J1261" t="s">
        <v>71</v>
      </c>
      <c r="K12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6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61" s="2">
        <f>IF(ISERROR(Exportaciones_fruta_dolares[[#This Row],[2015]]/Exportaciones_fruta_tonelada[[#This Row],[2015]]),"-",Exportaciones_fruta_dolares[[#This Row],[2015]]/Exportaciones_fruta_tonelada[[#This Row],[2015]])</f>
        <v>11349.253731343284</v>
      </c>
      <c r="O126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6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62" spans="1:19" x14ac:dyDescent="0.35">
      <c r="A1262">
        <v>119</v>
      </c>
      <c r="B1262" t="s">
        <v>112</v>
      </c>
      <c r="C1262" t="s">
        <v>113</v>
      </c>
      <c r="D1262">
        <v>100108</v>
      </c>
      <c r="E1262" t="s">
        <v>294</v>
      </c>
      <c r="F1262">
        <v>100108007</v>
      </c>
      <c r="G1262" t="s">
        <v>327</v>
      </c>
      <c r="H1262" t="s">
        <v>328</v>
      </c>
      <c r="I1262">
        <v>6</v>
      </c>
      <c r="J1262" t="s">
        <v>20</v>
      </c>
      <c r="K12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6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62" s="2">
        <f>IF(ISERROR(Exportaciones_fruta_dolares[[#This Row],[2019]]/Exportaciones_fruta_tonelada[[#This Row],[2019]]),"-",Exportaciones_fruta_dolares[[#This Row],[2019]]/Exportaciones_fruta_tonelada[[#This Row],[2019]])</f>
        <v>25686.666666666668</v>
      </c>
      <c r="S12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63" spans="1:19" x14ac:dyDescent="0.35">
      <c r="A1263">
        <v>119</v>
      </c>
      <c r="B1263" t="s">
        <v>112</v>
      </c>
      <c r="C1263" t="s">
        <v>113</v>
      </c>
      <c r="D1263">
        <v>100109</v>
      </c>
      <c r="E1263" t="s">
        <v>51</v>
      </c>
      <c r="F1263">
        <v>100109001</v>
      </c>
      <c r="G1263" t="s">
        <v>51</v>
      </c>
      <c r="H1263" t="s">
        <v>293</v>
      </c>
      <c r="I1263">
        <v>7</v>
      </c>
      <c r="J1263" t="s">
        <v>164</v>
      </c>
      <c r="K12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6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6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63" s="2">
        <f>IF(ISERROR(Exportaciones_fruta_dolares[[#This Row],[2020]]/Exportaciones_fruta_tonelada[[#This Row],[2020]]),"-",Exportaciones_fruta_dolares[[#This Row],[2020]]/Exportaciones_fruta_tonelada[[#This Row],[2020]])</f>
        <v>55866.666666666679</v>
      </c>
    </row>
    <row r="1264" spans="1:19" x14ac:dyDescent="0.35">
      <c r="A1264">
        <v>119</v>
      </c>
      <c r="B1264" t="s">
        <v>112</v>
      </c>
      <c r="C1264" t="s">
        <v>113</v>
      </c>
      <c r="D1264">
        <v>100109</v>
      </c>
      <c r="E1264" t="s">
        <v>51</v>
      </c>
      <c r="F1264">
        <v>100109001</v>
      </c>
      <c r="G1264" t="s">
        <v>51</v>
      </c>
      <c r="H1264" t="s">
        <v>69</v>
      </c>
      <c r="I1264">
        <v>5</v>
      </c>
      <c r="J1264" t="s">
        <v>26</v>
      </c>
      <c r="K1264" s="2">
        <f>IF(ISERROR(Exportaciones_fruta_dolares[[#This Row],[2013]]/Exportaciones_fruta_tonelada[[#This Row],[2013]]),"-",Exportaciones_fruta_dolares[[#This Row],[2013]]/Exportaciones_fruta_tonelada[[#This Row],[2013]])</f>
        <v>2595.2380952380954</v>
      </c>
      <c r="L12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6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6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6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6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65" spans="1:19" x14ac:dyDescent="0.35">
      <c r="A1265">
        <v>119</v>
      </c>
      <c r="B1265" t="s">
        <v>112</v>
      </c>
      <c r="C1265" t="s">
        <v>113</v>
      </c>
      <c r="D1265">
        <v>100109</v>
      </c>
      <c r="E1265" t="s">
        <v>51</v>
      </c>
      <c r="F1265">
        <v>100109001</v>
      </c>
      <c r="G1265" t="s">
        <v>51</v>
      </c>
      <c r="H1265" t="s">
        <v>184</v>
      </c>
      <c r="I1265">
        <v>7</v>
      </c>
      <c r="J1265" t="s">
        <v>164</v>
      </c>
      <c r="K126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65" s="2">
        <f>IF(ISERROR(Exportaciones_fruta_dolares[[#This Row],[2012]]/Exportaciones_fruta_tonelada[[#This Row],[2012]]),"-",Exportaciones_fruta_dolares[[#This Row],[2012]]/Exportaciones_fruta_tonelada[[#This Row],[2012]])</f>
        <v>861.92041401496613</v>
      </c>
      <c r="M12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6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6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6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66" spans="1:19" x14ac:dyDescent="0.35">
      <c r="A1266">
        <v>114</v>
      </c>
      <c r="B1266" t="s">
        <v>457</v>
      </c>
      <c r="C1266" t="s">
        <v>458</v>
      </c>
      <c r="D1266">
        <v>100106</v>
      </c>
      <c r="E1266" t="s">
        <v>477</v>
      </c>
      <c r="F1266">
        <v>100106001</v>
      </c>
      <c r="G1266" t="s">
        <v>60</v>
      </c>
      <c r="H1266" t="s">
        <v>61</v>
      </c>
      <c r="I1266">
        <v>3</v>
      </c>
      <c r="J1266" t="s">
        <v>38</v>
      </c>
      <c r="K1266" s="2">
        <f>IF(ISERROR(Exportaciones_fruta_dolares[[#This Row],[2013]]/Exportaciones_fruta_tonelada[[#This Row],[2013]]),"-",Exportaciones_fruta_dolares[[#This Row],[2013]]/Exportaciones_fruta_tonelada[[#This Row],[2013]])</f>
        <v>10527.536231884058</v>
      </c>
      <c r="L12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6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6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67" spans="1:19" x14ac:dyDescent="0.35">
      <c r="A1267">
        <v>111</v>
      </c>
      <c r="B1267" t="s">
        <v>115</v>
      </c>
      <c r="C1267" t="s">
        <v>116</v>
      </c>
      <c r="D1267">
        <v>100103</v>
      </c>
      <c r="E1267" t="s">
        <v>39</v>
      </c>
      <c r="F1267">
        <v>100103002</v>
      </c>
      <c r="G1267" t="s">
        <v>42</v>
      </c>
      <c r="H1267" t="s">
        <v>291</v>
      </c>
      <c r="I1267">
        <v>7</v>
      </c>
      <c r="J1267" t="s">
        <v>164</v>
      </c>
      <c r="K12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6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6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67" s="2">
        <f>IF(ISERROR(Exportaciones_fruta_dolares[[#This Row],[2016]]/Exportaciones_fruta_tonelada[[#This Row],[2016]]),"-",Exportaciones_fruta_dolares[[#This Row],[2016]]/Exportaciones_fruta_tonelada[[#This Row],[2016]])</f>
        <v>3576.1290322580644</v>
      </c>
      <c r="P12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6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68" spans="1:19" x14ac:dyDescent="0.35">
      <c r="A1268">
        <v>111</v>
      </c>
      <c r="B1268" t="s">
        <v>115</v>
      </c>
      <c r="C1268" t="s">
        <v>116</v>
      </c>
      <c r="D1268">
        <v>100103</v>
      </c>
      <c r="E1268" t="s">
        <v>39</v>
      </c>
      <c r="F1268">
        <v>100103004</v>
      </c>
      <c r="G1268" t="s">
        <v>77</v>
      </c>
      <c r="H1268" t="s">
        <v>297</v>
      </c>
      <c r="I1268">
        <v>4</v>
      </c>
      <c r="J1268" t="s">
        <v>71</v>
      </c>
      <c r="K12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68" s="2">
        <f>IF(ISERROR(Exportaciones_fruta_dolares[[#This Row],[2014]]/Exportaciones_fruta_tonelada[[#This Row],[2014]]),"-",Exportaciones_fruta_dolares[[#This Row],[2014]]/Exportaciones_fruta_tonelada[[#This Row],[2014]])</f>
        <v>105657.14285714286</v>
      </c>
      <c r="N12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6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6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6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69" spans="1:19" x14ac:dyDescent="0.35">
      <c r="A1269">
        <v>111</v>
      </c>
      <c r="B1269" t="s">
        <v>115</v>
      </c>
      <c r="C1269" t="s">
        <v>116</v>
      </c>
      <c r="D1269">
        <v>100106</v>
      </c>
      <c r="E1269" t="s">
        <v>477</v>
      </c>
      <c r="F1269">
        <v>100106001</v>
      </c>
      <c r="G1269" t="s">
        <v>60</v>
      </c>
      <c r="H1269" t="s">
        <v>131</v>
      </c>
      <c r="I1269">
        <v>1</v>
      </c>
      <c r="J1269" t="s">
        <v>96</v>
      </c>
      <c r="K12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6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6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6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69" s="2">
        <f>IF(ISERROR(Exportaciones_fruta_dolares[[#This Row],[2017]]/Exportaciones_fruta_tonelada[[#This Row],[2017]]),"-",Exportaciones_fruta_dolares[[#This Row],[2017]]/Exportaciones_fruta_tonelada[[#This Row],[2017]])</f>
        <v>91345.454545454544</v>
      </c>
      <c r="Q126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6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6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70" spans="1:19" x14ac:dyDescent="0.35">
      <c r="A1270">
        <v>111</v>
      </c>
      <c r="B1270" t="s">
        <v>115</v>
      </c>
      <c r="C1270" t="s">
        <v>116</v>
      </c>
      <c r="D1270">
        <v>100108</v>
      </c>
      <c r="E1270" t="s">
        <v>294</v>
      </c>
      <c r="F1270">
        <v>100108007</v>
      </c>
      <c r="G1270" t="s">
        <v>327</v>
      </c>
      <c r="H1270" t="s">
        <v>404</v>
      </c>
      <c r="I1270">
        <v>1</v>
      </c>
      <c r="J1270" t="s">
        <v>96</v>
      </c>
      <c r="K1270" s="2">
        <f>IF(ISERROR(Exportaciones_fruta_dolares[[#This Row],[2013]]/Exportaciones_fruta_tonelada[[#This Row],[2013]]),"-",Exportaciones_fruta_dolares[[#This Row],[2013]]/Exportaciones_fruta_tonelada[[#This Row],[2013]])</f>
        <v>740.74074074074076</v>
      </c>
      <c r="L12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7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7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70" s="2">
        <f>IF(ISERROR(Exportaciones_fruta_dolares[[#This Row],[2017]]/Exportaciones_fruta_tonelada[[#This Row],[2017]]),"-",Exportaciones_fruta_dolares[[#This Row],[2017]]/Exportaciones_fruta_tonelada[[#This Row],[2017]])</f>
        <v>7644.7138215446139</v>
      </c>
      <c r="Q127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70" s="2">
        <f>IF(ISERROR(Exportaciones_fruta_dolares[[#This Row],[2019]]/Exportaciones_fruta_tonelada[[#This Row],[2019]]),"-",Exportaciones_fruta_dolares[[#This Row],[2019]]/Exportaciones_fruta_tonelada[[#This Row],[2019]])</f>
        <v>1299</v>
      </c>
      <c r="S1270" s="2">
        <f>IF(ISERROR(Exportaciones_fruta_dolares[[#This Row],[2020]]/Exportaciones_fruta_tonelada[[#This Row],[2020]]),"-",Exportaciones_fruta_dolares[[#This Row],[2020]]/Exportaciones_fruta_tonelada[[#This Row],[2020]])</f>
        <v>1369.7000448028675</v>
      </c>
    </row>
    <row r="1271" spans="1:19" x14ac:dyDescent="0.35">
      <c r="A1271">
        <v>111</v>
      </c>
      <c r="B1271" t="s">
        <v>115</v>
      </c>
      <c r="C1271" t="s">
        <v>116</v>
      </c>
      <c r="D1271">
        <v>100108</v>
      </c>
      <c r="E1271" t="s">
        <v>294</v>
      </c>
      <c r="F1271">
        <v>100108007</v>
      </c>
      <c r="G1271" t="s">
        <v>327</v>
      </c>
      <c r="H1271" t="s">
        <v>426</v>
      </c>
      <c r="I1271">
        <v>1</v>
      </c>
      <c r="J1271" t="s">
        <v>96</v>
      </c>
      <c r="K12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71" s="2">
        <f>IF(ISERROR(Exportaciones_fruta_dolares[[#This Row],[2014]]/Exportaciones_fruta_tonelada[[#This Row],[2014]]),"-",Exportaciones_fruta_dolares[[#This Row],[2014]]/Exportaciones_fruta_tonelada[[#This Row],[2014]])</f>
        <v>892.10909446891822</v>
      </c>
      <c r="N1271" s="2">
        <f>IF(ISERROR(Exportaciones_fruta_dolares[[#This Row],[2015]]/Exportaciones_fruta_tonelada[[#This Row],[2015]]),"-",Exportaciones_fruta_dolares[[#This Row],[2015]]/Exportaciones_fruta_tonelada[[#This Row],[2015]])</f>
        <v>45000</v>
      </c>
      <c r="O12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71" s="2">
        <f>IF(ISERROR(Exportaciones_fruta_dolares[[#This Row],[2017]]/Exportaciones_fruta_tonelada[[#This Row],[2017]]),"-",Exportaciones_fruta_dolares[[#This Row],[2017]]/Exportaciones_fruta_tonelada[[#This Row],[2017]])</f>
        <v>988.84449967928163</v>
      </c>
      <c r="Q1271" s="2">
        <f>IF(ISERROR(Exportaciones_fruta_dolares[[#This Row],[2018]]/Exportaciones_fruta_tonelada[[#This Row],[2018]]),"-",Exportaciones_fruta_dolares[[#This Row],[2018]]/Exportaciones_fruta_tonelada[[#This Row],[2018]])</f>
        <v>930.00000000000011</v>
      </c>
      <c r="R12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72" spans="1:19" x14ac:dyDescent="0.35">
      <c r="A1272">
        <v>111</v>
      </c>
      <c r="B1272" t="s">
        <v>115</v>
      </c>
      <c r="C1272" t="s">
        <v>116</v>
      </c>
      <c r="D1272">
        <v>100108</v>
      </c>
      <c r="E1272" t="s">
        <v>294</v>
      </c>
      <c r="F1272">
        <v>100108007</v>
      </c>
      <c r="G1272" t="s">
        <v>327</v>
      </c>
      <c r="H1272" t="s">
        <v>403</v>
      </c>
      <c r="I1272">
        <v>1</v>
      </c>
      <c r="J1272" t="s">
        <v>96</v>
      </c>
      <c r="K1272" s="2">
        <f>IF(ISERROR(Exportaciones_fruta_dolares[[#This Row],[2013]]/Exportaciones_fruta_tonelada[[#This Row],[2013]]),"-",Exportaciones_fruta_dolares[[#This Row],[2013]]/Exportaciones_fruta_tonelada[[#This Row],[2013]])</f>
        <v>995.18671140437777</v>
      </c>
      <c r="L1272" s="2">
        <f>IF(ISERROR(Exportaciones_fruta_dolares[[#This Row],[2012]]/Exportaciones_fruta_tonelada[[#This Row],[2012]]),"-",Exportaciones_fruta_dolares[[#This Row],[2012]]/Exportaciones_fruta_tonelada[[#This Row],[2012]])</f>
        <v>1467.7905169347412</v>
      </c>
      <c r="M1272" s="2">
        <f>IF(ISERROR(Exportaciones_fruta_dolares[[#This Row],[2014]]/Exportaciones_fruta_tonelada[[#This Row],[2014]]),"-",Exportaciones_fruta_dolares[[#This Row],[2014]]/Exportaciones_fruta_tonelada[[#This Row],[2014]])</f>
        <v>1072.7555348716573</v>
      </c>
      <c r="N1272" s="2">
        <f>IF(ISERROR(Exportaciones_fruta_dolares[[#This Row],[2015]]/Exportaciones_fruta_tonelada[[#This Row],[2015]]),"-",Exportaciones_fruta_dolares[[#This Row],[2015]]/Exportaciones_fruta_tonelada[[#This Row],[2015]])</f>
        <v>872.93931552219033</v>
      </c>
      <c r="O1272" s="2">
        <f>IF(ISERROR(Exportaciones_fruta_dolares[[#This Row],[2016]]/Exportaciones_fruta_tonelada[[#This Row],[2016]]),"-",Exportaciones_fruta_dolares[[#This Row],[2016]]/Exportaciones_fruta_tonelada[[#This Row],[2016]])</f>
        <v>704.14259432526865</v>
      </c>
      <c r="P1272" s="2">
        <f>IF(ISERROR(Exportaciones_fruta_dolares[[#This Row],[2017]]/Exportaciones_fruta_tonelada[[#This Row],[2017]]),"-",Exportaciones_fruta_dolares[[#This Row],[2017]]/Exportaciones_fruta_tonelada[[#This Row],[2017]])</f>
        <v>1108.9984822912993</v>
      </c>
      <c r="Q1272" s="2">
        <f>IF(ISERROR(Exportaciones_fruta_dolares[[#This Row],[2018]]/Exportaciones_fruta_tonelada[[#This Row],[2018]]),"-",Exportaciones_fruta_dolares[[#This Row],[2018]]/Exportaciones_fruta_tonelada[[#This Row],[2018]])</f>
        <v>920.77922463548907</v>
      </c>
      <c r="R1272" s="2">
        <f>IF(ISERROR(Exportaciones_fruta_dolares[[#This Row],[2019]]/Exportaciones_fruta_tonelada[[#This Row],[2019]]),"-",Exportaciones_fruta_dolares[[#This Row],[2019]]/Exportaciones_fruta_tonelada[[#This Row],[2019]])</f>
        <v>870.86894175839257</v>
      </c>
      <c r="S1272" s="2">
        <f>IF(ISERROR(Exportaciones_fruta_dolares[[#This Row],[2020]]/Exportaciones_fruta_tonelada[[#This Row],[2020]]),"-",Exportaciones_fruta_dolares[[#This Row],[2020]]/Exportaciones_fruta_tonelada[[#This Row],[2020]])</f>
        <v>803.2253056837236</v>
      </c>
    </row>
    <row r="1273" spans="1:19" x14ac:dyDescent="0.35">
      <c r="A1273">
        <v>111</v>
      </c>
      <c r="B1273" t="s">
        <v>115</v>
      </c>
      <c r="C1273" t="s">
        <v>116</v>
      </c>
      <c r="D1273">
        <v>100108</v>
      </c>
      <c r="E1273" t="s">
        <v>294</v>
      </c>
      <c r="F1273">
        <v>100108007</v>
      </c>
      <c r="G1273" t="s">
        <v>327</v>
      </c>
      <c r="H1273" t="s">
        <v>423</v>
      </c>
      <c r="I1273">
        <v>1</v>
      </c>
      <c r="J1273" t="s">
        <v>96</v>
      </c>
      <c r="K12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73" s="2">
        <f>IF(ISERROR(Exportaciones_fruta_dolares[[#This Row],[2018]]/Exportaciones_fruta_tonelada[[#This Row],[2018]]),"-",Exportaciones_fruta_dolares[[#This Row],[2018]]/Exportaciones_fruta_tonelada[[#This Row],[2018]])</f>
        <v>1709</v>
      </c>
      <c r="R12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7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74" spans="1:19" x14ac:dyDescent="0.35">
      <c r="A1274">
        <v>111</v>
      </c>
      <c r="B1274" t="s">
        <v>115</v>
      </c>
      <c r="C1274" t="s">
        <v>116</v>
      </c>
      <c r="D1274">
        <v>100108</v>
      </c>
      <c r="E1274" t="s">
        <v>294</v>
      </c>
      <c r="F1274">
        <v>100108007</v>
      </c>
      <c r="G1274" t="s">
        <v>327</v>
      </c>
      <c r="H1274" t="s">
        <v>424</v>
      </c>
      <c r="I1274">
        <v>1</v>
      </c>
      <c r="J1274" t="s">
        <v>96</v>
      </c>
      <c r="K12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7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74" s="2">
        <f>IF(ISERROR(Exportaciones_fruta_dolares[[#This Row],[2016]]/Exportaciones_fruta_tonelada[[#This Row],[2016]]),"-",Exportaciones_fruta_dolares[[#This Row],[2016]]/Exportaciones_fruta_tonelada[[#This Row],[2016]])</f>
        <v>1807.4205962813558</v>
      </c>
      <c r="P1274" s="2">
        <f>IF(ISERROR(Exportaciones_fruta_dolares[[#This Row],[2017]]/Exportaciones_fruta_tonelada[[#This Row],[2017]]),"-",Exportaciones_fruta_dolares[[#This Row],[2017]]/Exportaciones_fruta_tonelada[[#This Row],[2017]])</f>
        <v>1146.5777643335816</v>
      </c>
      <c r="Q1274" s="2">
        <f>IF(ISERROR(Exportaciones_fruta_dolares[[#This Row],[2018]]/Exportaciones_fruta_tonelada[[#This Row],[2018]]),"-",Exportaciones_fruta_dolares[[#This Row],[2018]]/Exportaciones_fruta_tonelada[[#This Row],[2018]])</f>
        <v>1771.7603729603732</v>
      </c>
      <c r="R12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7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75" spans="1:19" x14ac:dyDescent="0.35">
      <c r="A1275">
        <v>111</v>
      </c>
      <c r="B1275" t="s">
        <v>115</v>
      </c>
      <c r="C1275" t="s">
        <v>116</v>
      </c>
      <c r="D1275">
        <v>100108</v>
      </c>
      <c r="E1275" t="s">
        <v>294</v>
      </c>
      <c r="F1275">
        <v>100108007</v>
      </c>
      <c r="G1275" t="s">
        <v>327</v>
      </c>
      <c r="H1275" t="s">
        <v>338</v>
      </c>
      <c r="I1275">
        <v>4</v>
      </c>
      <c r="J1275" t="s">
        <v>71</v>
      </c>
      <c r="K127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7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75" s="2">
        <f>IF(ISERROR(Exportaciones_fruta_dolares[[#This Row],[2016]]/Exportaciones_fruta_tonelada[[#This Row],[2016]]),"-",Exportaciones_fruta_dolares[[#This Row],[2016]]/Exportaciones_fruta_tonelada[[#This Row],[2016]])</f>
        <v>1671.5374331550802</v>
      </c>
      <c r="P12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7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75" s="2">
        <f>IF(ISERROR(Exportaciones_fruta_dolares[[#This Row],[2020]]/Exportaciones_fruta_tonelada[[#This Row],[2020]]),"-",Exportaciones_fruta_dolares[[#This Row],[2020]]/Exportaciones_fruta_tonelada[[#This Row],[2020]])</f>
        <v>2286.3486725663715</v>
      </c>
    </row>
    <row r="1276" spans="1:19" x14ac:dyDescent="0.35">
      <c r="A1276">
        <v>111</v>
      </c>
      <c r="B1276" t="s">
        <v>115</v>
      </c>
      <c r="C1276" t="s">
        <v>116</v>
      </c>
      <c r="D1276">
        <v>100108</v>
      </c>
      <c r="E1276" t="s">
        <v>294</v>
      </c>
      <c r="F1276">
        <v>100108007</v>
      </c>
      <c r="G1276" t="s">
        <v>327</v>
      </c>
      <c r="H1276" t="s">
        <v>328</v>
      </c>
      <c r="I1276">
        <v>6</v>
      </c>
      <c r="J1276" t="s">
        <v>20</v>
      </c>
      <c r="K12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7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7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76" s="2">
        <f>IF(ISERROR(Exportaciones_fruta_dolares[[#This Row],[2017]]/Exportaciones_fruta_tonelada[[#This Row],[2017]]),"-",Exportaciones_fruta_dolares[[#This Row],[2017]]/Exportaciones_fruta_tonelada[[#This Row],[2017]])</f>
        <v>21260</v>
      </c>
      <c r="Q12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7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76" s="2">
        <f>IF(ISERROR(Exportaciones_fruta_dolares[[#This Row],[2020]]/Exportaciones_fruta_tonelada[[#This Row],[2020]]),"-",Exportaciones_fruta_dolares[[#This Row],[2020]]/Exportaciones_fruta_tonelada[[#This Row],[2020]])</f>
        <v>1985</v>
      </c>
    </row>
    <row r="1277" spans="1:19" x14ac:dyDescent="0.35">
      <c r="A1277">
        <v>3101</v>
      </c>
      <c r="B1277" t="s">
        <v>377</v>
      </c>
      <c r="C1277" t="s">
        <v>378</v>
      </c>
      <c r="D1277">
        <v>100101</v>
      </c>
      <c r="E1277" t="s">
        <v>29</v>
      </c>
      <c r="F1277">
        <v>100101004</v>
      </c>
      <c r="G1277" t="s">
        <v>30</v>
      </c>
      <c r="H1277" t="s">
        <v>345</v>
      </c>
      <c r="I1277">
        <v>4</v>
      </c>
      <c r="J1277" t="s">
        <v>71</v>
      </c>
      <c r="K12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77" s="2">
        <f>IF(ISERROR(Exportaciones_fruta_dolares[[#This Row],[2015]]/Exportaciones_fruta_tonelada[[#This Row],[2015]]),"-",Exportaciones_fruta_dolares[[#This Row],[2015]]/Exportaciones_fruta_tonelada[[#This Row],[2015]])</f>
        <v>6339.1220825852788</v>
      </c>
      <c r="O12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7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7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7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78" spans="1:19" x14ac:dyDescent="0.35">
      <c r="A1278">
        <v>131</v>
      </c>
      <c r="B1278" t="s">
        <v>459</v>
      </c>
      <c r="C1278" t="s">
        <v>460</v>
      </c>
      <c r="D1278">
        <v>100101</v>
      </c>
      <c r="E1278" t="s">
        <v>29</v>
      </c>
      <c r="F1278">
        <v>100101011</v>
      </c>
      <c r="G1278" t="s">
        <v>122</v>
      </c>
      <c r="H1278" t="s">
        <v>234</v>
      </c>
      <c r="I1278">
        <v>4</v>
      </c>
      <c r="J1278" t="s">
        <v>71</v>
      </c>
      <c r="K1278" s="2">
        <f>IF(ISERROR(Exportaciones_fruta_dolares[[#This Row],[2013]]/Exportaciones_fruta_tonelada[[#This Row],[2013]]),"-",Exportaciones_fruta_dolares[[#This Row],[2013]]/Exportaciones_fruta_tonelada[[#This Row],[2013]])</f>
        <v>5113.88</v>
      </c>
      <c r="L12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78" s="2">
        <f>IF(ISERROR(Exportaciones_fruta_dolares[[#This Row],[2014]]/Exportaciones_fruta_tonelada[[#This Row],[2014]]),"-",Exportaciones_fruta_dolares[[#This Row],[2014]]/Exportaciones_fruta_tonelada[[#This Row],[2014]])</f>
        <v>5114.0497512437814</v>
      </c>
      <c r="N12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79" spans="1:19" x14ac:dyDescent="0.35">
      <c r="A1279">
        <v>135</v>
      </c>
      <c r="B1279" t="s">
        <v>117</v>
      </c>
      <c r="C1279" t="s">
        <v>118</v>
      </c>
      <c r="D1279">
        <v>100101</v>
      </c>
      <c r="E1279" t="s">
        <v>29</v>
      </c>
      <c r="F1279">
        <v>100101007</v>
      </c>
      <c r="G1279" t="s">
        <v>64</v>
      </c>
      <c r="H1279" t="s">
        <v>185</v>
      </c>
      <c r="I1279">
        <v>3</v>
      </c>
      <c r="J1279" t="s">
        <v>38</v>
      </c>
      <c r="K127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7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7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7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79" s="2">
        <f>IF(ISERROR(Exportaciones_fruta_dolares[[#This Row],[2019]]/Exportaciones_fruta_tonelada[[#This Row],[2019]]),"-",Exportaciones_fruta_dolares[[#This Row],[2019]]/Exportaciones_fruta_tonelada[[#This Row],[2019]])</f>
        <v>1370.1523441184793</v>
      </c>
      <c r="S127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80" spans="1:19" x14ac:dyDescent="0.35">
      <c r="A1280">
        <v>135</v>
      </c>
      <c r="B1280" t="s">
        <v>117</v>
      </c>
      <c r="C1280" t="s">
        <v>118</v>
      </c>
      <c r="D1280">
        <v>100101</v>
      </c>
      <c r="E1280" t="s">
        <v>29</v>
      </c>
      <c r="F1280">
        <v>100101008</v>
      </c>
      <c r="G1280" t="s">
        <v>101</v>
      </c>
      <c r="H1280" t="s">
        <v>309</v>
      </c>
      <c r="I1280">
        <v>3</v>
      </c>
      <c r="J1280" t="s">
        <v>38</v>
      </c>
      <c r="K12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80" s="2">
        <f>IF(ISERROR(Exportaciones_fruta_dolares[[#This Row],[2018]]/Exportaciones_fruta_tonelada[[#This Row],[2018]]),"-",Exportaciones_fruta_dolares[[#This Row],[2018]]/Exportaciones_fruta_tonelada[[#This Row],[2018]])</f>
        <v>2930.695367132867</v>
      </c>
      <c r="R12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8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81" spans="1:19" x14ac:dyDescent="0.35">
      <c r="A1281">
        <v>135</v>
      </c>
      <c r="B1281" t="s">
        <v>117</v>
      </c>
      <c r="C1281" t="s">
        <v>118</v>
      </c>
      <c r="D1281">
        <v>100101</v>
      </c>
      <c r="E1281" t="s">
        <v>29</v>
      </c>
      <c r="F1281">
        <v>100101011</v>
      </c>
      <c r="G1281" t="s">
        <v>122</v>
      </c>
      <c r="H1281" t="s">
        <v>234</v>
      </c>
      <c r="I1281">
        <v>4</v>
      </c>
      <c r="J1281" t="s">
        <v>71</v>
      </c>
      <c r="K12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81" s="2">
        <f>IF(ISERROR(Exportaciones_fruta_dolares[[#This Row],[2017]]/Exportaciones_fruta_tonelada[[#This Row],[2017]]),"-",Exportaciones_fruta_dolares[[#This Row],[2017]]/Exportaciones_fruta_tonelada[[#This Row],[2017]])</f>
        <v>22556.666666666668</v>
      </c>
      <c r="Q12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82" spans="1:19" x14ac:dyDescent="0.35">
      <c r="A1282">
        <v>135</v>
      </c>
      <c r="B1282" t="s">
        <v>117</v>
      </c>
      <c r="C1282" t="s">
        <v>118</v>
      </c>
      <c r="D1282">
        <v>100101</v>
      </c>
      <c r="E1282" t="s">
        <v>29</v>
      </c>
      <c r="F1282">
        <v>100112025</v>
      </c>
      <c r="G1282" t="s">
        <v>173</v>
      </c>
      <c r="H1282" t="s">
        <v>311</v>
      </c>
      <c r="I1282">
        <v>4</v>
      </c>
      <c r="J1282" t="s">
        <v>71</v>
      </c>
      <c r="K1282" s="2">
        <f>IF(ISERROR(Exportaciones_fruta_dolares[[#This Row],[2013]]/Exportaciones_fruta_tonelada[[#This Row],[2013]]),"-",Exportaciones_fruta_dolares[[#This Row],[2013]]/Exportaciones_fruta_tonelada[[#This Row],[2013]])</f>
        <v>28800</v>
      </c>
      <c r="L12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83" spans="1:19" x14ac:dyDescent="0.35">
      <c r="A1283">
        <v>135</v>
      </c>
      <c r="B1283" t="s">
        <v>117</v>
      </c>
      <c r="C1283" t="s">
        <v>118</v>
      </c>
      <c r="D1283">
        <v>100102</v>
      </c>
      <c r="E1283" t="s">
        <v>92</v>
      </c>
      <c r="F1283">
        <v>100102005</v>
      </c>
      <c r="G1283" t="s">
        <v>177</v>
      </c>
      <c r="H1283" t="s">
        <v>401</v>
      </c>
      <c r="I1283">
        <v>1</v>
      </c>
      <c r="J1283" t="s">
        <v>96</v>
      </c>
      <c r="K12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83" s="2">
        <f>IF(ISERROR(Exportaciones_fruta_dolares[[#This Row],[2015]]/Exportaciones_fruta_tonelada[[#This Row],[2015]]),"-",Exportaciones_fruta_dolares[[#This Row],[2015]]/Exportaciones_fruta_tonelada[[#This Row],[2015]])</f>
        <v>7495.5523255813951</v>
      </c>
      <c r="O12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8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8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8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84" spans="1:19" x14ac:dyDescent="0.35">
      <c r="A1284">
        <v>135</v>
      </c>
      <c r="B1284" t="s">
        <v>117</v>
      </c>
      <c r="C1284" t="s">
        <v>118</v>
      </c>
      <c r="D1284">
        <v>100102</v>
      </c>
      <c r="E1284" t="s">
        <v>92</v>
      </c>
      <c r="F1284">
        <v>100102008</v>
      </c>
      <c r="G1284" t="s">
        <v>352</v>
      </c>
      <c r="H1284" t="s">
        <v>413</v>
      </c>
      <c r="I1284">
        <v>3</v>
      </c>
      <c r="J1284" t="s">
        <v>38</v>
      </c>
      <c r="K128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8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84" s="2">
        <f>IF(ISERROR(Exportaciones_fruta_dolares[[#This Row],[2014]]/Exportaciones_fruta_tonelada[[#This Row],[2014]]),"-",Exportaciones_fruta_dolares[[#This Row],[2014]]/Exportaciones_fruta_tonelada[[#This Row],[2014]])</f>
        <v>8540.7134502923982</v>
      </c>
      <c r="N1284" s="2">
        <f>IF(ISERROR(Exportaciones_fruta_dolares[[#This Row],[2015]]/Exportaciones_fruta_tonelada[[#This Row],[2015]]),"-",Exportaciones_fruta_dolares[[#This Row],[2015]]/Exportaciones_fruta_tonelada[[#This Row],[2015]])</f>
        <v>7978</v>
      </c>
      <c r="O1284" s="2">
        <f>IF(ISERROR(Exportaciones_fruta_dolares[[#This Row],[2016]]/Exportaciones_fruta_tonelada[[#This Row],[2016]]),"-",Exportaciones_fruta_dolares[[#This Row],[2016]]/Exportaciones_fruta_tonelada[[#This Row],[2016]])</f>
        <v>10935.363636363636</v>
      </c>
      <c r="P128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8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8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85" spans="1:19" x14ac:dyDescent="0.35">
      <c r="A1285">
        <v>135</v>
      </c>
      <c r="B1285" t="s">
        <v>117</v>
      </c>
      <c r="C1285" t="s">
        <v>118</v>
      </c>
      <c r="D1285">
        <v>100102</v>
      </c>
      <c r="E1285" t="s">
        <v>92</v>
      </c>
      <c r="F1285">
        <v>100102008</v>
      </c>
      <c r="G1285" t="s">
        <v>352</v>
      </c>
      <c r="H1285" t="s">
        <v>391</v>
      </c>
      <c r="I1285">
        <v>3</v>
      </c>
      <c r="J1285" t="s">
        <v>38</v>
      </c>
      <c r="K12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85" s="2">
        <f>IF(ISERROR(Exportaciones_fruta_dolares[[#This Row],[2016]]/Exportaciones_fruta_tonelada[[#This Row],[2016]]),"-",Exportaciones_fruta_dolares[[#This Row],[2016]]/Exportaciones_fruta_tonelada[[#This Row],[2016]])</f>
        <v>2729.1666666666665</v>
      </c>
      <c r="P12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8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8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86" spans="1:19" x14ac:dyDescent="0.35">
      <c r="A1286">
        <v>135</v>
      </c>
      <c r="B1286" t="s">
        <v>117</v>
      </c>
      <c r="C1286" t="s">
        <v>118</v>
      </c>
      <c r="D1286">
        <v>100102</v>
      </c>
      <c r="E1286" t="s">
        <v>92</v>
      </c>
      <c r="F1286">
        <v>100102008</v>
      </c>
      <c r="G1286" t="s">
        <v>352</v>
      </c>
      <c r="H1286" t="s">
        <v>402</v>
      </c>
      <c r="I1286">
        <v>1</v>
      </c>
      <c r="J1286" t="s">
        <v>96</v>
      </c>
      <c r="K12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8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86" s="2">
        <f>IF(ISERROR(Exportaciones_fruta_dolares[[#This Row],[2015]]/Exportaciones_fruta_tonelada[[#This Row],[2015]]),"-",Exportaciones_fruta_dolares[[#This Row],[2015]]/Exportaciones_fruta_tonelada[[#This Row],[2015]])</f>
        <v>126000</v>
      </c>
      <c r="O128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8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8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87" spans="1:19" x14ac:dyDescent="0.35">
      <c r="A1287">
        <v>135</v>
      </c>
      <c r="B1287" t="s">
        <v>117</v>
      </c>
      <c r="C1287" t="s">
        <v>118</v>
      </c>
      <c r="D1287">
        <v>100102</v>
      </c>
      <c r="E1287" t="s">
        <v>92</v>
      </c>
      <c r="F1287">
        <v>100102008</v>
      </c>
      <c r="G1287" t="s">
        <v>352</v>
      </c>
      <c r="H1287" t="s">
        <v>354</v>
      </c>
      <c r="I1287">
        <v>7</v>
      </c>
      <c r="J1287" t="s">
        <v>164</v>
      </c>
      <c r="K12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87" s="2">
        <f>IF(ISERROR(Exportaciones_fruta_dolares[[#This Row],[2014]]/Exportaciones_fruta_tonelada[[#This Row],[2014]]),"-",Exportaciones_fruta_dolares[[#This Row],[2014]]/Exportaciones_fruta_tonelada[[#This Row],[2014]])</f>
        <v>84687.5</v>
      </c>
      <c r="N12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8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8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8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88" spans="1:19" x14ac:dyDescent="0.35">
      <c r="A1288">
        <v>135</v>
      </c>
      <c r="B1288" t="s">
        <v>117</v>
      </c>
      <c r="C1288" t="s">
        <v>118</v>
      </c>
      <c r="D1288">
        <v>100103</v>
      </c>
      <c r="E1288" t="s">
        <v>39</v>
      </c>
      <c r="F1288">
        <v>100103001</v>
      </c>
      <c r="G1288" t="s">
        <v>40</v>
      </c>
      <c r="H1288" t="s">
        <v>380</v>
      </c>
      <c r="I1288">
        <v>3</v>
      </c>
      <c r="J1288" t="s">
        <v>38</v>
      </c>
      <c r="K12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88" s="2">
        <f>IF(ISERROR(Exportaciones_fruta_dolares[[#This Row],[2017]]/Exportaciones_fruta_tonelada[[#This Row],[2017]]),"-",Exportaciones_fruta_dolares[[#This Row],[2017]]/Exportaciones_fruta_tonelada[[#This Row],[2017]])</f>
        <v>16597.5</v>
      </c>
      <c r="Q12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8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89" spans="1:19" x14ac:dyDescent="0.35">
      <c r="A1289">
        <v>135</v>
      </c>
      <c r="B1289" t="s">
        <v>117</v>
      </c>
      <c r="C1289" t="s">
        <v>118</v>
      </c>
      <c r="D1289">
        <v>100103</v>
      </c>
      <c r="E1289" t="s">
        <v>39</v>
      </c>
      <c r="F1289">
        <v>100103001</v>
      </c>
      <c r="G1289" t="s">
        <v>40</v>
      </c>
      <c r="H1289" t="s">
        <v>75</v>
      </c>
      <c r="I1289">
        <v>3</v>
      </c>
      <c r="J1289" t="s">
        <v>38</v>
      </c>
      <c r="K12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89" s="2">
        <f>IF(ISERROR(Exportaciones_fruta_dolares[[#This Row],[2018]]/Exportaciones_fruta_tonelada[[#This Row],[2018]]),"-",Exportaciones_fruta_dolares[[#This Row],[2018]]/Exportaciones_fruta_tonelada[[#This Row],[2018]])</f>
        <v>115604.28571428571</v>
      </c>
      <c r="R1289" s="2">
        <f>IF(ISERROR(Exportaciones_fruta_dolares[[#This Row],[2019]]/Exportaciones_fruta_tonelada[[#This Row],[2019]]),"-",Exportaciones_fruta_dolares[[#This Row],[2019]]/Exportaciones_fruta_tonelada[[#This Row],[2019]])</f>
        <v>8125.1298701298701</v>
      </c>
      <c r="S128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90" spans="1:19" x14ac:dyDescent="0.35">
      <c r="A1290">
        <v>135</v>
      </c>
      <c r="B1290" t="s">
        <v>117</v>
      </c>
      <c r="C1290" t="s">
        <v>118</v>
      </c>
      <c r="D1290">
        <v>100103</v>
      </c>
      <c r="E1290" t="s">
        <v>39</v>
      </c>
      <c r="F1290">
        <v>100103001</v>
      </c>
      <c r="G1290" t="s">
        <v>40</v>
      </c>
      <c r="H1290" t="s">
        <v>41</v>
      </c>
      <c r="I1290">
        <v>5</v>
      </c>
      <c r="J1290" t="s">
        <v>26</v>
      </c>
      <c r="K129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9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90" s="2">
        <f>IF(ISERROR(Exportaciones_fruta_dolares[[#This Row],[2016]]/Exportaciones_fruta_tonelada[[#This Row],[2016]]),"-",Exportaciones_fruta_dolares[[#This Row],[2016]]/Exportaciones_fruta_tonelada[[#This Row],[2016]])</f>
        <v>19489.443378119002</v>
      </c>
      <c r="P129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9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9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9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91" spans="1:19" x14ac:dyDescent="0.35">
      <c r="A1291">
        <v>135</v>
      </c>
      <c r="B1291" t="s">
        <v>117</v>
      </c>
      <c r="C1291" t="s">
        <v>118</v>
      </c>
      <c r="D1291">
        <v>100103</v>
      </c>
      <c r="E1291" t="s">
        <v>39</v>
      </c>
      <c r="F1291">
        <v>100103003</v>
      </c>
      <c r="G1291" t="s">
        <v>226</v>
      </c>
      <c r="H1291" t="s">
        <v>323</v>
      </c>
      <c r="I1291">
        <v>3</v>
      </c>
      <c r="J1291" t="s">
        <v>38</v>
      </c>
      <c r="K129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9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91" s="2">
        <f>IF(ISERROR(Exportaciones_fruta_dolares[[#This Row],[2014]]/Exportaciones_fruta_tonelada[[#This Row],[2014]]),"-",Exportaciones_fruta_dolares[[#This Row],[2014]]/Exportaciones_fruta_tonelada[[#This Row],[2014]])</f>
        <v>57354.999999999993</v>
      </c>
      <c r="N129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9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9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9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9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9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92" spans="1:19" x14ac:dyDescent="0.35">
      <c r="A1292">
        <v>135</v>
      </c>
      <c r="B1292" t="s">
        <v>117</v>
      </c>
      <c r="C1292" t="s">
        <v>118</v>
      </c>
      <c r="D1292">
        <v>100103</v>
      </c>
      <c r="E1292" t="s">
        <v>39</v>
      </c>
      <c r="F1292">
        <v>100103004</v>
      </c>
      <c r="G1292" t="s">
        <v>77</v>
      </c>
      <c r="H1292" t="s">
        <v>329</v>
      </c>
      <c r="I1292">
        <v>3</v>
      </c>
      <c r="J1292" t="s">
        <v>38</v>
      </c>
      <c r="K12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9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9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92" s="2">
        <f>IF(ISERROR(Exportaciones_fruta_dolares[[#This Row],[2019]]/Exportaciones_fruta_tonelada[[#This Row],[2019]]),"-",Exportaciones_fruta_dolares[[#This Row],[2019]]/Exportaciones_fruta_tonelada[[#This Row],[2019]])</f>
        <v>133520</v>
      </c>
      <c r="S12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93" spans="1:19" x14ac:dyDescent="0.35">
      <c r="A1293">
        <v>135</v>
      </c>
      <c r="B1293" t="s">
        <v>117</v>
      </c>
      <c r="C1293" t="s">
        <v>118</v>
      </c>
      <c r="D1293">
        <v>100103</v>
      </c>
      <c r="E1293" t="s">
        <v>39</v>
      </c>
      <c r="F1293">
        <v>100103004</v>
      </c>
      <c r="G1293" t="s">
        <v>77</v>
      </c>
      <c r="H1293" t="s">
        <v>89</v>
      </c>
      <c r="I1293">
        <v>3</v>
      </c>
      <c r="J1293" t="s">
        <v>38</v>
      </c>
      <c r="K12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9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9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9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9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93" s="2">
        <f>IF(ISERROR(Exportaciones_fruta_dolares[[#This Row],[2019]]/Exportaciones_fruta_tonelada[[#This Row],[2019]]),"-",Exportaciones_fruta_dolares[[#This Row],[2019]]/Exportaciones_fruta_tonelada[[#This Row],[2019]])</f>
        <v>37710</v>
      </c>
      <c r="S129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94" spans="1:19" x14ac:dyDescent="0.35">
      <c r="A1294">
        <v>135</v>
      </c>
      <c r="B1294" t="s">
        <v>117</v>
      </c>
      <c r="C1294" t="s">
        <v>118</v>
      </c>
      <c r="D1294">
        <v>100105</v>
      </c>
      <c r="E1294" t="s">
        <v>20</v>
      </c>
      <c r="F1294">
        <v>100105006</v>
      </c>
      <c r="G1294" t="s">
        <v>276</v>
      </c>
      <c r="H1294" t="s">
        <v>317</v>
      </c>
      <c r="I1294">
        <v>6</v>
      </c>
      <c r="J1294" t="s">
        <v>20</v>
      </c>
      <c r="K12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9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9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9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9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94" s="2">
        <f>IF(ISERROR(Exportaciones_fruta_dolares[[#This Row],[2020]]/Exportaciones_fruta_tonelada[[#This Row],[2020]]),"-",Exportaciones_fruta_dolares[[#This Row],[2020]]/Exportaciones_fruta_tonelada[[#This Row],[2020]])</f>
        <v>1500.4527777777778</v>
      </c>
    </row>
    <row r="1295" spans="1:19" x14ac:dyDescent="0.35">
      <c r="A1295">
        <v>135</v>
      </c>
      <c r="B1295" t="s">
        <v>117</v>
      </c>
      <c r="C1295" t="s">
        <v>118</v>
      </c>
      <c r="D1295">
        <v>100105</v>
      </c>
      <c r="E1295" t="s">
        <v>20</v>
      </c>
      <c r="F1295">
        <v>100105006</v>
      </c>
      <c r="G1295" t="s">
        <v>276</v>
      </c>
      <c r="H1295" t="s">
        <v>307</v>
      </c>
      <c r="I1295">
        <v>4</v>
      </c>
      <c r="J1295" t="s">
        <v>71</v>
      </c>
      <c r="K12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9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95" s="2">
        <f>IF(ISERROR(Exportaciones_fruta_dolares[[#This Row],[2015]]/Exportaciones_fruta_tonelada[[#This Row],[2015]]),"-",Exportaciones_fruta_dolares[[#This Row],[2015]]/Exportaciones_fruta_tonelada[[#This Row],[2015]])</f>
        <v>10535.692771084337</v>
      </c>
      <c r="O1295" s="2">
        <f>IF(ISERROR(Exportaciones_fruta_dolares[[#This Row],[2016]]/Exportaciones_fruta_tonelada[[#This Row],[2016]]),"-",Exportaciones_fruta_dolares[[#This Row],[2016]]/Exportaciones_fruta_tonelada[[#This Row],[2016]])</f>
        <v>8878.8573999100317</v>
      </c>
      <c r="P12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96" spans="1:19" x14ac:dyDescent="0.35">
      <c r="A1296">
        <v>135</v>
      </c>
      <c r="B1296" t="s">
        <v>117</v>
      </c>
      <c r="C1296" t="s">
        <v>118</v>
      </c>
      <c r="D1296">
        <v>100106</v>
      </c>
      <c r="E1296" t="s">
        <v>477</v>
      </c>
      <c r="F1296">
        <v>100106001</v>
      </c>
      <c r="G1296" t="s">
        <v>60</v>
      </c>
      <c r="H1296" t="s">
        <v>446</v>
      </c>
      <c r="I1296">
        <v>1</v>
      </c>
      <c r="J1296" t="s">
        <v>96</v>
      </c>
      <c r="K12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2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96" s="2">
        <f>IF(ISERROR(Exportaciones_fruta_dolares[[#This Row],[2016]]/Exportaciones_fruta_tonelada[[#This Row],[2016]]),"-",Exportaciones_fruta_dolares[[#This Row],[2016]]/Exportaciones_fruta_tonelada[[#This Row],[2016]])</f>
        <v>6353.333333333333</v>
      </c>
      <c r="P12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97" spans="1:19" x14ac:dyDescent="0.35">
      <c r="A1297">
        <v>135</v>
      </c>
      <c r="B1297" t="s">
        <v>117</v>
      </c>
      <c r="C1297" t="s">
        <v>118</v>
      </c>
      <c r="D1297">
        <v>100107</v>
      </c>
      <c r="E1297" t="s">
        <v>48</v>
      </c>
      <c r="F1297">
        <v>100107012</v>
      </c>
      <c r="G1297" t="s">
        <v>49</v>
      </c>
      <c r="H1297" t="s">
        <v>129</v>
      </c>
      <c r="I1297">
        <v>2</v>
      </c>
      <c r="J1297" t="s">
        <v>32</v>
      </c>
      <c r="K1297" s="2">
        <f>IF(ISERROR(Exportaciones_fruta_dolares[[#This Row],[2013]]/Exportaciones_fruta_tonelada[[#This Row],[2013]]),"-",Exportaciones_fruta_dolares[[#This Row],[2013]]/Exportaciones_fruta_tonelada[[#This Row],[2013]])</f>
        <v>2705.1257000000001</v>
      </c>
      <c r="L12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98" spans="1:19" x14ac:dyDescent="0.35">
      <c r="A1298">
        <v>135</v>
      </c>
      <c r="B1298" t="s">
        <v>117</v>
      </c>
      <c r="C1298" t="s">
        <v>118</v>
      </c>
      <c r="D1298">
        <v>100107</v>
      </c>
      <c r="E1298" t="s">
        <v>48</v>
      </c>
      <c r="F1298">
        <v>100107012</v>
      </c>
      <c r="G1298" t="s">
        <v>49</v>
      </c>
      <c r="H1298" t="s">
        <v>130</v>
      </c>
      <c r="I1298">
        <v>3</v>
      </c>
      <c r="J1298" t="s">
        <v>38</v>
      </c>
      <c r="K1298" s="2">
        <f>IF(ISERROR(Exportaciones_fruta_dolares[[#This Row],[2013]]/Exportaciones_fruta_tonelada[[#This Row],[2013]]),"-",Exportaciones_fruta_dolares[[#This Row],[2013]]/Exportaciones_fruta_tonelada[[#This Row],[2013]])</f>
        <v>16795.571428571428</v>
      </c>
      <c r="L12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9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9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9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9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9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9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299" spans="1:19" x14ac:dyDescent="0.35">
      <c r="A1299">
        <v>135</v>
      </c>
      <c r="B1299" t="s">
        <v>117</v>
      </c>
      <c r="C1299" t="s">
        <v>118</v>
      </c>
      <c r="D1299">
        <v>100107</v>
      </c>
      <c r="E1299" t="s">
        <v>48</v>
      </c>
      <c r="F1299">
        <v>100107012</v>
      </c>
      <c r="G1299" t="s">
        <v>49</v>
      </c>
      <c r="H1299" t="s">
        <v>50</v>
      </c>
      <c r="I1299">
        <v>3</v>
      </c>
      <c r="J1299" t="s">
        <v>38</v>
      </c>
      <c r="K1299" s="2">
        <f>IF(ISERROR(Exportaciones_fruta_dolares[[#This Row],[2013]]/Exportaciones_fruta_tonelada[[#This Row],[2013]]),"-",Exportaciones_fruta_dolares[[#This Row],[2013]]/Exportaciones_fruta_tonelada[[#This Row],[2013]])</f>
        <v>3405.527861043814</v>
      </c>
      <c r="L12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2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29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2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2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2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2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2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00" spans="1:19" x14ac:dyDescent="0.35">
      <c r="A1300">
        <v>135</v>
      </c>
      <c r="B1300" t="s">
        <v>117</v>
      </c>
      <c r="C1300" t="s">
        <v>118</v>
      </c>
      <c r="D1300">
        <v>100107</v>
      </c>
      <c r="E1300" t="s">
        <v>48</v>
      </c>
      <c r="F1300">
        <v>100107012</v>
      </c>
      <c r="G1300" t="s">
        <v>49</v>
      </c>
      <c r="H1300" t="s">
        <v>211</v>
      </c>
      <c r="I1300">
        <v>7</v>
      </c>
      <c r="J1300" t="s">
        <v>164</v>
      </c>
      <c r="K1300" s="2">
        <f>IF(ISERROR(Exportaciones_fruta_dolares[[#This Row],[2013]]/Exportaciones_fruta_tonelada[[#This Row],[2013]]),"-",Exportaciones_fruta_dolares[[#This Row],[2013]]/Exportaciones_fruta_tonelada[[#This Row],[2013]])</f>
        <v>16478.215686274507</v>
      </c>
      <c r="L13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00" s="2">
        <f>IF(ISERROR(Exportaciones_fruta_dolares[[#This Row],[2014]]/Exportaciones_fruta_tonelada[[#This Row],[2014]]),"-",Exportaciones_fruta_dolares[[#This Row],[2014]]/Exportaciones_fruta_tonelada[[#This Row],[2014]])</f>
        <v>9480.0473090277792</v>
      </c>
      <c r="N130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0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01" spans="1:19" x14ac:dyDescent="0.35">
      <c r="A1301">
        <v>135</v>
      </c>
      <c r="B1301" t="s">
        <v>117</v>
      </c>
      <c r="C1301" t="s">
        <v>118</v>
      </c>
      <c r="D1301">
        <v>100107</v>
      </c>
      <c r="E1301" t="s">
        <v>48</v>
      </c>
      <c r="F1301">
        <v>100107012</v>
      </c>
      <c r="G1301" t="s">
        <v>49</v>
      </c>
      <c r="H1301" t="s">
        <v>365</v>
      </c>
      <c r="I1301">
        <v>7</v>
      </c>
      <c r="J1301" t="s">
        <v>164</v>
      </c>
      <c r="K13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01" s="2">
        <f>IF(ISERROR(Exportaciones_fruta_dolares[[#This Row],[2014]]/Exportaciones_fruta_tonelada[[#This Row],[2014]]),"-",Exportaciones_fruta_dolares[[#This Row],[2014]]/Exportaciones_fruta_tonelada[[#This Row],[2014]])</f>
        <v>14442.62295081967</v>
      </c>
      <c r="N13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0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02" spans="1:19" x14ac:dyDescent="0.35">
      <c r="A1302">
        <v>135</v>
      </c>
      <c r="B1302" t="s">
        <v>117</v>
      </c>
      <c r="C1302" t="s">
        <v>118</v>
      </c>
      <c r="D1302">
        <v>100108</v>
      </c>
      <c r="E1302" t="s">
        <v>294</v>
      </c>
      <c r="F1302">
        <v>100108005</v>
      </c>
      <c r="G1302" t="s">
        <v>319</v>
      </c>
      <c r="H1302" t="s">
        <v>398</v>
      </c>
      <c r="I1302">
        <v>7</v>
      </c>
      <c r="J1302" t="s">
        <v>164</v>
      </c>
      <c r="K13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0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0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0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0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02" s="2">
        <f>IF(ISERROR(Exportaciones_fruta_dolares[[#This Row],[2019]]/Exportaciones_fruta_tonelada[[#This Row],[2019]]),"-",Exportaciones_fruta_dolares[[#This Row],[2019]]/Exportaciones_fruta_tonelada[[#This Row],[2019]])</f>
        <v>1263.1339031339032</v>
      </c>
      <c r="S13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03" spans="1:19" x14ac:dyDescent="0.35">
      <c r="A1303">
        <v>135</v>
      </c>
      <c r="B1303" t="s">
        <v>117</v>
      </c>
      <c r="C1303" t="s">
        <v>118</v>
      </c>
      <c r="D1303">
        <v>100108</v>
      </c>
      <c r="E1303" t="s">
        <v>294</v>
      </c>
      <c r="F1303">
        <v>100108007</v>
      </c>
      <c r="G1303" t="s">
        <v>327</v>
      </c>
      <c r="H1303" t="s">
        <v>404</v>
      </c>
      <c r="I1303">
        <v>1</v>
      </c>
      <c r="J1303" t="s">
        <v>96</v>
      </c>
      <c r="K13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03" s="2">
        <f>IF(ISERROR(Exportaciones_fruta_dolares[[#This Row],[2016]]/Exportaciones_fruta_tonelada[[#This Row],[2016]]),"-",Exportaciones_fruta_dolares[[#This Row],[2016]]/Exportaciones_fruta_tonelada[[#This Row],[2016]])</f>
        <v>2969.3194444444443</v>
      </c>
      <c r="P13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03" s="2">
        <f>IF(ISERROR(Exportaciones_fruta_dolares[[#This Row],[2018]]/Exportaciones_fruta_tonelada[[#This Row],[2018]]),"-",Exportaciones_fruta_dolares[[#This Row],[2018]]/Exportaciones_fruta_tonelada[[#This Row],[2018]])</f>
        <v>2904.1031746031745</v>
      </c>
      <c r="R13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03" s="2">
        <f>IF(ISERROR(Exportaciones_fruta_dolares[[#This Row],[2020]]/Exportaciones_fruta_tonelada[[#This Row],[2020]]),"-",Exportaciones_fruta_dolares[[#This Row],[2020]]/Exportaciones_fruta_tonelada[[#This Row],[2020]])</f>
        <v>2636.4393119742103</v>
      </c>
    </row>
    <row r="1304" spans="1:19" x14ac:dyDescent="0.35">
      <c r="A1304">
        <v>135</v>
      </c>
      <c r="B1304" t="s">
        <v>117</v>
      </c>
      <c r="C1304" t="s">
        <v>118</v>
      </c>
      <c r="D1304">
        <v>100109</v>
      </c>
      <c r="E1304" t="s">
        <v>51</v>
      </c>
      <c r="F1304">
        <v>100109001</v>
      </c>
      <c r="G1304" t="s">
        <v>51</v>
      </c>
      <c r="H1304" t="s">
        <v>84</v>
      </c>
      <c r="I1304">
        <v>4</v>
      </c>
      <c r="J1304" t="s">
        <v>71</v>
      </c>
      <c r="K13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04" s="2">
        <f>IF(ISERROR(Exportaciones_fruta_dolares[[#This Row],[2012]]/Exportaciones_fruta_tonelada[[#This Row],[2012]]),"-",Exportaciones_fruta_dolares[[#This Row],[2012]]/Exportaciones_fruta_tonelada[[#This Row],[2012]])</f>
        <v>4008.2280000000001</v>
      </c>
      <c r="M13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0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0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0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0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05" spans="1:19" x14ac:dyDescent="0.35">
      <c r="A1305">
        <v>0</v>
      </c>
      <c r="B1305" t="s">
        <v>121</v>
      </c>
      <c r="C1305" t="s">
        <v>461</v>
      </c>
      <c r="D1305">
        <v>100101</v>
      </c>
      <c r="E1305" t="s">
        <v>29</v>
      </c>
      <c r="F1305">
        <v>100101001</v>
      </c>
      <c r="G1305" t="s">
        <v>36</v>
      </c>
      <c r="H1305" t="s">
        <v>37</v>
      </c>
      <c r="I1305">
        <v>3</v>
      </c>
      <c r="J1305" t="s">
        <v>38</v>
      </c>
      <c r="K13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0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05" s="2">
        <f>IF(ISERROR(Exportaciones_fruta_dolares[[#This Row],[2018]]/Exportaciones_fruta_tonelada[[#This Row],[2018]]),"-",Exportaciones_fruta_dolares[[#This Row],[2018]]/Exportaciones_fruta_tonelada[[#This Row],[2018]])</f>
        <v>6622.9413981533835</v>
      </c>
      <c r="R1305" s="2">
        <f>IF(ISERROR(Exportaciones_fruta_dolares[[#This Row],[2019]]/Exportaciones_fruta_tonelada[[#This Row],[2019]]),"-",Exportaciones_fruta_dolares[[#This Row],[2019]]/Exportaciones_fruta_tonelada[[#This Row],[2019]])</f>
        <v>7891.6158536585372</v>
      </c>
      <c r="S130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06" spans="1:19" x14ac:dyDescent="0.35">
      <c r="A1306">
        <v>0</v>
      </c>
      <c r="B1306" t="s">
        <v>121</v>
      </c>
      <c r="C1306" t="s">
        <v>461</v>
      </c>
      <c r="D1306">
        <v>100101</v>
      </c>
      <c r="E1306" t="s">
        <v>29</v>
      </c>
      <c r="F1306">
        <v>100101001</v>
      </c>
      <c r="G1306" t="s">
        <v>36</v>
      </c>
      <c r="H1306" t="s">
        <v>385</v>
      </c>
      <c r="I1306">
        <v>4</v>
      </c>
      <c r="J1306" t="s">
        <v>71</v>
      </c>
      <c r="K13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0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06" s="2">
        <f>IF(ISERROR(Exportaciones_fruta_dolares[[#This Row],[2015]]/Exportaciones_fruta_tonelada[[#This Row],[2015]]),"-",Exportaciones_fruta_dolares[[#This Row],[2015]]/Exportaciones_fruta_tonelada[[#This Row],[2015]])</f>
        <v>3209.7429544750698</v>
      </c>
      <c r="O1306" s="2">
        <f>IF(ISERROR(Exportaciones_fruta_dolares[[#This Row],[2016]]/Exportaciones_fruta_tonelada[[#This Row],[2016]]),"-",Exportaciones_fruta_dolares[[#This Row],[2016]]/Exportaciones_fruta_tonelada[[#This Row],[2016]])</f>
        <v>3733.7633513663477</v>
      </c>
      <c r="P1306" s="2">
        <f>IF(ISERROR(Exportaciones_fruta_dolares[[#This Row],[2017]]/Exportaciones_fruta_tonelada[[#This Row],[2017]]),"-",Exportaciones_fruta_dolares[[#This Row],[2017]]/Exportaciones_fruta_tonelada[[#This Row],[2017]])</f>
        <v>17101.790101790102</v>
      </c>
      <c r="Q1306" s="2">
        <f>IF(ISERROR(Exportaciones_fruta_dolares[[#This Row],[2018]]/Exportaciones_fruta_tonelada[[#This Row],[2018]]),"-",Exportaciones_fruta_dolares[[#This Row],[2018]]/Exportaciones_fruta_tonelada[[#This Row],[2018]])</f>
        <v>13798.45480298738</v>
      </c>
      <c r="R130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0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07" spans="1:19" x14ac:dyDescent="0.35">
      <c r="A1307">
        <v>0</v>
      </c>
      <c r="B1307" t="s">
        <v>121</v>
      </c>
      <c r="C1307" t="s">
        <v>461</v>
      </c>
      <c r="D1307">
        <v>100101</v>
      </c>
      <c r="E1307" t="s">
        <v>29</v>
      </c>
      <c r="F1307">
        <v>100101001</v>
      </c>
      <c r="G1307" t="s">
        <v>36</v>
      </c>
      <c r="H1307" t="s">
        <v>308</v>
      </c>
      <c r="I1307">
        <v>4</v>
      </c>
      <c r="J1307" t="s">
        <v>71</v>
      </c>
      <c r="K13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07" s="2">
        <f>IF(ISERROR(Exportaciones_fruta_dolares[[#This Row],[2012]]/Exportaciones_fruta_tonelada[[#This Row],[2012]]),"-",Exportaciones_fruta_dolares[[#This Row],[2012]]/Exportaciones_fruta_tonelada[[#This Row],[2012]])</f>
        <v>26242.857142857145</v>
      </c>
      <c r="M13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0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0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08" spans="1:19" x14ac:dyDescent="0.35">
      <c r="A1308">
        <v>0</v>
      </c>
      <c r="B1308" t="s">
        <v>121</v>
      </c>
      <c r="C1308" t="s">
        <v>461</v>
      </c>
      <c r="D1308">
        <v>100101</v>
      </c>
      <c r="E1308" t="s">
        <v>29</v>
      </c>
      <c r="F1308">
        <v>100101001</v>
      </c>
      <c r="G1308" t="s">
        <v>36</v>
      </c>
      <c r="H1308" t="s">
        <v>56</v>
      </c>
      <c r="I1308">
        <v>2</v>
      </c>
      <c r="J1308" t="s">
        <v>32</v>
      </c>
      <c r="K13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0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0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08" s="2">
        <f>IF(ISERROR(Exportaciones_fruta_dolares[[#This Row],[2017]]/Exportaciones_fruta_tonelada[[#This Row],[2017]]),"-",Exportaciones_fruta_dolares[[#This Row],[2017]]/Exportaciones_fruta_tonelada[[#This Row],[2017]])</f>
        <v>7284.4733371019411</v>
      </c>
      <c r="Q1308" s="2">
        <f>IF(ISERROR(Exportaciones_fruta_dolares[[#This Row],[2018]]/Exportaciones_fruta_tonelada[[#This Row],[2018]]),"-",Exportaciones_fruta_dolares[[#This Row],[2018]]/Exportaciones_fruta_tonelada[[#This Row],[2018]])</f>
        <v>6760.8818541548908</v>
      </c>
      <c r="R130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0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09" spans="1:19" x14ac:dyDescent="0.35">
      <c r="A1309">
        <v>0</v>
      </c>
      <c r="B1309" t="s">
        <v>121</v>
      </c>
      <c r="C1309" t="s">
        <v>461</v>
      </c>
      <c r="D1309">
        <v>100101</v>
      </c>
      <c r="E1309" t="s">
        <v>29</v>
      </c>
      <c r="F1309">
        <v>100101004</v>
      </c>
      <c r="G1309" t="s">
        <v>30</v>
      </c>
      <c r="H1309" t="s">
        <v>31</v>
      </c>
      <c r="I1309">
        <v>2</v>
      </c>
      <c r="J1309" t="s">
        <v>32</v>
      </c>
      <c r="K13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0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09" s="2">
        <f>IF(ISERROR(Exportaciones_fruta_dolares[[#This Row],[2018]]/Exportaciones_fruta_tonelada[[#This Row],[2018]]),"-",Exportaciones_fruta_dolares[[#This Row],[2018]]/Exportaciones_fruta_tonelada[[#This Row],[2018]])</f>
        <v>6760.9397617191853</v>
      </c>
      <c r="R13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10" spans="1:19" x14ac:dyDescent="0.35">
      <c r="A1310">
        <v>0</v>
      </c>
      <c r="B1310" t="s">
        <v>121</v>
      </c>
      <c r="C1310" t="s">
        <v>461</v>
      </c>
      <c r="D1310">
        <v>100101</v>
      </c>
      <c r="E1310" t="s">
        <v>29</v>
      </c>
      <c r="F1310">
        <v>100101006</v>
      </c>
      <c r="G1310" t="s">
        <v>259</v>
      </c>
      <c r="H1310" t="s">
        <v>260</v>
      </c>
      <c r="I1310">
        <v>5</v>
      </c>
      <c r="J1310" t="s">
        <v>26</v>
      </c>
      <c r="K13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10" s="2">
        <f>IF(ISERROR(Exportaciones_fruta_dolares[[#This Row],[2020]]/Exportaciones_fruta_tonelada[[#This Row],[2020]]),"-",Exportaciones_fruta_dolares[[#This Row],[2020]]/Exportaciones_fruta_tonelada[[#This Row],[2020]])</f>
        <v>5846.7771639042357</v>
      </c>
    </row>
    <row r="1311" spans="1:19" x14ac:dyDescent="0.35">
      <c r="A1311">
        <v>0</v>
      </c>
      <c r="B1311" t="s">
        <v>121</v>
      </c>
      <c r="C1311" t="s">
        <v>461</v>
      </c>
      <c r="D1311">
        <v>100101</v>
      </c>
      <c r="E1311" t="s">
        <v>29</v>
      </c>
      <c r="F1311">
        <v>100101007</v>
      </c>
      <c r="G1311" t="s">
        <v>64</v>
      </c>
      <c r="H1311" t="s">
        <v>111</v>
      </c>
      <c r="I1311">
        <v>2</v>
      </c>
      <c r="J1311" t="s">
        <v>32</v>
      </c>
      <c r="K13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11" s="2">
        <f>IF(ISERROR(Exportaciones_fruta_dolares[[#This Row],[2019]]/Exportaciones_fruta_tonelada[[#This Row],[2019]]),"-",Exportaciones_fruta_dolares[[#This Row],[2019]]/Exportaciones_fruta_tonelada[[#This Row],[2019]])</f>
        <v>47184.61538461539</v>
      </c>
      <c r="S131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12" spans="1:19" x14ac:dyDescent="0.35">
      <c r="A1312">
        <v>0</v>
      </c>
      <c r="B1312" t="s">
        <v>121</v>
      </c>
      <c r="C1312" t="s">
        <v>461</v>
      </c>
      <c r="D1312">
        <v>100101</v>
      </c>
      <c r="E1312" t="s">
        <v>29</v>
      </c>
      <c r="F1312">
        <v>100101011</v>
      </c>
      <c r="G1312" t="s">
        <v>122</v>
      </c>
      <c r="H1312" t="s">
        <v>337</v>
      </c>
      <c r="I1312">
        <v>4</v>
      </c>
      <c r="J1312" t="s">
        <v>71</v>
      </c>
      <c r="K13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12" s="2">
        <f>IF(ISERROR(Exportaciones_fruta_dolares[[#This Row],[2014]]/Exportaciones_fruta_tonelada[[#This Row],[2014]]),"-",Exportaciones_fruta_dolares[[#This Row],[2014]]/Exportaciones_fruta_tonelada[[#This Row],[2014]])</f>
        <v>246552.38095238098</v>
      </c>
      <c r="N13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1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1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1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13" spans="1:19" x14ac:dyDescent="0.35">
      <c r="A1313">
        <v>0</v>
      </c>
      <c r="B1313" t="s">
        <v>121</v>
      </c>
      <c r="C1313" t="s">
        <v>461</v>
      </c>
      <c r="D1313">
        <v>100101</v>
      </c>
      <c r="E1313" t="s">
        <v>29</v>
      </c>
      <c r="F1313">
        <v>100101011</v>
      </c>
      <c r="G1313" t="s">
        <v>122</v>
      </c>
      <c r="H1313" t="s">
        <v>234</v>
      </c>
      <c r="I1313">
        <v>4</v>
      </c>
      <c r="J1313" t="s">
        <v>71</v>
      </c>
      <c r="K13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1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1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1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13" s="2">
        <f>IF(ISERROR(Exportaciones_fruta_dolares[[#This Row],[2020]]/Exportaciones_fruta_tonelada[[#This Row],[2020]]),"-",Exportaciones_fruta_dolares[[#This Row],[2020]]/Exportaciones_fruta_tonelada[[#This Row],[2020]])</f>
        <v>151264.70588235292</v>
      </c>
    </row>
    <row r="1314" spans="1:19" x14ac:dyDescent="0.35">
      <c r="A1314">
        <v>0</v>
      </c>
      <c r="B1314" t="s">
        <v>121</v>
      </c>
      <c r="C1314" t="s">
        <v>461</v>
      </c>
      <c r="D1314">
        <v>100101</v>
      </c>
      <c r="E1314" t="s">
        <v>29</v>
      </c>
      <c r="F1314">
        <v>100101011</v>
      </c>
      <c r="G1314" t="s">
        <v>122</v>
      </c>
      <c r="H1314" t="s">
        <v>123</v>
      </c>
      <c r="I1314">
        <v>1</v>
      </c>
      <c r="J1314" t="s">
        <v>96</v>
      </c>
      <c r="K13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1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14" s="2">
        <f>IF(ISERROR(Exportaciones_fruta_dolares[[#This Row],[2017]]/Exportaciones_fruta_tonelada[[#This Row],[2017]]),"-",Exportaciones_fruta_dolares[[#This Row],[2017]]/Exportaciones_fruta_tonelada[[#This Row],[2017]])</f>
        <v>8140.5737704918029</v>
      </c>
      <c r="Q13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15" spans="1:19" x14ac:dyDescent="0.35">
      <c r="A1315">
        <v>0</v>
      </c>
      <c r="B1315" t="s">
        <v>121</v>
      </c>
      <c r="C1315" t="s">
        <v>461</v>
      </c>
      <c r="D1315">
        <v>100101</v>
      </c>
      <c r="E1315" t="s">
        <v>29</v>
      </c>
      <c r="F1315">
        <v>100101011</v>
      </c>
      <c r="G1315" t="s">
        <v>122</v>
      </c>
      <c r="H1315" t="s">
        <v>168</v>
      </c>
      <c r="I1315">
        <v>4</v>
      </c>
      <c r="J1315" t="s">
        <v>71</v>
      </c>
      <c r="K13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1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1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15" s="2">
        <f>IF(ISERROR(Exportaciones_fruta_dolares[[#This Row],[2019]]/Exportaciones_fruta_tonelada[[#This Row],[2019]]),"-",Exportaciones_fruta_dolares[[#This Row],[2019]]/Exportaciones_fruta_tonelada[[#This Row],[2019]])</f>
        <v>6700.791666666667</v>
      </c>
      <c r="S13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16" spans="1:19" x14ac:dyDescent="0.35">
      <c r="A1316">
        <v>0</v>
      </c>
      <c r="B1316" t="s">
        <v>121</v>
      </c>
      <c r="C1316" t="s">
        <v>461</v>
      </c>
      <c r="D1316">
        <v>100101</v>
      </c>
      <c r="E1316" t="s">
        <v>29</v>
      </c>
      <c r="F1316">
        <v>100101011</v>
      </c>
      <c r="G1316" t="s">
        <v>122</v>
      </c>
      <c r="H1316" t="s">
        <v>324</v>
      </c>
      <c r="I1316">
        <v>2</v>
      </c>
      <c r="J1316" t="s">
        <v>32</v>
      </c>
      <c r="K13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16" s="2">
        <f>IF(ISERROR(Exportaciones_fruta_dolares[[#This Row],[2018]]/Exportaciones_fruta_tonelada[[#This Row],[2018]]),"-",Exportaciones_fruta_dolares[[#This Row],[2018]]/Exportaciones_fruta_tonelada[[#This Row],[2018]])</f>
        <v>6760.8818541548908</v>
      </c>
      <c r="R13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17" spans="1:19" x14ac:dyDescent="0.35">
      <c r="A1317">
        <v>0</v>
      </c>
      <c r="B1317" t="s">
        <v>121</v>
      </c>
      <c r="C1317" t="s">
        <v>461</v>
      </c>
      <c r="D1317">
        <v>100101</v>
      </c>
      <c r="E1317" t="s">
        <v>29</v>
      </c>
      <c r="F1317">
        <v>100112025</v>
      </c>
      <c r="G1317" t="s">
        <v>173</v>
      </c>
      <c r="H1317" t="s">
        <v>248</v>
      </c>
      <c r="I1317">
        <v>3</v>
      </c>
      <c r="J1317" t="s">
        <v>38</v>
      </c>
      <c r="K13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17" s="2">
        <f>IF(ISERROR(Exportaciones_fruta_dolares[[#This Row],[2018]]/Exportaciones_fruta_tonelada[[#This Row],[2018]]),"-",Exportaciones_fruta_dolares[[#This Row],[2018]]/Exportaciones_fruta_tonelada[[#This Row],[2018]])</f>
        <v>4880.8928899503953</v>
      </c>
      <c r="R13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18" spans="1:19" x14ac:dyDescent="0.35">
      <c r="A1318">
        <v>0</v>
      </c>
      <c r="B1318" t="s">
        <v>121</v>
      </c>
      <c r="C1318" t="s">
        <v>461</v>
      </c>
      <c r="D1318">
        <v>100101</v>
      </c>
      <c r="E1318" t="s">
        <v>29</v>
      </c>
      <c r="F1318">
        <v>100112025</v>
      </c>
      <c r="G1318" t="s">
        <v>173</v>
      </c>
      <c r="H1318" t="s">
        <v>174</v>
      </c>
      <c r="I1318">
        <v>2</v>
      </c>
      <c r="J1318" t="s">
        <v>32</v>
      </c>
      <c r="K13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1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18" s="2">
        <f>IF(ISERROR(Exportaciones_fruta_dolares[[#This Row],[2018]]/Exportaciones_fruta_tonelada[[#This Row],[2018]]),"-",Exportaciones_fruta_dolares[[#This Row],[2018]]/Exportaciones_fruta_tonelada[[#This Row],[2018]])</f>
        <v>5593.0399526987085</v>
      </c>
      <c r="R13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19" spans="1:19" x14ac:dyDescent="0.35">
      <c r="A1319">
        <v>0</v>
      </c>
      <c r="B1319" t="s">
        <v>121</v>
      </c>
      <c r="C1319" t="s">
        <v>461</v>
      </c>
      <c r="D1319">
        <v>100102</v>
      </c>
      <c r="E1319" t="s">
        <v>92</v>
      </c>
      <c r="F1319">
        <v>100102003</v>
      </c>
      <c r="G1319" t="s">
        <v>93</v>
      </c>
      <c r="H1319" t="s">
        <v>400</v>
      </c>
      <c r="I1319">
        <v>1</v>
      </c>
      <c r="J1319" t="s">
        <v>96</v>
      </c>
      <c r="K1319" s="2">
        <f>IF(ISERROR(Exportaciones_fruta_dolares[[#This Row],[2013]]/Exportaciones_fruta_tonelada[[#This Row],[2013]]),"-",Exportaciones_fruta_dolares[[#This Row],[2013]]/Exportaciones_fruta_tonelada[[#This Row],[2013]])</f>
        <v>18749.899999999998</v>
      </c>
      <c r="L13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19" s="2">
        <f>IF(ISERROR(Exportaciones_fruta_dolares[[#This Row],[2014]]/Exportaciones_fruta_tonelada[[#This Row],[2014]]),"-",Exportaciones_fruta_dolares[[#This Row],[2014]]/Exportaciones_fruta_tonelada[[#This Row],[2014]])</f>
        <v>825642.85714285716</v>
      </c>
      <c r="N1319" s="2">
        <f>IF(ISERROR(Exportaciones_fruta_dolares[[#This Row],[2015]]/Exportaciones_fruta_tonelada[[#This Row],[2015]]),"-",Exportaciones_fruta_dolares[[#This Row],[2015]]/Exportaciones_fruta_tonelada[[#This Row],[2015]])</f>
        <v>67810</v>
      </c>
      <c r="O13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1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19" s="2">
        <f>IF(ISERROR(Exportaciones_fruta_dolares[[#This Row],[2018]]/Exportaciones_fruta_tonelada[[#This Row],[2018]]),"-",Exportaciones_fruta_dolares[[#This Row],[2018]]/Exportaciones_fruta_tonelada[[#This Row],[2018]])</f>
        <v>47311.538461538461</v>
      </c>
      <c r="R1319" s="2">
        <f>IF(ISERROR(Exportaciones_fruta_dolares[[#This Row],[2019]]/Exportaciones_fruta_tonelada[[#This Row],[2019]]),"-",Exportaciones_fruta_dolares[[#This Row],[2019]]/Exportaciones_fruta_tonelada[[#This Row],[2019]])</f>
        <v>85413.333333333328</v>
      </c>
      <c r="S1319" s="2">
        <f>IF(ISERROR(Exportaciones_fruta_dolares[[#This Row],[2020]]/Exportaciones_fruta_tonelada[[#This Row],[2020]]),"-",Exportaciones_fruta_dolares[[#This Row],[2020]]/Exportaciones_fruta_tonelada[[#This Row],[2020]])</f>
        <v>28715.151135080898</v>
      </c>
    </row>
    <row r="1320" spans="1:19" x14ac:dyDescent="0.35">
      <c r="A1320">
        <v>0</v>
      </c>
      <c r="B1320" t="s">
        <v>121</v>
      </c>
      <c r="C1320" t="s">
        <v>461</v>
      </c>
      <c r="D1320">
        <v>100102</v>
      </c>
      <c r="E1320" t="s">
        <v>92</v>
      </c>
      <c r="F1320">
        <v>100102005</v>
      </c>
      <c r="G1320" t="s">
        <v>177</v>
      </c>
      <c r="H1320" t="s">
        <v>401</v>
      </c>
      <c r="I1320">
        <v>1</v>
      </c>
      <c r="J1320" t="s">
        <v>96</v>
      </c>
      <c r="K1320" s="2">
        <f>IF(ISERROR(Exportaciones_fruta_dolares[[#This Row],[2013]]/Exportaciones_fruta_tonelada[[#This Row],[2013]]),"-",Exportaciones_fruta_dolares[[#This Row],[2013]]/Exportaciones_fruta_tonelada[[#This Row],[2013]])</f>
        <v>8182.4555555555553</v>
      </c>
      <c r="L1320" s="2">
        <f>IF(ISERROR(Exportaciones_fruta_dolares[[#This Row],[2012]]/Exportaciones_fruta_tonelada[[#This Row],[2012]]),"-",Exportaciones_fruta_dolares[[#This Row],[2012]]/Exportaciones_fruta_tonelada[[#This Row],[2012]])</f>
        <v>6703.5652173913049</v>
      </c>
      <c r="M13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20" s="2">
        <f>IF(ISERROR(Exportaciones_fruta_dolares[[#This Row],[2015]]/Exportaciones_fruta_tonelada[[#This Row],[2015]]),"-",Exportaciones_fruta_dolares[[#This Row],[2015]]/Exportaciones_fruta_tonelada[[#This Row],[2015]])</f>
        <v>12214.037089871614</v>
      </c>
      <c r="O1320" s="2">
        <f>IF(ISERROR(Exportaciones_fruta_dolares[[#This Row],[2016]]/Exportaciones_fruta_tonelada[[#This Row],[2016]]),"-",Exportaciones_fruta_dolares[[#This Row],[2016]]/Exportaciones_fruta_tonelada[[#This Row],[2016]])</f>
        <v>31621.2890625</v>
      </c>
      <c r="P1320" s="2">
        <f>IF(ISERROR(Exportaciones_fruta_dolares[[#This Row],[2017]]/Exportaciones_fruta_tonelada[[#This Row],[2017]]),"-",Exportaciones_fruta_dolares[[#This Row],[2017]]/Exportaciones_fruta_tonelada[[#This Row],[2017]])</f>
        <v>21245.623901581723</v>
      </c>
      <c r="Q1320" s="2">
        <f>IF(ISERROR(Exportaciones_fruta_dolares[[#This Row],[2018]]/Exportaciones_fruta_tonelada[[#This Row],[2018]]),"-",Exportaciones_fruta_dolares[[#This Row],[2018]]/Exportaciones_fruta_tonelada[[#This Row],[2018]])</f>
        <v>17409.412955465588</v>
      </c>
      <c r="R1320" s="2">
        <f>IF(ISERROR(Exportaciones_fruta_dolares[[#This Row],[2019]]/Exportaciones_fruta_tonelada[[#This Row],[2019]]),"-",Exportaciones_fruta_dolares[[#This Row],[2019]]/Exportaciones_fruta_tonelada[[#This Row],[2019]])</f>
        <v>5182.9727626459144</v>
      </c>
      <c r="S1320" s="2">
        <f>IF(ISERROR(Exportaciones_fruta_dolares[[#This Row],[2020]]/Exportaciones_fruta_tonelada[[#This Row],[2020]]),"-",Exportaciones_fruta_dolares[[#This Row],[2020]]/Exportaciones_fruta_tonelada[[#This Row],[2020]])</f>
        <v>6190.4266666666663</v>
      </c>
    </row>
    <row r="1321" spans="1:19" x14ac:dyDescent="0.35">
      <c r="A1321">
        <v>0</v>
      </c>
      <c r="B1321" t="s">
        <v>121</v>
      </c>
      <c r="C1321" t="s">
        <v>461</v>
      </c>
      <c r="D1321">
        <v>100102</v>
      </c>
      <c r="E1321" t="s">
        <v>92</v>
      </c>
      <c r="F1321">
        <v>100102005</v>
      </c>
      <c r="G1321" t="s">
        <v>177</v>
      </c>
      <c r="H1321" t="s">
        <v>375</v>
      </c>
      <c r="I1321">
        <v>7</v>
      </c>
      <c r="J1321" t="s">
        <v>164</v>
      </c>
      <c r="K132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2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21" s="2">
        <f>IF(ISERROR(Exportaciones_fruta_dolares[[#This Row],[2018]]/Exportaciones_fruta_tonelada[[#This Row],[2018]]),"-",Exportaciones_fruta_dolares[[#This Row],[2018]]/Exportaciones_fruta_tonelada[[#This Row],[2018]])</f>
        <v>30363.829787234044</v>
      </c>
      <c r="R13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2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22" spans="1:19" x14ac:dyDescent="0.35">
      <c r="A1322">
        <v>0</v>
      </c>
      <c r="B1322" t="s">
        <v>121</v>
      </c>
      <c r="C1322" t="s">
        <v>461</v>
      </c>
      <c r="D1322">
        <v>100102</v>
      </c>
      <c r="E1322" t="s">
        <v>92</v>
      </c>
      <c r="F1322">
        <v>100102008</v>
      </c>
      <c r="G1322" t="s">
        <v>352</v>
      </c>
      <c r="H1322" t="s">
        <v>413</v>
      </c>
      <c r="I1322">
        <v>3</v>
      </c>
      <c r="J1322" t="s">
        <v>38</v>
      </c>
      <c r="K1322" s="2">
        <f>IF(ISERROR(Exportaciones_fruta_dolares[[#This Row],[2013]]/Exportaciones_fruta_tonelada[[#This Row],[2013]]),"-",Exportaciones_fruta_dolares[[#This Row],[2013]]/Exportaciones_fruta_tonelada[[#This Row],[2013]])</f>
        <v>2380.2055576703465</v>
      </c>
      <c r="L13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22" s="2">
        <f>IF(ISERROR(Exportaciones_fruta_dolares[[#This Row],[2015]]/Exportaciones_fruta_tonelada[[#This Row],[2015]]),"-",Exportaciones_fruta_dolares[[#This Row],[2015]]/Exportaciones_fruta_tonelada[[#This Row],[2015]])</f>
        <v>4158.4053156146183</v>
      </c>
      <c r="O1322" s="2">
        <f>IF(ISERROR(Exportaciones_fruta_dolares[[#This Row],[2016]]/Exportaciones_fruta_tonelada[[#This Row],[2016]]),"-",Exportaciones_fruta_dolares[[#This Row],[2016]]/Exportaciones_fruta_tonelada[[#This Row],[2016]])</f>
        <v>3855.6403731976247</v>
      </c>
      <c r="P1322" s="2">
        <f>IF(ISERROR(Exportaciones_fruta_dolares[[#This Row],[2017]]/Exportaciones_fruta_tonelada[[#This Row],[2017]]),"-",Exportaciones_fruta_dolares[[#This Row],[2017]]/Exportaciones_fruta_tonelada[[#This Row],[2017]])</f>
        <v>4615.3611393692781</v>
      </c>
      <c r="Q13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22" s="2">
        <f>IF(ISERROR(Exportaciones_fruta_dolares[[#This Row],[2020]]/Exportaciones_fruta_tonelada[[#This Row],[2020]]),"-",Exportaciones_fruta_dolares[[#This Row],[2020]]/Exportaciones_fruta_tonelada[[#This Row],[2020]])</f>
        <v>2793.8963210702341</v>
      </c>
    </row>
    <row r="1323" spans="1:19" x14ac:dyDescent="0.35">
      <c r="A1323">
        <v>0</v>
      </c>
      <c r="B1323" t="s">
        <v>121</v>
      </c>
      <c r="C1323" t="s">
        <v>461</v>
      </c>
      <c r="D1323">
        <v>100102</v>
      </c>
      <c r="E1323" t="s">
        <v>92</v>
      </c>
      <c r="F1323">
        <v>100102008</v>
      </c>
      <c r="G1323" t="s">
        <v>352</v>
      </c>
      <c r="H1323" t="s">
        <v>391</v>
      </c>
      <c r="I1323">
        <v>3</v>
      </c>
      <c r="J1323" t="s">
        <v>38</v>
      </c>
      <c r="K13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23" s="2">
        <f>IF(ISERROR(Exportaciones_fruta_dolares[[#This Row],[2015]]/Exportaciones_fruta_tonelada[[#This Row],[2015]]),"-",Exportaciones_fruta_dolares[[#This Row],[2015]]/Exportaciones_fruta_tonelada[[#This Row],[2015]])</f>
        <v>2888.7412587412587</v>
      </c>
      <c r="O1323" s="2">
        <f>IF(ISERROR(Exportaciones_fruta_dolares[[#This Row],[2016]]/Exportaciones_fruta_tonelada[[#This Row],[2016]]),"-",Exportaciones_fruta_dolares[[#This Row],[2016]]/Exportaciones_fruta_tonelada[[#This Row],[2016]])</f>
        <v>17566.071428571431</v>
      </c>
      <c r="P13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24" spans="1:19" x14ac:dyDescent="0.35">
      <c r="A1324">
        <v>0</v>
      </c>
      <c r="B1324" t="s">
        <v>121</v>
      </c>
      <c r="C1324" t="s">
        <v>461</v>
      </c>
      <c r="D1324">
        <v>100102</v>
      </c>
      <c r="E1324" t="s">
        <v>92</v>
      </c>
      <c r="F1324">
        <v>100102008</v>
      </c>
      <c r="G1324" t="s">
        <v>352</v>
      </c>
      <c r="H1324" t="s">
        <v>402</v>
      </c>
      <c r="I1324">
        <v>1</v>
      </c>
      <c r="J1324" t="s">
        <v>96</v>
      </c>
      <c r="K1324" s="2">
        <f>IF(ISERROR(Exportaciones_fruta_dolares[[#This Row],[2013]]/Exportaciones_fruta_tonelada[[#This Row],[2013]]),"-",Exportaciones_fruta_dolares[[#This Row],[2013]]/Exportaciones_fruta_tonelada[[#This Row],[2013]])</f>
        <v>61638.983050847462</v>
      </c>
      <c r="L13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24" s="2">
        <f>IF(ISERROR(Exportaciones_fruta_dolares[[#This Row],[2016]]/Exportaciones_fruta_tonelada[[#This Row],[2016]]),"-",Exportaciones_fruta_dolares[[#This Row],[2016]]/Exportaciones_fruta_tonelada[[#This Row],[2016]])</f>
        <v>46103.309096305085</v>
      </c>
      <c r="P1324" s="2">
        <f>IF(ISERROR(Exportaciones_fruta_dolares[[#This Row],[2017]]/Exportaciones_fruta_tonelada[[#This Row],[2017]]),"-",Exportaciones_fruta_dolares[[#This Row],[2017]]/Exportaciones_fruta_tonelada[[#This Row],[2017]])</f>
        <v>34115.315315315311</v>
      </c>
      <c r="Q1324" s="2">
        <f>IF(ISERROR(Exportaciones_fruta_dolares[[#This Row],[2018]]/Exportaciones_fruta_tonelada[[#This Row],[2018]]),"-",Exportaciones_fruta_dolares[[#This Row],[2018]]/Exportaciones_fruta_tonelada[[#This Row],[2018]])</f>
        <v>6339.159090909091</v>
      </c>
      <c r="R13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24" s="2">
        <f>IF(ISERROR(Exportaciones_fruta_dolares[[#This Row],[2020]]/Exportaciones_fruta_tonelada[[#This Row],[2020]]),"-",Exportaciones_fruta_dolares[[#This Row],[2020]]/Exportaciones_fruta_tonelada[[#This Row],[2020]])</f>
        <v>34890.683760683758</v>
      </c>
    </row>
    <row r="1325" spans="1:19" x14ac:dyDescent="0.35">
      <c r="A1325">
        <v>0</v>
      </c>
      <c r="B1325" t="s">
        <v>121</v>
      </c>
      <c r="C1325" t="s">
        <v>461</v>
      </c>
      <c r="D1325">
        <v>100103</v>
      </c>
      <c r="E1325" t="s">
        <v>39</v>
      </c>
      <c r="F1325">
        <v>100103001</v>
      </c>
      <c r="G1325" t="s">
        <v>40</v>
      </c>
      <c r="H1325" t="s">
        <v>326</v>
      </c>
      <c r="I1325">
        <v>3</v>
      </c>
      <c r="J1325" t="s">
        <v>38</v>
      </c>
      <c r="K13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25" s="2">
        <f>IF(ISERROR(Exportaciones_fruta_dolares[[#This Row],[2018]]/Exportaciones_fruta_tonelada[[#This Row],[2018]]),"-",Exportaciones_fruta_dolares[[#This Row],[2018]]/Exportaciones_fruta_tonelada[[#This Row],[2018]])</f>
        <v>8868.9843602788787</v>
      </c>
      <c r="R13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26" spans="1:19" x14ac:dyDescent="0.35">
      <c r="A1326">
        <v>0</v>
      </c>
      <c r="B1326" t="s">
        <v>121</v>
      </c>
      <c r="C1326" t="s">
        <v>461</v>
      </c>
      <c r="D1326">
        <v>100103</v>
      </c>
      <c r="E1326" t="s">
        <v>39</v>
      </c>
      <c r="F1326">
        <v>100103002</v>
      </c>
      <c r="G1326" t="s">
        <v>42</v>
      </c>
      <c r="H1326" t="s">
        <v>313</v>
      </c>
      <c r="I1326">
        <v>3</v>
      </c>
      <c r="J1326" t="s">
        <v>38</v>
      </c>
      <c r="K13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26" s="2">
        <f>IF(ISERROR(Exportaciones_fruta_dolares[[#This Row],[2019]]/Exportaciones_fruta_tonelada[[#This Row],[2019]]),"-",Exportaciones_fruta_dolares[[#This Row],[2019]]/Exportaciones_fruta_tonelada[[#This Row],[2019]])</f>
        <v>2148.0432645034416</v>
      </c>
      <c r="S13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27" spans="1:19" x14ac:dyDescent="0.35">
      <c r="A1327">
        <v>0</v>
      </c>
      <c r="B1327" t="s">
        <v>121</v>
      </c>
      <c r="C1327" t="s">
        <v>461</v>
      </c>
      <c r="D1327">
        <v>100103</v>
      </c>
      <c r="E1327" t="s">
        <v>39</v>
      </c>
      <c r="F1327">
        <v>100103003</v>
      </c>
      <c r="G1327" t="s">
        <v>226</v>
      </c>
      <c r="H1327" t="s">
        <v>406</v>
      </c>
      <c r="I1327">
        <v>3</v>
      </c>
      <c r="J1327" t="s">
        <v>38</v>
      </c>
      <c r="K1327" s="2">
        <f>IF(ISERROR(Exportaciones_fruta_dolares[[#This Row],[2013]]/Exportaciones_fruta_tonelada[[#This Row],[2013]]),"-",Exportaciones_fruta_dolares[[#This Row],[2013]]/Exportaciones_fruta_tonelada[[#This Row],[2013]])</f>
        <v>4075.8264947245016</v>
      </c>
      <c r="L1327" s="2">
        <f>IF(ISERROR(Exportaciones_fruta_dolares[[#This Row],[2012]]/Exportaciones_fruta_tonelada[[#This Row],[2012]]),"-",Exportaciones_fruta_dolares[[#This Row],[2012]]/Exportaciones_fruta_tonelada[[#This Row],[2012]])</f>
        <v>2537.8336913163544</v>
      </c>
      <c r="M13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28" spans="1:19" x14ac:dyDescent="0.35">
      <c r="A1328">
        <v>0</v>
      </c>
      <c r="B1328" t="s">
        <v>121</v>
      </c>
      <c r="C1328" t="s">
        <v>461</v>
      </c>
      <c r="D1328">
        <v>100103</v>
      </c>
      <c r="E1328" t="s">
        <v>39</v>
      </c>
      <c r="F1328">
        <v>100103003</v>
      </c>
      <c r="G1328" t="s">
        <v>226</v>
      </c>
      <c r="H1328" t="s">
        <v>227</v>
      </c>
      <c r="I1328">
        <v>5</v>
      </c>
      <c r="J1328" t="s">
        <v>26</v>
      </c>
      <c r="K13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2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2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2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28" s="2">
        <f>IF(ISERROR(Exportaciones_fruta_dolares[[#This Row],[2020]]/Exportaciones_fruta_tonelada[[#This Row],[2020]]),"-",Exportaciones_fruta_dolares[[#This Row],[2020]]/Exportaciones_fruta_tonelada[[#This Row],[2020]])</f>
        <v>48000</v>
      </c>
    </row>
    <row r="1329" spans="1:19" x14ac:dyDescent="0.35">
      <c r="A1329">
        <v>0</v>
      </c>
      <c r="B1329" t="s">
        <v>121</v>
      </c>
      <c r="C1329" t="s">
        <v>461</v>
      </c>
      <c r="D1329">
        <v>100104</v>
      </c>
      <c r="E1329" t="s">
        <v>66</v>
      </c>
      <c r="F1329">
        <v>100104002</v>
      </c>
      <c r="G1329" t="s">
        <v>67</v>
      </c>
      <c r="H1329" t="s">
        <v>191</v>
      </c>
      <c r="I1329">
        <v>4</v>
      </c>
      <c r="J1329" t="s">
        <v>71</v>
      </c>
      <c r="K1329" s="2">
        <f>IF(ISERROR(Exportaciones_fruta_dolares[[#This Row],[2013]]/Exportaciones_fruta_tonelada[[#This Row],[2013]]),"-",Exportaciones_fruta_dolares[[#This Row],[2013]]/Exportaciones_fruta_tonelada[[#This Row],[2013]])</f>
        <v>4363.88</v>
      </c>
      <c r="L13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30" spans="1:19" x14ac:dyDescent="0.35">
      <c r="A1330">
        <v>0</v>
      </c>
      <c r="B1330" t="s">
        <v>121</v>
      </c>
      <c r="C1330" t="s">
        <v>461</v>
      </c>
      <c r="D1330">
        <v>100105</v>
      </c>
      <c r="E1330" t="s">
        <v>20</v>
      </c>
      <c r="F1330">
        <v>100105002</v>
      </c>
      <c r="G1330" t="s">
        <v>208</v>
      </c>
      <c r="H1330" t="s">
        <v>209</v>
      </c>
      <c r="I1330">
        <v>6</v>
      </c>
      <c r="J1330" t="s">
        <v>20</v>
      </c>
      <c r="K13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30" s="2">
        <f>IF(ISERROR(Exportaciones_fruta_dolares[[#This Row],[2014]]/Exportaciones_fruta_tonelada[[#This Row],[2014]]),"-",Exportaciones_fruta_dolares[[#This Row],[2014]]/Exportaciones_fruta_tonelada[[#This Row],[2014]])</f>
        <v>11506.197916666666</v>
      </c>
      <c r="N1330" s="2">
        <f>IF(ISERROR(Exportaciones_fruta_dolares[[#This Row],[2015]]/Exportaciones_fruta_tonelada[[#This Row],[2015]]),"-",Exportaciones_fruta_dolares[[#This Row],[2015]]/Exportaciones_fruta_tonelada[[#This Row],[2015]])</f>
        <v>10206.649195514383</v>
      </c>
      <c r="O1330" s="2">
        <f>IF(ISERROR(Exportaciones_fruta_dolares[[#This Row],[2016]]/Exportaciones_fruta_tonelada[[#This Row],[2016]]),"-",Exportaciones_fruta_dolares[[#This Row],[2016]]/Exportaciones_fruta_tonelada[[#This Row],[2016]])</f>
        <v>10985.60444254592</v>
      </c>
      <c r="P13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31" spans="1:19" x14ac:dyDescent="0.35">
      <c r="A1331">
        <v>0</v>
      </c>
      <c r="B1331" t="s">
        <v>121</v>
      </c>
      <c r="C1331" t="s">
        <v>461</v>
      </c>
      <c r="D1331">
        <v>100105</v>
      </c>
      <c r="E1331" t="s">
        <v>20</v>
      </c>
      <c r="F1331">
        <v>100105003</v>
      </c>
      <c r="G1331" t="s">
        <v>334</v>
      </c>
      <c r="H1331" t="s">
        <v>335</v>
      </c>
      <c r="I1331">
        <v>6</v>
      </c>
      <c r="J1331" t="s">
        <v>20</v>
      </c>
      <c r="K13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31" s="2">
        <f>IF(ISERROR(Exportaciones_fruta_dolares[[#This Row],[2020]]/Exportaciones_fruta_tonelada[[#This Row],[2020]]),"-",Exportaciones_fruta_dolares[[#This Row],[2020]]/Exportaciones_fruta_tonelada[[#This Row],[2020]])</f>
        <v>23603.58565737052</v>
      </c>
    </row>
    <row r="1332" spans="1:19" x14ac:dyDescent="0.35">
      <c r="A1332">
        <v>0</v>
      </c>
      <c r="B1332" t="s">
        <v>121</v>
      </c>
      <c r="C1332" t="s">
        <v>461</v>
      </c>
      <c r="D1332">
        <v>100105</v>
      </c>
      <c r="E1332" t="s">
        <v>20</v>
      </c>
      <c r="F1332">
        <v>100105006</v>
      </c>
      <c r="G1332" t="s">
        <v>276</v>
      </c>
      <c r="H1332" t="s">
        <v>277</v>
      </c>
      <c r="I1332">
        <v>4</v>
      </c>
      <c r="J1332" t="s">
        <v>71</v>
      </c>
      <c r="K1332" s="2">
        <f>IF(ISERROR(Exportaciones_fruta_dolares[[#This Row],[2013]]/Exportaciones_fruta_tonelada[[#This Row],[2013]]),"-",Exportaciones_fruta_dolares[[#This Row],[2013]]/Exportaciones_fruta_tonelada[[#This Row],[2013]])</f>
        <v>5417.2333333333336</v>
      </c>
      <c r="L1332" s="2">
        <f>IF(ISERROR(Exportaciones_fruta_dolares[[#This Row],[2012]]/Exportaciones_fruta_tonelada[[#This Row],[2012]]),"-",Exportaciones_fruta_dolares[[#This Row],[2012]]/Exportaciones_fruta_tonelada[[#This Row],[2012]])</f>
        <v>10743.75</v>
      </c>
      <c r="M13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32" s="2">
        <f>IF(ISERROR(Exportaciones_fruta_dolares[[#This Row],[2019]]/Exportaciones_fruta_tonelada[[#This Row],[2019]]),"-",Exportaciones_fruta_dolares[[#This Row],[2019]]/Exportaciones_fruta_tonelada[[#This Row],[2019]])</f>
        <v>5618.333333333333</v>
      </c>
      <c r="S133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33" spans="1:19" x14ac:dyDescent="0.35">
      <c r="A1333">
        <v>0</v>
      </c>
      <c r="B1333" t="s">
        <v>121</v>
      </c>
      <c r="C1333" t="s">
        <v>461</v>
      </c>
      <c r="D1333">
        <v>100105</v>
      </c>
      <c r="E1333" t="s">
        <v>20</v>
      </c>
      <c r="F1333">
        <v>100105006</v>
      </c>
      <c r="G1333" t="s">
        <v>276</v>
      </c>
      <c r="H1333" t="s">
        <v>307</v>
      </c>
      <c r="I1333">
        <v>4</v>
      </c>
      <c r="J1333" t="s">
        <v>71</v>
      </c>
      <c r="K133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33" s="2">
        <f>IF(ISERROR(Exportaciones_fruta_dolares[[#This Row],[2014]]/Exportaciones_fruta_tonelada[[#This Row],[2014]]),"-",Exportaciones_fruta_dolares[[#This Row],[2014]]/Exportaciones_fruta_tonelada[[#This Row],[2014]])</f>
        <v>11300.51655629139</v>
      </c>
      <c r="N1333" s="2">
        <f>IF(ISERROR(Exportaciones_fruta_dolares[[#This Row],[2015]]/Exportaciones_fruta_tonelada[[#This Row],[2015]]),"-",Exportaciones_fruta_dolares[[#This Row],[2015]]/Exportaciones_fruta_tonelada[[#This Row],[2015]])</f>
        <v>9915.5450423812326</v>
      </c>
      <c r="O1333" s="2">
        <f>IF(ISERROR(Exportaciones_fruta_dolares[[#This Row],[2016]]/Exportaciones_fruta_tonelada[[#This Row],[2016]]),"-",Exportaciones_fruta_dolares[[#This Row],[2016]]/Exportaciones_fruta_tonelada[[#This Row],[2016]])</f>
        <v>12316.263339846686</v>
      </c>
      <c r="P13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3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34" spans="1:19" x14ac:dyDescent="0.35">
      <c r="A1334">
        <v>0</v>
      </c>
      <c r="B1334" t="s">
        <v>121</v>
      </c>
      <c r="C1334" t="s">
        <v>461</v>
      </c>
      <c r="D1334">
        <v>100106</v>
      </c>
      <c r="E1334" t="s">
        <v>477</v>
      </c>
      <c r="F1334">
        <v>100106001</v>
      </c>
      <c r="G1334" t="s">
        <v>60</v>
      </c>
      <c r="H1334" t="s">
        <v>131</v>
      </c>
      <c r="I1334">
        <v>1</v>
      </c>
      <c r="J1334" t="s">
        <v>96</v>
      </c>
      <c r="K13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34" s="2">
        <f>IF(ISERROR(Exportaciones_fruta_dolares[[#This Row],[2016]]/Exportaciones_fruta_tonelada[[#This Row],[2016]]),"-",Exportaciones_fruta_dolares[[#This Row],[2016]]/Exportaciones_fruta_tonelada[[#This Row],[2016]])</f>
        <v>2373.5261923377634</v>
      </c>
      <c r="P1334" s="2">
        <f>IF(ISERROR(Exportaciones_fruta_dolares[[#This Row],[2017]]/Exportaciones_fruta_tonelada[[#This Row],[2017]]),"-",Exportaciones_fruta_dolares[[#This Row],[2017]]/Exportaciones_fruta_tonelada[[#This Row],[2017]])</f>
        <v>11609.757575757574</v>
      </c>
      <c r="Q133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3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35" spans="1:19" x14ac:dyDescent="0.35">
      <c r="A1335">
        <v>0</v>
      </c>
      <c r="B1335" t="s">
        <v>121</v>
      </c>
      <c r="C1335" t="s">
        <v>461</v>
      </c>
      <c r="D1335">
        <v>100106</v>
      </c>
      <c r="E1335" t="s">
        <v>477</v>
      </c>
      <c r="F1335">
        <v>100106001</v>
      </c>
      <c r="G1335" t="s">
        <v>60</v>
      </c>
      <c r="H1335" t="s">
        <v>95</v>
      </c>
      <c r="I1335">
        <v>1</v>
      </c>
      <c r="J1335" t="s">
        <v>96</v>
      </c>
      <c r="K13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35" s="2">
        <f>IF(ISERROR(Exportaciones_fruta_dolares[[#This Row],[2019]]/Exportaciones_fruta_tonelada[[#This Row],[2019]]),"-",Exportaciones_fruta_dolares[[#This Row],[2019]]/Exportaciones_fruta_tonelada[[#This Row],[2019]])</f>
        <v>10241.415557112825</v>
      </c>
      <c r="S133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36" spans="1:19" x14ac:dyDescent="0.35">
      <c r="A1336">
        <v>0</v>
      </c>
      <c r="B1336" t="s">
        <v>121</v>
      </c>
      <c r="C1336" t="s">
        <v>461</v>
      </c>
      <c r="D1336">
        <v>100106</v>
      </c>
      <c r="E1336" t="s">
        <v>477</v>
      </c>
      <c r="F1336">
        <v>100106001</v>
      </c>
      <c r="G1336" t="s">
        <v>60</v>
      </c>
      <c r="H1336" t="s">
        <v>224</v>
      </c>
      <c r="I1336">
        <v>1</v>
      </c>
      <c r="J1336" t="s">
        <v>96</v>
      </c>
      <c r="K13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36" s="2">
        <f>IF(ISERROR(Exportaciones_fruta_dolares[[#This Row],[2014]]/Exportaciones_fruta_tonelada[[#This Row],[2014]]),"-",Exportaciones_fruta_dolares[[#This Row],[2014]]/Exportaciones_fruta_tonelada[[#This Row],[2014]])</f>
        <v>603916.66666666674</v>
      </c>
      <c r="N13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36" s="2">
        <f>IF(ISERROR(Exportaciones_fruta_dolares[[#This Row],[2016]]/Exportaciones_fruta_tonelada[[#This Row],[2016]]),"-",Exportaciones_fruta_dolares[[#This Row],[2016]]/Exportaciones_fruta_tonelada[[#This Row],[2016]])</f>
        <v>12852.631578947368</v>
      </c>
      <c r="P1336" s="2">
        <f>IF(ISERROR(Exportaciones_fruta_dolares[[#This Row],[2017]]/Exportaciones_fruta_tonelada[[#This Row],[2017]]),"-",Exportaciones_fruta_dolares[[#This Row],[2017]]/Exportaciones_fruta_tonelada[[#This Row],[2017]])</f>
        <v>148740</v>
      </c>
      <c r="Q13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36" s="2">
        <f>IF(ISERROR(Exportaciones_fruta_dolares[[#This Row],[2019]]/Exportaciones_fruta_tonelada[[#This Row],[2019]]),"-",Exportaciones_fruta_dolares[[#This Row],[2019]]/Exportaciones_fruta_tonelada[[#This Row],[2019]])</f>
        <v>120960</v>
      </c>
      <c r="S13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37" spans="1:19" x14ac:dyDescent="0.35">
      <c r="A1337">
        <v>0</v>
      </c>
      <c r="B1337" t="s">
        <v>121</v>
      </c>
      <c r="C1337" t="s">
        <v>461</v>
      </c>
      <c r="D1337">
        <v>100106</v>
      </c>
      <c r="E1337" t="s">
        <v>477</v>
      </c>
      <c r="F1337">
        <v>100106001</v>
      </c>
      <c r="G1337" t="s">
        <v>60</v>
      </c>
      <c r="H1337" t="s">
        <v>132</v>
      </c>
      <c r="I1337">
        <v>3</v>
      </c>
      <c r="J1337" t="s">
        <v>38</v>
      </c>
      <c r="K13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37" s="2">
        <f>IF(ISERROR(Exportaciones_fruta_dolares[[#This Row],[2012]]/Exportaciones_fruta_tonelada[[#This Row],[2012]]),"-",Exportaciones_fruta_dolares[[#This Row],[2012]]/Exportaciones_fruta_tonelada[[#This Row],[2012]])</f>
        <v>2599.1566552629488</v>
      </c>
      <c r="M13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38" spans="1:19" x14ac:dyDescent="0.35">
      <c r="A1338">
        <v>0</v>
      </c>
      <c r="B1338" t="s">
        <v>121</v>
      </c>
      <c r="C1338" t="s">
        <v>461</v>
      </c>
      <c r="D1338">
        <v>100106</v>
      </c>
      <c r="E1338" t="s">
        <v>477</v>
      </c>
      <c r="F1338">
        <v>100106001</v>
      </c>
      <c r="G1338" t="s">
        <v>60</v>
      </c>
      <c r="H1338" t="s">
        <v>133</v>
      </c>
      <c r="I1338">
        <v>5</v>
      </c>
      <c r="J1338" t="s">
        <v>26</v>
      </c>
      <c r="K13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38" s="2">
        <f>IF(ISERROR(Exportaciones_fruta_dolares[[#This Row],[2012]]/Exportaciones_fruta_tonelada[[#This Row],[2012]]),"-",Exportaciones_fruta_dolares[[#This Row],[2012]]/Exportaciones_fruta_tonelada[[#This Row],[2012]])</f>
        <v>2839.5505048371424</v>
      </c>
      <c r="M13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3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39" spans="1:19" x14ac:dyDescent="0.35">
      <c r="A1339">
        <v>0</v>
      </c>
      <c r="B1339" t="s">
        <v>121</v>
      </c>
      <c r="C1339" t="s">
        <v>461</v>
      </c>
      <c r="D1339">
        <v>100106</v>
      </c>
      <c r="E1339" t="s">
        <v>477</v>
      </c>
      <c r="F1339">
        <v>100106001</v>
      </c>
      <c r="G1339" t="s">
        <v>60</v>
      </c>
      <c r="H1339" t="s">
        <v>61</v>
      </c>
      <c r="I1339">
        <v>3</v>
      </c>
      <c r="J1339" t="s">
        <v>38</v>
      </c>
      <c r="K133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39" s="2">
        <f>IF(ISERROR(Exportaciones_fruta_dolares[[#This Row],[2012]]/Exportaciones_fruta_tonelada[[#This Row],[2012]]),"-",Exportaciones_fruta_dolares[[#This Row],[2012]]/Exportaciones_fruta_tonelada[[#This Row],[2012]])</f>
        <v>2134.9763071564539</v>
      </c>
      <c r="M13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39" s="2">
        <f>IF(ISERROR(Exportaciones_fruta_dolares[[#This Row],[2015]]/Exportaciones_fruta_tonelada[[#This Row],[2015]]),"-",Exportaciones_fruta_dolares[[#This Row],[2015]]/Exportaciones_fruta_tonelada[[#This Row],[2015]])</f>
        <v>3954.3159609120517</v>
      </c>
      <c r="O1339" s="2">
        <f>IF(ISERROR(Exportaciones_fruta_dolares[[#This Row],[2016]]/Exportaciones_fruta_tonelada[[#This Row],[2016]]),"-",Exportaciones_fruta_dolares[[#This Row],[2016]]/Exportaciones_fruta_tonelada[[#This Row],[2016]])</f>
        <v>3574.544514126851</v>
      </c>
      <c r="P133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39" s="2">
        <f>IF(ISERROR(Exportaciones_fruta_dolares[[#This Row],[2018]]/Exportaciones_fruta_tonelada[[#This Row],[2018]]),"-",Exportaciones_fruta_dolares[[#This Row],[2018]]/Exportaciones_fruta_tonelada[[#This Row],[2018]])</f>
        <v>2093.9416382758109</v>
      </c>
      <c r="R13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39" s="2">
        <f>IF(ISERROR(Exportaciones_fruta_dolares[[#This Row],[2020]]/Exportaciones_fruta_tonelada[[#This Row],[2020]]),"-",Exportaciones_fruta_dolares[[#This Row],[2020]]/Exportaciones_fruta_tonelada[[#This Row],[2020]])</f>
        <v>2156.3291139240509</v>
      </c>
    </row>
    <row r="1340" spans="1:19" x14ac:dyDescent="0.35">
      <c r="A1340">
        <v>0</v>
      </c>
      <c r="B1340" t="s">
        <v>121</v>
      </c>
      <c r="C1340" t="s">
        <v>461</v>
      </c>
      <c r="D1340">
        <v>100106</v>
      </c>
      <c r="E1340" t="s">
        <v>477</v>
      </c>
      <c r="F1340">
        <v>100106001</v>
      </c>
      <c r="G1340" t="s">
        <v>60</v>
      </c>
      <c r="H1340" t="s">
        <v>272</v>
      </c>
      <c r="I1340">
        <v>1</v>
      </c>
      <c r="J1340" t="s">
        <v>96</v>
      </c>
      <c r="K13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40" s="2">
        <f>IF(ISERROR(Exportaciones_fruta_dolares[[#This Row],[2018]]/Exportaciones_fruta_tonelada[[#This Row],[2018]]),"-",Exportaciones_fruta_dolares[[#This Row],[2018]]/Exportaciones_fruta_tonelada[[#This Row],[2018]])</f>
        <v>6172.151898734176</v>
      </c>
      <c r="R13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41" spans="1:19" x14ac:dyDescent="0.35">
      <c r="A1341">
        <v>0</v>
      </c>
      <c r="B1341" t="s">
        <v>121</v>
      </c>
      <c r="C1341" t="s">
        <v>461</v>
      </c>
      <c r="D1341">
        <v>100108</v>
      </c>
      <c r="E1341" t="s">
        <v>294</v>
      </c>
      <c r="F1341">
        <v>100108002</v>
      </c>
      <c r="G1341" t="s">
        <v>295</v>
      </c>
      <c r="H1341" t="s">
        <v>296</v>
      </c>
      <c r="I1341">
        <v>5</v>
      </c>
      <c r="J1341" t="s">
        <v>26</v>
      </c>
      <c r="K1341" s="2">
        <f>IF(ISERROR(Exportaciones_fruta_dolares[[#This Row],[2013]]/Exportaciones_fruta_tonelada[[#This Row],[2013]]),"-",Exportaciones_fruta_dolares[[#This Row],[2013]]/Exportaciones_fruta_tonelada[[#This Row],[2013]])</f>
        <v>4930.448863636364</v>
      </c>
      <c r="L13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4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4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4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42" spans="1:19" x14ac:dyDescent="0.35">
      <c r="A1342">
        <v>0</v>
      </c>
      <c r="B1342" t="s">
        <v>121</v>
      </c>
      <c r="C1342" t="s">
        <v>461</v>
      </c>
      <c r="D1342">
        <v>100108</v>
      </c>
      <c r="E1342" t="s">
        <v>294</v>
      </c>
      <c r="F1342">
        <v>100108002</v>
      </c>
      <c r="G1342" t="s">
        <v>295</v>
      </c>
      <c r="H1342" t="s">
        <v>367</v>
      </c>
      <c r="I1342">
        <v>3</v>
      </c>
      <c r="J1342" t="s">
        <v>38</v>
      </c>
      <c r="K13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42" s="2">
        <f>IF(ISERROR(Exportaciones_fruta_dolares[[#This Row],[2017]]/Exportaciones_fruta_tonelada[[#This Row],[2017]]),"-",Exportaciones_fruta_dolares[[#This Row],[2017]]/Exportaciones_fruta_tonelada[[#This Row],[2017]])</f>
        <v>3403.8598999285205</v>
      </c>
      <c r="Q13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4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43" spans="1:19" x14ac:dyDescent="0.35">
      <c r="A1343">
        <v>0</v>
      </c>
      <c r="B1343" t="s">
        <v>121</v>
      </c>
      <c r="C1343" t="s">
        <v>461</v>
      </c>
      <c r="D1343">
        <v>100108</v>
      </c>
      <c r="E1343" t="s">
        <v>294</v>
      </c>
      <c r="F1343">
        <v>100108005</v>
      </c>
      <c r="G1343" t="s">
        <v>319</v>
      </c>
      <c r="H1343" t="s">
        <v>330</v>
      </c>
      <c r="I1343">
        <v>3</v>
      </c>
      <c r="J1343" t="s">
        <v>38</v>
      </c>
      <c r="K13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43" s="2">
        <f>IF(ISERROR(Exportaciones_fruta_dolares[[#This Row],[2016]]/Exportaciones_fruta_tonelada[[#This Row],[2016]]),"-",Exportaciones_fruta_dolares[[#This Row],[2016]]/Exportaciones_fruta_tonelada[[#This Row],[2016]])</f>
        <v>2401.3643880926129</v>
      </c>
      <c r="P13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43" s="2">
        <f>IF(ISERROR(Exportaciones_fruta_dolares[[#This Row],[2018]]/Exportaciones_fruta_tonelada[[#This Row],[2018]]),"-",Exportaciones_fruta_dolares[[#This Row],[2018]]/Exportaciones_fruta_tonelada[[#This Row],[2018]])</f>
        <v>2607.705500428764</v>
      </c>
      <c r="R13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4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44" spans="1:19" x14ac:dyDescent="0.35">
      <c r="A1344">
        <v>0</v>
      </c>
      <c r="B1344" t="s">
        <v>121</v>
      </c>
      <c r="C1344" t="s">
        <v>461</v>
      </c>
      <c r="D1344">
        <v>100108</v>
      </c>
      <c r="E1344" t="s">
        <v>294</v>
      </c>
      <c r="F1344">
        <v>100108005</v>
      </c>
      <c r="G1344" t="s">
        <v>319</v>
      </c>
      <c r="H1344" t="s">
        <v>405</v>
      </c>
      <c r="I1344">
        <v>3</v>
      </c>
      <c r="J1344" t="s">
        <v>38</v>
      </c>
      <c r="K13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4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44" s="2">
        <f>IF(ISERROR(Exportaciones_fruta_dolares[[#This Row],[2019]]/Exportaciones_fruta_tonelada[[#This Row],[2019]]),"-",Exportaciones_fruta_dolares[[#This Row],[2019]]/Exportaciones_fruta_tonelada[[#This Row],[2019]])</f>
        <v>7886.3950807071487</v>
      </c>
      <c r="S13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45" spans="1:19" x14ac:dyDescent="0.35">
      <c r="A1345">
        <v>0</v>
      </c>
      <c r="B1345" t="s">
        <v>121</v>
      </c>
      <c r="C1345" t="s">
        <v>461</v>
      </c>
      <c r="D1345">
        <v>100108</v>
      </c>
      <c r="E1345" t="s">
        <v>294</v>
      </c>
      <c r="F1345">
        <v>100108005</v>
      </c>
      <c r="G1345" t="s">
        <v>319</v>
      </c>
      <c r="H1345" t="s">
        <v>320</v>
      </c>
      <c r="I1345">
        <v>5</v>
      </c>
      <c r="J1345" t="s">
        <v>26</v>
      </c>
      <c r="K1345" s="2">
        <f>IF(ISERROR(Exportaciones_fruta_dolares[[#This Row],[2013]]/Exportaciones_fruta_tonelada[[#This Row],[2013]]),"-",Exportaciones_fruta_dolares[[#This Row],[2013]]/Exportaciones_fruta_tonelada[[#This Row],[2013]])</f>
        <v>3034.6475</v>
      </c>
      <c r="L13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4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46" spans="1:19" x14ac:dyDescent="0.35">
      <c r="A1346">
        <v>0</v>
      </c>
      <c r="B1346" t="s">
        <v>121</v>
      </c>
      <c r="C1346" t="s">
        <v>461</v>
      </c>
      <c r="D1346">
        <v>100108</v>
      </c>
      <c r="E1346" t="s">
        <v>294</v>
      </c>
      <c r="F1346">
        <v>100108005</v>
      </c>
      <c r="G1346" t="s">
        <v>319</v>
      </c>
      <c r="H1346" t="s">
        <v>368</v>
      </c>
      <c r="I1346">
        <v>3</v>
      </c>
      <c r="J1346" t="s">
        <v>38</v>
      </c>
      <c r="K13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46" s="2">
        <f>IF(ISERROR(Exportaciones_fruta_dolares[[#This Row],[2012]]/Exportaciones_fruta_tonelada[[#This Row],[2012]]),"-",Exportaciones_fruta_dolares[[#This Row],[2012]]/Exportaciones_fruta_tonelada[[#This Row],[2012]])</f>
        <v>2534.0719185200583</v>
      </c>
      <c r="M13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46" s="2">
        <f>IF(ISERROR(Exportaciones_fruta_dolares[[#This Row],[2015]]/Exportaciones_fruta_tonelada[[#This Row],[2015]]),"-",Exportaciones_fruta_dolares[[#This Row],[2015]]/Exportaciones_fruta_tonelada[[#This Row],[2015]])</f>
        <v>2096.8998004362552</v>
      </c>
      <c r="O1346" s="2">
        <f>IF(ISERROR(Exportaciones_fruta_dolares[[#This Row],[2016]]/Exportaciones_fruta_tonelada[[#This Row],[2016]]),"-",Exportaciones_fruta_dolares[[#This Row],[2016]]/Exportaciones_fruta_tonelada[[#This Row],[2016]])</f>
        <v>2159.5132144100917</v>
      </c>
      <c r="P13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46" s="2">
        <f>IF(ISERROR(Exportaciones_fruta_dolares[[#This Row],[2018]]/Exportaciones_fruta_tonelada[[#This Row],[2018]]),"-",Exportaciones_fruta_dolares[[#This Row],[2018]]/Exportaciones_fruta_tonelada[[#This Row],[2018]])</f>
        <v>1908.2407407407406</v>
      </c>
      <c r="R13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46" s="2">
        <f>IF(ISERROR(Exportaciones_fruta_dolares[[#This Row],[2020]]/Exportaciones_fruta_tonelada[[#This Row],[2020]]),"-",Exportaciones_fruta_dolares[[#This Row],[2020]]/Exportaciones_fruta_tonelada[[#This Row],[2020]])</f>
        <v>1957.7577533791175</v>
      </c>
    </row>
    <row r="1347" spans="1:19" x14ac:dyDescent="0.35">
      <c r="A1347">
        <v>0</v>
      </c>
      <c r="B1347" t="s">
        <v>121</v>
      </c>
      <c r="C1347" t="s">
        <v>461</v>
      </c>
      <c r="D1347">
        <v>100108</v>
      </c>
      <c r="E1347" t="s">
        <v>294</v>
      </c>
      <c r="F1347">
        <v>100108005</v>
      </c>
      <c r="G1347" t="s">
        <v>319</v>
      </c>
      <c r="H1347" t="s">
        <v>331</v>
      </c>
      <c r="I1347">
        <v>3</v>
      </c>
      <c r="J1347" t="s">
        <v>38</v>
      </c>
      <c r="K13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47" s="2">
        <f>IF(ISERROR(Exportaciones_fruta_dolares[[#This Row],[2012]]/Exportaciones_fruta_tonelada[[#This Row],[2012]]),"-",Exportaciones_fruta_dolares[[#This Row],[2012]]/Exportaciones_fruta_tonelada[[#This Row],[2012]])</f>
        <v>11381.568816169394</v>
      </c>
      <c r="M1347" s="2">
        <f>IF(ISERROR(Exportaciones_fruta_dolares[[#This Row],[2014]]/Exportaciones_fruta_tonelada[[#This Row],[2014]]),"-",Exportaciones_fruta_dolares[[#This Row],[2014]]/Exportaciones_fruta_tonelada[[#This Row],[2014]])</f>
        <v>4643.4114483288522</v>
      </c>
      <c r="N1347" s="2">
        <f>IF(ISERROR(Exportaciones_fruta_dolares[[#This Row],[2015]]/Exportaciones_fruta_tonelada[[#This Row],[2015]]),"-",Exportaciones_fruta_dolares[[#This Row],[2015]]/Exportaciones_fruta_tonelada[[#This Row],[2015]])</f>
        <v>3949.7858017135859</v>
      </c>
      <c r="O1347" s="2">
        <f>IF(ISERROR(Exportaciones_fruta_dolares[[#This Row],[2016]]/Exportaciones_fruta_tonelada[[#This Row],[2016]]),"-",Exportaciones_fruta_dolares[[#This Row],[2016]]/Exportaciones_fruta_tonelada[[#This Row],[2016]])</f>
        <v>3966.1785462244184</v>
      </c>
      <c r="P1347" s="2">
        <f>IF(ISERROR(Exportaciones_fruta_dolares[[#This Row],[2017]]/Exportaciones_fruta_tonelada[[#This Row],[2017]]),"-",Exportaciones_fruta_dolares[[#This Row],[2017]]/Exportaciones_fruta_tonelada[[#This Row],[2017]])</f>
        <v>4815.1665485471294</v>
      </c>
      <c r="Q1347" s="2">
        <f>IF(ISERROR(Exportaciones_fruta_dolares[[#This Row],[2018]]/Exportaciones_fruta_tonelada[[#This Row],[2018]]),"-",Exportaciones_fruta_dolares[[#This Row],[2018]]/Exportaciones_fruta_tonelada[[#This Row],[2018]])</f>
        <v>4711.6483516483513</v>
      </c>
      <c r="R1347" s="2">
        <f>IF(ISERROR(Exportaciones_fruta_dolares[[#This Row],[2019]]/Exportaciones_fruta_tonelada[[#This Row],[2019]]),"-",Exportaciones_fruta_dolares[[#This Row],[2019]]/Exportaciones_fruta_tonelada[[#This Row],[2019]])</f>
        <v>3161.2982542414557</v>
      </c>
      <c r="S1347" s="2">
        <f>IF(ISERROR(Exportaciones_fruta_dolares[[#This Row],[2020]]/Exportaciones_fruta_tonelada[[#This Row],[2020]]),"-",Exportaciones_fruta_dolares[[#This Row],[2020]]/Exportaciones_fruta_tonelada[[#This Row],[2020]])</f>
        <v>3152.4499400203003</v>
      </c>
    </row>
    <row r="1348" spans="1:19" x14ac:dyDescent="0.35">
      <c r="A1348">
        <v>0</v>
      </c>
      <c r="B1348" t="s">
        <v>121</v>
      </c>
      <c r="C1348" t="s">
        <v>461</v>
      </c>
      <c r="D1348">
        <v>100108</v>
      </c>
      <c r="E1348" t="s">
        <v>294</v>
      </c>
      <c r="F1348">
        <v>100108007</v>
      </c>
      <c r="G1348" t="s">
        <v>327</v>
      </c>
      <c r="H1348" t="s">
        <v>420</v>
      </c>
      <c r="I1348">
        <v>1</v>
      </c>
      <c r="J1348" t="s">
        <v>96</v>
      </c>
      <c r="K13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4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4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4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4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48" s="2">
        <f>IF(ISERROR(Exportaciones_fruta_dolares[[#This Row],[2020]]/Exportaciones_fruta_tonelada[[#This Row],[2020]]),"-",Exportaciones_fruta_dolares[[#This Row],[2020]]/Exportaciones_fruta_tonelada[[#This Row],[2020]])</f>
        <v>19911.599999999999</v>
      </c>
    </row>
    <row r="1349" spans="1:19" x14ac:dyDescent="0.35">
      <c r="A1349">
        <v>0</v>
      </c>
      <c r="B1349" t="s">
        <v>121</v>
      </c>
      <c r="C1349" t="s">
        <v>461</v>
      </c>
      <c r="D1349">
        <v>100108</v>
      </c>
      <c r="E1349" t="s">
        <v>294</v>
      </c>
      <c r="F1349">
        <v>100108007</v>
      </c>
      <c r="G1349" t="s">
        <v>327</v>
      </c>
      <c r="H1349" t="s">
        <v>404</v>
      </c>
      <c r="I1349">
        <v>1</v>
      </c>
      <c r="J1349" t="s">
        <v>96</v>
      </c>
      <c r="K13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49" s="2">
        <f>IF(ISERROR(Exportaciones_fruta_dolares[[#This Row],[2012]]/Exportaciones_fruta_tonelada[[#This Row],[2012]]),"-",Exportaciones_fruta_dolares[[#This Row],[2012]]/Exportaciones_fruta_tonelada[[#This Row],[2012]])</f>
        <v>63848</v>
      </c>
      <c r="M1349" s="2">
        <f>IF(ISERROR(Exportaciones_fruta_dolares[[#This Row],[2014]]/Exportaciones_fruta_tonelada[[#This Row],[2014]]),"-",Exportaciones_fruta_dolares[[#This Row],[2014]]/Exportaciones_fruta_tonelada[[#This Row],[2014]])</f>
        <v>5838.9805097451272</v>
      </c>
      <c r="N1349" s="2">
        <f>IF(ISERROR(Exportaciones_fruta_dolares[[#This Row],[2015]]/Exportaciones_fruta_tonelada[[#This Row],[2015]]),"-",Exportaciones_fruta_dolares[[#This Row],[2015]]/Exportaciones_fruta_tonelada[[#This Row],[2015]])</f>
        <v>6183.2807140297282</v>
      </c>
      <c r="O134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4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49" s="2">
        <f>IF(ISERROR(Exportaciones_fruta_dolares[[#This Row],[2018]]/Exportaciones_fruta_tonelada[[#This Row],[2018]]),"-",Exportaciones_fruta_dolares[[#This Row],[2018]]/Exportaciones_fruta_tonelada[[#This Row],[2018]])</f>
        <v>12191.746552856204</v>
      </c>
      <c r="R134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49" s="2">
        <f>IF(ISERROR(Exportaciones_fruta_dolares[[#This Row],[2020]]/Exportaciones_fruta_tonelada[[#This Row],[2020]]),"-",Exportaciones_fruta_dolares[[#This Row],[2020]]/Exportaciones_fruta_tonelada[[#This Row],[2020]])</f>
        <v>10900.42438556351</v>
      </c>
    </row>
    <row r="1350" spans="1:19" x14ac:dyDescent="0.35">
      <c r="A1350">
        <v>0</v>
      </c>
      <c r="B1350" t="s">
        <v>121</v>
      </c>
      <c r="C1350" t="s">
        <v>461</v>
      </c>
      <c r="D1350">
        <v>100108</v>
      </c>
      <c r="E1350" t="s">
        <v>294</v>
      </c>
      <c r="F1350">
        <v>100108007</v>
      </c>
      <c r="G1350" t="s">
        <v>327</v>
      </c>
      <c r="H1350" t="s">
        <v>338</v>
      </c>
      <c r="I1350">
        <v>4</v>
      </c>
      <c r="J1350" t="s">
        <v>71</v>
      </c>
      <c r="K1350" s="2">
        <f>IF(ISERROR(Exportaciones_fruta_dolares[[#This Row],[2013]]/Exportaciones_fruta_tonelada[[#This Row],[2013]]),"-",Exportaciones_fruta_dolares[[#This Row],[2013]]/Exportaciones_fruta_tonelada[[#This Row],[2013]])</f>
        <v>4004.0935024649648</v>
      </c>
      <c r="L13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50" s="2">
        <f>IF(ISERROR(Exportaciones_fruta_dolares[[#This Row],[2018]]/Exportaciones_fruta_tonelada[[#This Row],[2018]]),"-",Exportaciones_fruta_dolares[[#This Row],[2018]]/Exportaciones_fruta_tonelada[[#This Row],[2018]])</f>
        <v>2168.9879518072285</v>
      </c>
      <c r="R1350" s="2">
        <f>IF(ISERROR(Exportaciones_fruta_dolares[[#This Row],[2019]]/Exportaciones_fruta_tonelada[[#This Row],[2019]]),"-",Exportaciones_fruta_dolares[[#This Row],[2019]]/Exportaciones_fruta_tonelada[[#This Row],[2019]])</f>
        <v>1573.6654545454546</v>
      </c>
      <c r="S1350" s="2">
        <f>IF(ISERROR(Exportaciones_fruta_dolares[[#This Row],[2020]]/Exportaciones_fruta_tonelada[[#This Row],[2020]]),"-",Exportaciones_fruta_dolares[[#This Row],[2020]]/Exportaciones_fruta_tonelada[[#This Row],[2020]])</f>
        <v>1730.7692898272553</v>
      </c>
    </row>
    <row r="1351" spans="1:19" x14ac:dyDescent="0.35">
      <c r="A1351">
        <v>0</v>
      </c>
      <c r="B1351" t="s">
        <v>121</v>
      </c>
      <c r="C1351" t="s">
        <v>461</v>
      </c>
      <c r="D1351">
        <v>100108</v>
      </c>
      <c r="E1351" t="s">
        <v>294</v>
      </c>
      <c r="F1351">
        <v>100108007</v>
      </c>
      <c r="G1351" t="s">
        <v>327</v>
      </c>
      <c r="H1351" t="s">
        <v>328</v>
      </c>
      <c r="I1351">
        <v>6</v>
      </c>
      <c r="J1351" t="s">
        <v>20</v>
      </c>
      <c r="K13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51" s="2">
        <f>IF(ISERROR(Exportaciones_fruta_dolares[[#This Row],[2019]]/Exportaciones_fruta_tonelada[[#This Row],[2019]]),"-",Exportaciones_fruta_dolares[[#This Row],[2019]]/Exportaciones_fruta_tonelada[[#This Row],[2019]])</f>
        <v>7887.4845105328377</v>
      </c>
      <c r="S13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52" spans="1:19" x14ac:dyDescent="0.35">
      <c r="A1352">
        <v>0</v>
      </c>
      <c r="B1352" t="s">
        <v>121</v>
      </c>
      <c r="C1352" t="s">
        <v>462</v>
      </c>
      <c r="D1352">
        <v>100101</v>
      </c>
      <c r="E1352" t="s">
        <v>29</v>
      </c>
      <c r="F1352">
        <v>100101001</v>
      </c>
      <c r="G1352" t="s">
        <v>36</v>
      </c>
      <c r="H1352" t="s">
        <v>355</v>
      </c>
      <c r="I1352">
        <v>2</v>
      </c>
      <c r="J1352" t="s">
        <v>32</v>
      </c>
      <c r="K13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5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5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5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52" s="2">
        <f>IF(ISERROR(Exportaciones_fruta_dolares[[#This Row],[2020]]/Exportaciones_fruta_tonelada[[#This Row],[2020]]),"-",Exportaciones_fruta_dolares[[#This Row],[2020]]/Exportaciones_fruta_tonelada[[#This Row],[2020]])</f>
        <v>65712</v>
      </c>
    </row>
    <row r="1353" spans="1:19" x14ac:dyDescent="0.35">
      <c r="A1353">
        <v>0</v>
      </c>
      <c r="B1353" t="s">
        <v>121</v>
      </c>
      <c r="C1353" t="s">
        <v>462</v>
      </c>
      <c r="D1353">
        <v>100104</v>
      </c>
      <c r="E1353" t="s">
        <v>66</v>
      </c>
      <c r="F1353">
        <v>100104002</v>
      </c>
      <c r="G1353" t="s">
        <v>67</v>
      </c>
      <c r="H1353" t="s">
        <v>210</v>
      </c>
      <c r="I1353">
        <v>7</v>
      </c>
      <c r="J1353" t="s">
        <v>164</v>
      </c>
      <c r="K135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5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5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5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53" s="2">
        <f>IF(ISERROR(Exportaciones_fruta_dolares[[#This Row],[2020]]/Exportaciones_fruta_tonelada[[#This Row],[2020]]),"-",Exportaciones_fruta_dolares[[#This Row],[2020]]/Exportaciones_fruta_tonelada[[#This Row],[2020]])</f>
        <v>153840</v>
      </c>
    </row>
    <row r="1354" spans="1:19" x14ac:dyDescent="0.35">
      <c r="A1354">
        <v>0</v>
      </c>
      <c r="B1354" t="s">
        <v>121</v>
      </c>
      <c r="C1354" t="s">
        <v>462</v>
      </c>
      <c r="D1354">
        <v>100105</v>
      </c>
      <c r="E1354" t="s">
        <v>20</v>
      </c>
      <c r="F1354">
        <v>100105006</v>
      </c>
      <c r="G1354" t="s">
        <v>276</v>
      </c>
      <c r="H1354" t="s">
        <v>277</v>
      </c>
      <c r="I1354">
        <v>4</v>
      </c>
      <c r="J1354" t="s">
        <v>71</v>
      </c>
      <c r="K13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54" s="2">
        <f>IF(ISERROR(Exportaciones_fruta_dolares[[#This Row],[2015]]/Exportaciones_fruta_tonelada[[#This Row],[2015]]),"-",Exportaciones_fruta_dolares[[#This Row],[2015]]/Exportaciones_fruta_tonelada[[#This Row],[2015]])</f>
        <v>2046.1240310077519</v>
      </c>
      <c r="O13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55" spans="1:19" x14ac:dyDescent="0.35">
      <c r="A1355">
        <v>0</v>
      </c>
      <c r="B1355" t="s">
        <v>121</v>
      </c>
      <c r="C1355" t="s">
        <v>462</v>
      </c>
      <c r="D1355">
        <v>100106</v>
      </c>
      <c r="E1355" t="s">
        <v>477</v>
      </c>
      <c r="F1355">
        <v>100106001</v>
      </c>
      <c r="G1355" t="s">
        <v>60</v>
      </c>
      <c r="H1355" t="s">
        <v>272</v>
      </c>
      <c r="I1355">
        <v>1</v>
      </c>
      <c r="J1355" t="s">
        <v>96</v>
      </c>
      <c r="K135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5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5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5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55" s="2">
        <f>IF(ISERROR(Exportaciones_fruta_dolares[[#This Row],[2019]]/Exportaciones_fruta_tonelada[[#This Row],[2019]]),"-",Exportaciones_fruta_dolares[[#This Row],[2019]]/Exportaciones_fruta_tonelada[[#This Row],[2019]])</f>
        <v>36774.074074074073</v>
      </c>
      <c r="S13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56" spans="1:19" x14ac:dyDescent="0.35">
      <c r="A1356">
        <v>0</v>
      </c>
      <c r="B1356" t="s">
        <v>121</v>
      </c>
      <c r="C1356" t="s">
        <v>463</v>
      </c>
      <c r="D1356">
        <v>100102</v>
      </c>
      <c r="E1356" t="s">
        <v>92</v>
      </c>
      <c r="F1356">
        <v>100102005</v>
      </c>
      <c r="G1356" t="s">
        <v>177</v>
      </c>
      <c r="H1356" t="s">
        <v>401</v>
      </c>
      <c r="I1356">
        <v>1</v>
      </c>
      <c r="J1356" t="s">
        <v>96</v>
      </c>
      <c r="K1356" s="2">
        <f>IF(ISERROR(Exportaciones_fruta_dolares[[#This Row],[2013]]/Exportaciones_fruta_tonelada[[#This Row],[2013]]),"-",Exportaciones_fruta_dolares[[#This Row],[2013]]/Exportaciones_fruta_tonelada[[#This Row],[2013]])</f>
        <v>26760</v>
      </c>
      <c r="L13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56" s="2">
        <f>IF(ISERROR(Exportaciones_fruta_dolares[[#This Row],[2015]]/Exportaciones_fruta_tonelada[[#This Row],[2015]]),"-",Exportaciones_fruta_dolares[[#This Row],[2015]]/Exportaciones_fruta_tonelada[[#This Row],[2015]])</f>
        <v>29203.18181818182</v>
      </c>
      <c r="O1356" s="2">
        <f>IF(ISERROR(Exportaciones_fruta_dolares[[#This Row],[2016]]/Exportaciones_fruta_tonelada[[#This Row],[2016]]),"-",Exportaciones_fruta_dolares[[#This Row],[2016]]/Exportaciones_fruta_tonelada[[#This Row],[2016]])</f>
        <v>89256.190476190473</v>
      </c>
      <c r="P135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5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5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57" spans="1:19" x14ac:dyDescent="0.35">
      <c r="A1357">
        <v>0</v>
      </c>
      <c r="B1357" t="s">
        <v>121</v>
      </c>
      <c r="C1357" t="s">
        <v>463</v>
      </c>
      <c r="D1357">
        <v>100102</v>
      </c>
      <c r="E1357" t="s">
        <v>92</v>
      </c>
      <c r="F1357">
        <v>100102005</v>
      </c>
      <c r="G1357" t="s">
        <v>177</v>
      </c>
      <c r="H1357" t="s">
        <v>375</v>
      </c>
      <c r="I1357">
        <v>7</v>
      </c>
      <c r="J1357" t="s">
        <v>164</v>
      </c>
      <c r="K13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5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57" s="2">
        <f>IF(ISERROR(Exportaciones_fruta_dolares[[#This Row],[2015]]/Exportaciones_fruta_tonelada[[#This Row],[2015]]),"-",Exportaciones_fruta_dolares[[#This Row],[2015]]/Exportaciones_fruta_tonelada[[#This Row],[2015]])</f>
        <v>39875.000000000007</v>
      </c>
      <c r="O1357" s="2">
        <f>IF(ISERROR(Exportaciones_fruta_dolares[[#This Row],[2016]]/Exportaciones_fruta_tonelada[[#This Row],[2016]]),"-",Exportaciones_fruta_dolares[[#This Row],[2016]]/Exportaciones_fruta_tonelada[[#This Row],[2016]])</f>
        <v>1497.6220275344178</v>
      </c>
      <c r="P135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5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5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57" s="2">
        <f>IF(ISERROR(Exportaciones_fruta_dolares[[#This Row],[2020]]/Exportaciones_fruta_tonelada[[#This Row],[2020]]),"-",Exportaciones_fruta_dolares[[#This Row],[2020]]/Exportaciones_fruta_tonelada[[#This Row],[2020]])</f>
        <v>21750</v>
      </c>
    </row>
    <row r="1358" spans="1:19" x14ac:dyDescent="0.35">
      <c r="A1358">
        <v>0</v>
      </c>
      <c r="B1358" t="s">
        <v>121</v>
      </c>
      <c r="C1358" t="s">
        <v>463</v>
      </c>
      <c r="D1358">
        <v>100102</v>
      </c>
      <c r="E1358" t="s">
        <v>92</v>
      </c>
      <c r="F1358">
        <v>100102005</v>
      </c>
      <c r="G1358" t="s">
        <v>177</v>
      </c>
      <c r="H1358" t="s">
        <v>397</v>
      </c>
      <c r="I1358">
        <v>7</v>
      </c>
      <c r="J1358" t="s">
        <v>164</v>
      </c>
      <c r="K13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58" s="2">
        <f>IF(ISERROR(Exportaciones_fruta_dolares[[#This Row],[2016]]/Exportaciones_fruta_tonelada[[#This Row],[2016]]),"-",Exportaciones_fruta_dolares[[#This Row],[2016]]/Exportaciones_fruta_tonelada[[#This Row],[2016]])</f>
        <v>18663.333333333336</v>
      </c>
      <c r="P135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5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59" spans="1:19" x14ac:dyDescent="0.35">
      <c r="A1359">
        <v>0</v>
      </c>
      <c r="B1359" t="s">
        <v>121</v>
      </c>
      <c r="C1359" t="s">
        <v>463</v>
      </c>
      <c r="D1359">
        <v>100102</v>
      </c>
      <c r="E1359" t="s">
        <v>92</v>
      </c>
      <c r="F1359">
        <v>100102005</v>
      </c>
      <c r="G1359" t="s">
        <v>177</v>
      </c>
      <c r="H1359" t="s">
        <v>379</v>
      </c>
      <c r="I1359">
        <v>7</v>
      </c>
      <c r="J1359" t="s">
        <v>164</v>
      </c>
      <c r="K1359" s="2">
        <f>IF(ISERROR(Exportaciones_fruta_dolares[[#This Row],[2013]]/Exportaciones_fruta_tonelada[[#This Row],[2013]]),"-",Exportaciones_fruta_dolares[[#This Row],[2013]]/Exportaciones_fruta_tonelada[[#This Row],[2013]])</f>
        <v>136564.70588235295</v>
      </c>
      <c r="L13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59" s="2">
        <f>IF(ISERROR(Exportaciones_fruta_dolares[[#This Row],[2015]]/Exportaciones_fruta_tonelada[[#This Row],[2015]]),"-",Exportaciones_fruta_dolares[[#This Row],[2015]]/Exportaciones_fruta_tonelada[[#This Row],[2015]])</f>
        <v>17633.333333333336</v>
      </c>
      <c r="O1359" s="2">
        <f>IF(ISERROR(Exportaciones_fruta_dolares[[#This Row],[2016]]/Exportaciones_fruta_tonelada[[#This Row],[2016]]),"-",Exportaciones_fruta_dolares[[#This Row],[2016]]/Exportaciones_fruta_tonelada[[#This Row],[2016]])</f>
        <v>1399.9236730859557</v>
      </c>
      <c r="P13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59" s="2">
        <f>IF(ISERROR(Exportaciones_fruta_dolares[[#This Row],[2020]]/Exportaciones_fruta_tonelada[[#This Row],[2020]]),"-",Exportaciones_fruta_dolares[[#This Row],[2020]]/Exportaciones_fruta_tonelada[[#This Row],[2020]])</f>
        <v>39236.363636363632</v>
      </c>
    </row>
    <row r="1360" spans="1:19" x14ac:dyDescent="0.35">
      <c r="A1360">
        <v>0</v>
      </c>
      <c r="B1360" t="s">
        <v>121</v>
      </c>
      <c r="C1360" t="s">
        <v>463</v>
      </c>
      <c r="D1360">
        <v>100102</v>
      </c>
      <c r="E1360" t="s">
        <v>92</v>
      </c>
      <c r="F1360">
        <v>100102008</v>
      </c>
      <c r="G1360" t="s">
        <v>352</v>
      </c>
      <c r="H1360" t="s">
        <v>413</v>
      </c>
      <c r="I1360">
        <v>3</v>
      </c>
      <c r="J1360" t="s">
        <v>38</v>
      </c>
      <c r="K13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60" s="2">
        <f>IF(ISERROR(Exportaciones_fruta_dolares[[#This Row],[2012]]/Exportaciones_fruta_tonelada[[#This Row],[2012]]),"-",Exportaciones_fruta_dolares[[#This Row],[2012]]/Exportaciones_fruta_tonelada[[#This Row],[2012]])</f>
        <v>5586.0317460317465</v>
      </c>
      <c r="M1360" s="2">
        <f>IF(ISERROR(Exportaciones_fruta_dolares[[#This Row],[2014]]/Exportaciones_fruta_tonelada[[#This Row],[2014]]),"-",Exportaciones_fruta_dolares[[#This Row],[2014]]/Exportaciones_fruta_tonelada[[#This Row],[2014]])</f>
        <v>7020.2909362178298</v>
      </c>
      <c r="N13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60" s="2">
        <f>IF(ISERROR(Exportaciones_fruta_dolares[[#This Row],[2016]]/Exportaciones_fruta_tonelada[[#This Row],[2016]]),"-",Exportaciones_fruta_dolares[[#This Row],[2016]]/Exportaciones_fruta_tonelada[[#This Row],[2016]])</f>
        <v>3250</v>
      </c>
      <c r="P1360" s="2">
        <f>IF(ISERROR(Exportaciones_fruta_dolares[[#This Row],[2017]]/Exportaciones_fruta_tonelada[[#This Row],[2017]]),"-",Exportaciones_fruta_dolares[[#This Row],[2017]]/Exportaciones_fruta_tonelada[[#This Row],[2017]])</f>
        <v>4460</v>
      </c>
      <c r="Q1360" s="2">
        <f>IF(ISERROR(Exportaciones_fruta_dolares[[#This Row],[2018]]/Exportaciones_fruta_tonelada[[#This Row],[2018]]),"-",Exportaciones_fruta_dolares[[#This Row],[2018]]/Exportaciones_fruta_tonelada[[#This Row],[2018]])</f>
        <v>9941.4392723381479</v>
      </c>
      <c r="R1360" s="2">
        <f>IF(ISERROR(Exportaciones_fruta_dolares[[#This Row],[2019]]/Exportaciones_fruta_tonelada[[#This Row],[2019]]),"-",Exportaciones_fruta_dolares[[#This Row],[2019]]/Exportaciones_fruta_tonelada[[#This Row],[2019]])</f>
        <v>2768.0071492403931</v>
      </c>
      <c r="S13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61" spans="1:19" x14ac:dyDescent="0.35">
      <c r="A1361">
        <v>0</v>
      </c>
      <c r="B1361" t="s">
        <v>121</v>
      </c>
      <c r="C1361" t="s">
        <v>463</v>
      </c>
      <c r="D1361">
        <v>100102</v>
      </c>
      <c r="E1361" t="s">
        <v>92</v>
      </c>
      <c r="F1361">
        <v>100102008</v>
      </c>
      <c r="G1361" t="s">
        <v>352</v>
      </c>
      <c r="H1361" t="s">
        <v>391</v>
      </c>
      <c r="I1361">
        <v>3</v>
      </c>
      <c r="J1361" t="s">
        <v>38</v>
      </c>
      <c r="K1361" s="2">
        <f>IF(ISERROR(Exportaciones_fruta_dolares[[#This Row],[2013]]/Exportaciones_fruta_tonelada[[#This Row],[2013]]),"-",Exportaciones_fruta_dolares[[#This Row],[2013]]/Exportaciones_fruta_tonelada[[#This Row],[2013]])</f>
        <v>12584</v>
      </c>
      <c r="L1361" s="2">
        <f>IF(ISERROR(Exportaciones_fruta_dolares[[#This Row],[2012]]/Exportaciones_fruta_tonelada[[#This Row],[2012]]),"-",Exportaciones_fruta_dolares[[#This Row],[2012]]/Exportaciones_fruta_tonelada[[#This Row],[2012]])</f>
        <v>12145</v>
      </c>
      <c r="M1361" s="2">
        <f>IF(ISERROR(Exportaciones_fruta_dolares[[#This Row],[2014]]/Exportaciones_fruta_tonelada[[#This Row],[2014]]),"-",Exportaciones_fruta_dolares[[#This Row],[2014]]/Exportaciones_fruta_tonelada[[#This Row],[2014]])</f>
        <v>12293.055555555557</v>
      </c>
      <c r="N1361" s="2">
        <f>IF(ISERROR(Exportaciones_fruta_dolares[[#This Row],[2015]]/Exportaciones_fruta_tonelada[[#This Row],[2015]]),"-",Exportaciones_fruta_dolares[[#This Row],[2015]]/Exportaciones_fruta_tonelada[[#This Row],[2015]])</f>
        <v>2078.805394990366</v>
      </c>
      <c r="O1361" s="2">
        <f>IF(ISERROR(Exportaciones_fruta_dolares[[#This Row],[2016]]/Exportaciones_fruta_tonelada[[#This Row],[2016]]),"-",Exportaciones_fruta_dolares[[#This Row],[2016]]/Exportaciones_fruta_tonelada[[#This Row],[2016]])</f>
        <v>4748.3400628084346</v>
      </c>
      <c r="P13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61" s="2">
        <f>IF(ISERROR(Exportaciones_fruta_dolares[[#This Row],[2018]]/Exportaciones_fruta_tonelada[[#This Row],[2018]]),"-",Exportaciones_fruta_dolares[[#This Row],[2018]]/Exportaciones_fruta_tonelada[[#This Row],[2018]])</f>
        <v>5019.8717948717949</v>
      </c>
      <c r="R13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62" spans="1:19" x14ac:dyDescent="0.35">
      <c r="A1362">
        <v>0</v>
      </c>
      <c r="B1362" t="s">
        <v>121</v>
      </c>
      <c r="C1362" t="s">
        <v>463</v>
      </c>
      <c r="D1362">
        <v>100102</v>
      </c>
      <c r="E1362" t="s">
        <v>92</v>
      </c>
      <c r="F1362">
        <v>100102008</v>
      </c>
      <c r="G1362" t="s">
        <v>352</v>
      </c>
      <c r="H1362" t="s">
        <v>353</v>
      </c>
      <c r="I1362">
        <v>7</v>
      </c>
      <c r="J1362" t="s">
        <v>164</v>
      </c>
      <c r="K13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6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62" s="2">
        <f>IF(ISERROR(Exportaciones_fruta_dolares[[#This Row],[2018]]/Exportaciones_fruta_tonelada[[#This Row],[2018]]),"-",Exportaciones_fruta_dolares[[#This Row],[2018]]/Exportaciones_fruta_tonelada[[#This Row],[2018]])</f>
        <v>9912.8329297820801</v>
      </c>
      <c r="R13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63" spans="1:19" x14ac:dyDescent="0.35">
      <c r="A1363">
        <v>0</v>
      </c>
      <c r="B1363" t="s">
        <v>121</v>
      </c>
      <c r="C1363" t="s">
        <v>463</v>
      </c>
      <c r="D1363">
        <v>100102</v>
      </c>
      <c r="E1363" t="s">
        <v>92</v>
      </c>
      <c r="F1363">
        <v>100102008</v>
      </c>
      <c r="G1363" t="s">
        <v>352</v>
      </c>
      <c r="H1363" t="s">
        <v>402</v>
      </c>
      <c r="I1363">
        <v>1</v>
      </c>
      <c r="J1363" t="s">
        <v>96</v>
      </c>
      <c r="K13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63" s="2">
        <f>IF(ISERROR(Exportaciones_fruta_dolares[[#This Row],[2012]]/Exportaciones_fruta_tonelada[[#This Row],[2012]]),"-",Exportaciones_fruta_dolares[[#This Row],[2012]]/Exportaciones_fruta_tonelada[[#This Row],[2012]])</f>
        <v>3224450</v>
      </c>
      <c r="M1363" s="2">
        <f>IF(ISERROR(Exportaciones_fruta_dolares[[#This Row],[2014]]/Exportaciones_fruta_tonelada[[#This Row],[2014]]),"-",Exportaciones_fruta_dolares[[#This Row],[2014]]/Exportaciones_fruta_tonelada[[#This Row],[2014]])</f>
        <v>8462.8415300546458</v>
      </c>
      <c r="N1363" s="2">
        <f>IF(ISERROR(Exportaciones_fruta_dolares[[#This Row],[2015]]/Exportaciones_fruta_tonelada[[#This Row],[2015]]),"-",Exportaciones_fruta_dolares[[#This Row],[2015]]/Exportaciones_fruta_tonelada[[#This Row],[2015]])</f>
        <v>11841.854419410745</v>
      </c>
      <c r="O1363" s="2">
        <f>IF(ISERROR(Exportaciones_fruta_dolares[[#This Row],[2016]]/Exportaciones_fruta_tonelada[[#This Row],[2016]]),"-",Exportaciones_fruta_dolares[[#This Row],[2016]]/Exportaciones_fruta_tonelada[[#This Row],[2016]])</f>
        <v>27529.211087420041</v>
      </c>
      <c r="P1363" s="2">
        <f>IF(ISERROR(Exportaciones_fruta_dolares[[#This Row],[2017]]/Exportaciones_fruta_tonelada[[#This Row],[2017]]),"-",Exportaciones_fruta_dolares[[#This Row],[2017]]/Exportaciones_fruta_tonelada[[#This Row],[2017]])</f>
        <v>295757.5</v>
      </c>
      <c r="Q1363" s="2">
        <f>IF(ISERROR(Exportaciones_fruta_dolares[[#This Row],[2018]]/Exportaciones_fruta_tonelada[[#This Row],[2018]]),"-",Exportaciones_fruta_dolares[[#This Row],[2018]]/Exportaciones_fruta_tonelada[[#This Row],[2018]])</f>
        <v>30894.942903752039</v>
      </c>
      <c r="R1363" s="2">
        <f>IF(ISERROR(Exportaciones_fruta_dolares[[#This Row],[2019]]/Exportaciones_fruta_tonelada[[#This Row],[2019]]),"-",Exportaciones_fruta_dolares[[#This Row],[2019]]/Exportaciones_fruta_tonelada[[#This Row],[2019]])</f>
        <v>14189.764705882353</v>
      </c>
      <c r="S13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64" spans="1:19" x14ac:dyDescent="0.35">
      <c r="A1364">
        <v>0</v>
      </c>
      <c r="B1364" t="s">
        <v>121</v>
      </c>
      <c r="C1364" t="s">
        <v>463</v>
      </c>
      <c r="D1364">
        <v>100102</v>
      </c>
      <c r="E1364" t="s">
        <v>92</v>
      </c>
      <c r="F1364">
        <v>100102008</v>
      </c>
      <c r="G1364" t="s">
        <v>352</v>
      </c>
      <c r="H1364" t="s">
        <v>354</v>
      </c>
      <c r="I1364">
        <v>7</v>
      </c>
      <c r="J1364" t="s">
        <v>164</v>
      </c>
      <c r="K136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64" s="2">
        <f>IF(ISERROR(Exportaciones_fruta_dolares[[#This Row],[2012]]/Exportaciones_fruta_tonelada[[#This Row],[2012]]),"-",Exportaciones_fruta_dolares[[#This Row],[2012]]/Exportaciones_fruta_tonelada[[#This Row],[2012]])</f>
        <v>6221.6049382716055</v>
      </c>
      <c r="M1364" s="2">
        <f>IF(ISERROR(Exportaciones_fruta_dolares[[#This Row],[2014]]/Exportaciones_fruta_tonelada[[#This Row],[2014]]),"-",Exportaciones_fruta_dolares[[#This Row],[2014]]/Exportaciones_fruta_tonelada[[#This Row],[2014]])</f>
        <v>851.78110480123905</v>
      </c>
      <c r="N1364" s="2">
        <f>IF(ISERROR(Exportaciones_fruta_dolares[[#This Row],[2015]]/Exportaciones_fruta_tonelada[[#This Row],[2015]]),"-",Exportaciones_fruta_dolares[[#This Row],[2015]]/Exportaciones_fruta_tonelada[[#This Row],[2015]])</f>
        <v>16275.142531356898</v>
      </c>
      <c r="O13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64" s="2">
        <f>IF(ISERROR(Exportaciones_fruta_dolares[[#This Row],[2018]]/Exportaciones_fruta_tonelada[[#This Row],[2018]]),"-",Exportaciones_fruta_dolares[[#This Row],[2018]]/Exportaciones_fruta_tonelada[[#This Row],[2018]])</f>
        <v>28932.352941176472</v>
      </c>
      <c r="R1364" s="2">
        <f>IF(ISERROR(Exportaciones_fruta_dolares[[#This Row],[2019]]/Exportaciones_fruta_tonelada[[#This Row],[2019]]),"-",Exportaciones_fruta_dolares[[#This Row],[2019]]/Exportaciones_fruta_tonelada[[#This Row],[2019]])</f>
        <v>3715.9730033745782</v>
      </c>
      <c r="S1364" s="2">
        <f>IF(ISERROR(Exportaciones_fruta_dolares[[#This Row],[2020]]/Exportaciones_fruta_tonelada[[#This Row],[2020]]),"-",Exportaciones_fruta_dolares[[#This Row],[2020]]/Exportaciones_fruta_tonelada[[#This Row],[2020]])</f>
        <v>5378.1725888324881</v>
      </c>
    </row>
    <row r="1365" spans="1:19" x14ac:dyDescent="0.35">
      <c r="A1365">
        <v>0</v>
      </c>
      <c r="B1365" t="s">
        <v>121</v>
      </c>
      <c r="C1365" t="s">
        <v>463</v>
      </c>
      <c r="D1365">
        <v>100103</v>
      </c>
      <c r="E1365" t="s">
        <v>39</v>
      </c>
      <c r="F1365">
        <v>100103004</v>
      </c>
      <c r="G1365" t="s">
        <v>77</v>
      </c>
      <c r="H1365" t="s">
        <v>363</v>
      </c>
      <c r="I1365">
        <v>7</v>
      </c>
      <c r="J1365" t="s">
        <v>164</v>
      </c>
      <c r="K136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6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6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6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65" s="2">
        <f>IF(ISERROR(Exportaciones_fruta_dolares[[#This Row],[2020]]/Exportaciones_fruta_tonelada[[#This Row],[2020]]),"-",Exportaciones_fruta_dolares[[#This Row],[2020]]/Exportaciones_fruta_tonelada[[#This Row],[2020]])</f>
        <v>8325.4237288135591</v>
      </c>
    </row>
    <row r="1366" spans="1:19" x14ac:dyDescent="0.35">
      <c r="A1366">
        <v>0</v>
      </c>
      <c r="B1366" t="s">
        <v>121</v>
      </c>
      <c r="C1366" t="s">
        <v>463</v>
      </c>
      <c r="D1366">
        <v>100103</v>
      </c>
      <c r="E1366" t="s">
        <v>39</v>
      </c>
      <c r="F1366">
        <v>100103004</v>
      </c>
      <c r="G1366" t="s">
        <v>77</v>
      </c>
      <c r="H1366" t="s">
        <v>329</v>
      </c>
      <c r="I1366">
        <v>3</v>
      </c>
      <c r="J1366" t="s">
        <v>38</v>
      </c>
      <c r="K13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66" s="2">
        <f>IF(ISERROR(Exportaciones_fruta_dolares[[#This Row],[2018]]/Exportaciones_fruta_tonelada[[#This Row],[2018]]),"-",Exportaciones_fruta_dolares[[#This Row],[2018]]/Exportaciones_fruta_tonelada[[#This Row],[2018]])</f>
        <v>7067.955801104973</v>
      </c>
      <c r="R13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6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67" spans="1:19" x14ac:dyDescent="0.35">
      <c r="A1367">
        <v>0</v>
      </c>
      <c r="B1367" t="s">
        <v>121</v>
      </c>
      <c r="C1367" t="s">
        <v>463</v>
      </c>
      <c r="D1367">
        <v>100103</v>
      </c>
      <c r="E1367" t="s">
        <v>39</v>
      </c>
      <c r="F1367">
        <v>100103004</v>
      </c>
      <c r="G1367" t="s">
        <v>77</v>
      </c>
      <c r="H1367" t="s">
        <v>198</v>
      </c>
      <c r="I1367">
        <v>3</v>
      </c>
      <c r="J1367" t="s">
        <v>38</v>
      </c>
      <c r="K13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6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6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67" s="2">
        <f>IF(ISERROR(Exportaciones_fruta_dolares[[#This Row],[2018]]/Exportaciones_fruta_tonelada[[#This Row],[2018]]),"-",Exportaciones_fruta_dolares[[#This Row],[2018]]/Exportaciones_fruta_tonelada[[#This Row],[2018]])</f>
        <v>41296.590909090912</v>
      </c>
      <c r="R13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6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68" spans="1:19" x14ac:dyDescent="0.35">
      <c r="A1368">
        <v>0</v>
      </c>
      <c r="B1368" t="s">
        <v>121</v>
      </c>
      <c r="C1368" t="s">
        <v>463</v>
      </c>
      <c r="D1368">
        <v>100103</v>
      </c>
      <c r="E1368" t="s">
        <v>39</v>
      </c>
      <c r="F1368">
        <v>100103004</v>
      </c>
      <c r="G1368" t="s">
        <v>77</v>
      </c>
      <c r="H1368" t="s">
        <v>124</v>
      </c>
      <c r="I1368">
        <v>3</v>
      </c>
      <c r="J1368" t="s">
        <v>38</v>
      </c>
      <c r="K13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6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68" s="2">
        <f>IF(ISERROR(Exportaciones_fruta_dolares[[#This Row],[2018]]/Exportaciones_fruta_tonelada[[#This Row],[2018]]),"-",Exportaciones_fruta_dolares[[#This Row],[2018]]/Exportaciones_fruta_tonelada[[#This Row],[2018]])</f>
        <v>6182.7999999999993</v>
      </c>
      <c r="R13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68" s="2">
        <f>IF(ISERROR(Exportaciones_fruta_dolares[[#This Row],[2020]]/Exportaciones_fruta_tonelada[[#This Row],[2020]]),"-",Exportaciones_fruta_dolares[[#This Row],[2020]]/Exportaciones_fruta_tonelada[[#This Row],[2020]])</f>
        <v>3653.5166578529879</v>
      </c>
    </row>
    <row r="1369" spans="1:19" x14ac:dyDescent="0.35">
      <c r="A1369">
        <v>0</v>
      </c>
      <c r="B1369" t="s">
        <v>121</v>
      </c>
      <c r="C1369" t="s">
        <v>463</v>
      </c>
      <c r="D1369">
        <v>100103</v>
      </c>
      <c r="E1369" t="s">
        <v>39</v>
      </c>
      <c r="F1369">
        <v>100103004</v>
      </c>
      <c r="G1369" t="s">
        <v>77</v>
      </c>
      <c r="H1369" t="s">
        <v>89</v>
      </c>
      <c r="I1369">
        <v>3</v>
      </c>
      <c r="J1369" t="s">
        <v>38</v>
      </c>
      <c r="K13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6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6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6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6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69" s="2">
        <f>IF(ISERROR(Exportaciones_fruta_dolares[[#This Row],[2018]]/Exportaciones_fruta_tonelada[[#This Row],[2018]]),"-",Exportaciones_fruta_dolares[[#This Row],[2018]]/Exportaciones_fruta_tonelada[[#This Row],[2018]])</f>
        <v>49351.666666666672</v>
      </c>
      <c r="R136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6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70" spans="1:19" x14ac:dyDescent="0.35">
      <c r="A1370">
        <v>0</v>
      </c>
      <c r="B1370" t="s">
        <v>121</v>
      </c>
      <c r="C1370" t="s">
        <v>463</v>
      </c>
      <c r="D1370">
        <v>100104</v>
      </c>
      <c r="E1370" t="s">
        <v>66</v>
      </c>
      <c r="F1370">
        <v>100104002</v>
      </c>
      <c r="G1370" t="s">
        <v>67</v>
      </c>
      <c r="H1370" t="s">
        <v>366</v>
      </c>
      <c r="I1370">
        <v>7</v>
      </c>
      <c r="J1370" t="s">
        <v>164</v>
      </c>
      <c r="K13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70" s="2">
        <f>IF(ISERROR(Exportaciones_fruta_dolares[[#This Row],[2014]]/Exportaciones_fruta_tonelada[[#This Row],[2014]]),"-",Exportaciones_fruta_dolares[[#This Row],[2014]]/Exportaciones_fruta_tonelada[[#This Row],[2014]])</f>
        <v>4499.479166666667</v>
      </c>
      <c r="N13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7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7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7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70" s="2">
        <f>IF(ISERROR(Exportaciones_fruta_dolares[[#This Row],[2019]]/Exportaciones_fruta_tonelada[[#This Row],[2019]]),"-",Exportaciones_fruta_dolares[[#This Row],[2019]]/Exportaciones_fruta_tonelada[[#This Row],[2019]])</f>
        <v>2040.6779661016949</v>
      </c>
      <c r="S137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71" spans="1:19" x14ac:dyDescent="0.35">
      <c r="A1371">
        <v>0</v>
      </c>
      <c r="B1371" t="s">
        <v>121</v>
      </c>
      <c r="C1371" t="s">
        <v>463</v>
      </c>
      <c r="D1371">
        <v>100104</v>
      </c>
      <c r="E1371" t="s">
        <v>66</v>
      </c>
      <c r="F1371">
        <v>100104002</v>
      </c>
      <c r="G1371" t="s">
        <v>67</v>
      </c>
      <c r="H1371" t="s">
        <v>203</v>
      </c>
      <c r="I1371">
        <v>7</v>
      </c>
      <c r="J1371" t="s">
        <v>164</v>
      </c>
      <c r="K13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7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71" s="2">
        <f>IF(ISERROR(Exportaciones_fruta_dolares[[#This Row],[2018]]/Exportaciones_fruta_tonelada[[#This Row],[2018]]),"-",Exportaciones_fruta_dolares[[#This Row],[2018]]/Exportaciones_fruta_tonelada[[#This Row],[2018]])</f>
        <v>1834.5209176788126</v>
      </c>
      <c r="R1371" s="2">
        <f>IF(ISERROR(Exportaciones_fruta_dolares[[#This Row],[2019]]/Exportaciones_fruta_tonelada[[#This Row],[2019]]),"-",Exportaciones_fruta_dolares[[#This Row],[2019]]/Exportaciones_fruta_tonelada[[#This Row],[2019]])</f>
        <v>69480.327868852459</v>
      </c>
      <c r="S13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72" spans="1:19" x14ac:dyDescent="0.35">
      <c r="A1372">
        <v>0</v>
      </c>
      <c r="B1372" t="s">
        <v>121</v>
      </c>
      <c r="C1372" t="s">
        <v>463</v>
      </c>
      <c r="D1372">
        <v>100104</v>
      </c>
      <c r="E1372" t="s">
        <v>66</v>
      </c>
      <c r="F1372">
        <v>100104002</v>
      </c>
      <c r="G1372" t="s">
        <v>67</v>
      </c>
      <c r="H1372" t="s">
        <v>191</v>
      </c>
      <c r="I1372">
        <v>4</v>
      </c>
      <c r="J1372" t="s">
        <v>71</v>
      </c>
      <c r="K13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72" s="2">
        <f>IF(ISERROR(Exportaciones_fruta_dolares[[#This Row],[2018]]/Exportaciones_fruta_tonelada[[#This Row],[2018]]),"-",Exportaciones_fruta_dolares[[#This Row],[2018]]/Exportaciones_fruta_tonelada[[#This Row],[2018]])</f>
        <v>172266.66666666669</v>
      </c>
      <c r="R137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7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73" spans="1:19" x14ac:dyDescent="0.35">
      <c r="A1373">
        <v>0</v>
      </c>
      <c r="B1373" t="s">
        <v>121</v>
      </c>
      <c r="C1373" t="s">
        <v>463</v>
      </c>
      <c r="D1373">
        <v>100104</v>
      </c>
      <c r="E1373" t="s">
        <v>66</v>
      </c>
      <c r="F1373">
        <v>100104002</v>
      </c>
      <c r="G1373" t="s">
        <v>67</v>
      </c>
      <c r="H1373" t="s">
        <v>127</v>
      </c>
      <c r="I1373">
        <v>3</v>
      </c>
      <c r="J1373" t="s">
        <v>38</v>
      </c>
      <c r="K13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73" s="2">
        <f>IF(ISERROR(Exportaciones_fruta_dolares[[#This Row],[2014]]/Exportaciones_fruta_tonelada[[#This Row],[2014]]),"-",Exportaciones_fruta_dolares[[#This Row],[2014]]/Exportaciones_fruta_tonelada[[#This Row],[2014]])</f>
        <v>44716.666666666664</v>
      </c>
      <c r="N1373" s="2">
        <f>IF(ISERROR(Exportaciones_fruta_dolares[[#This Row],[2015]]/Exportaciones_fruta_tonelada[[#This Row],[2015]]),"-",Exportaciones_fruta_dolares[[#This Row],[2015]]/Exportaciones_fruta_tonelada[[#This Row],[2015]])</f>
        <v>935.33333333333337</v>
      </c>
      <c r="O13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73" s="2">
        <f>IF(ISERROR(Exportaciones_fruta_dolares[[#This Row],[2018]]/Exportaciones_fruta_tonelada[[#This Row],[2018]]),"-",Exportaciones_fruta_dolares[[#This Row],[2018]]/Exportaciones_fruta_tonelada[[#This Row],[2018]])</f>
        <v>13927.707006369428</v>
      </c>
      <c r="R13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73" s="2">
        <f>IF(ISERROR(Exportaciones_fruta_dolares[[#This Row],[2020]]/Exportaciones_fruta_tonelada[[#This Row],[2020]]),"-",Exportaciones_fruta_dolares[[#This Row],[2020]]/Exportaciones_fruta_tonelada[[#This Row],[2020]])</f>
        <v>43183.333333333336</v>
      </c>
    </row>
    <row r="1374" spans="1:19" x14ac:dyDescent="0.35">
      <c r="A1374">
        <v>0</v>
      </c>
      <c r="B1374" t="s">
        <v>121</v>
      </c>
      <c r="C1374" t="s">
        <v>463</v>
      </c>
      <c r="D1374">
        <v>100104</v>
      </c>
      <c r="E1374" t="s">
        <v>66</v>
      </c>
      <c r="F1374">
        <v>100104002</v>
      </c>
      <c r="G1374" t="s">
        <v>67</v>
      </c>
      <c r="H1374" t="s">
        <v>364</v>
      </c>
      <c r="I1374">
        <v>2</v>
      </c>
      <c r="J1374" t="s">
        <v>32</v>
      </c>
      <c r="K13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7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74" s="2">
        <f>IF(ISERROR(Exportaciones_fruta_dolares[[#This Row],[2017]]/Exportaciones_fruta_tonelada[[#This Row],[2017]]),"-",Exportaciones_fruta_dolares[[#This Row],[2017]]/Exportaciones_fruta_tonelada[[#This Row],[2017]])</f>
        <v>117.99999999999999</v>
      </c>
      <c r="Q13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7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75" spans="1:19" x14ac:dyDescent="0.35">
      <c r="A1375">
        <v>0</v>
      </c>
      <c r="B1375" t="s">
        <v>121</v>
      </c>
      <c r="C1375" t="s">
        <v>463</v>
      </c>
      <c r="D1375">
        <v>100105</v>
      </c>
      <c r="E1375" t="s">
        <v>20</v>
      </c>
      <c r="F1375">
        <v>100105006</v>
      </c>
      <c r="G1375" t="s">
        <v>276</v>
      </c>
      <c r="H1375" t="s">
        <v>317</v>
      </c>
      <c r="I1375">
        <v>6</v>
      </c>
      <c r="J1375" t="s">
        <v>20</v>
      </c>
      <c r="K137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7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7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75" s="2">
        <f>IF(ISERROR(Exportaciones_fruta_dolares[[#This Row],[2020]]/Exportaciones_fruta_tonelada[[#This Row],[2020]]),"-",Exportaciones_fruta_dolares[[#This Row],[2020]]/Exportaciones_fruta_tonelada[[#This Row],[2020]])</f>
        <v>17192.691315563199</v>
      </c>
    </row>
    <row r="1376" spans="1:19" x14ac:dyDescent="0.35">
      <c r="A1376">
        <v>0</v>
      </c>
      <c r="B1376" t="s">
        <v>121</v>
      </c>
      <c r="C1376" t="s">
        <v>463</v>
      </c>
      <c r="D1376">
        <v>100105</v>
      </c>
      <c r="E1376" t="s">
        <v>20</v>
      </c>
      <c r="F1376">
        <v>100105006</v>
      </c>
      <c r="G1376" t="s">
        <v>276</v>
      </c>
      <c r="H1376" t="s">
        <v>277</v>
      </c>
      <c r="I1376">
        <v>4</v>
      </c>
      <c r="J1376" t="s">
        <v>71</v>
      </c>
      <c r="K13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7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76" s="2">
        <f>IF(ISERROR(Exportaciones_fruta_dolares[[#This Row],[2015]]/Exportaciones_fruta_tonelada[[#This Row],[2015]]),"-",Exportaciones_fruta_dolares[[#This Row],[2015]]/Exportaciones_fruta_tonelada[[#This Row],[2015]])</f>
        <v>561200</v>
      </c>
      <c r="O13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7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7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77" spans="1:19" x14ac:dyDescent="0.35">
      <c r="A1377">
        <v>0</v>
      </c>
      <c r="B1377" t="s">
        <v>121</v>
      </c>
      <c r="C1377" t="s">
        <v>463</v>
      </c>
      <c r="D1377">
        <v>100105</v>
      </c>
      <c r="E1377" t="s">
        <v>20</v>
      </c>
      <c r="F1377">
        <v>100105006</v>
      </c>
      <c r="G1377" t="s">
        <v>276</v>
      </c>
      <c r="H1377" t="s">
        <v>307</v>
      </c>
      <c r="I1377">
        <v>4</v>
      </c>
      <c r="J1377" t="s">
        <v>71</v>
      </c>
      <c r="K13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7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77" s="2">
        <f>IF(ISERROR(Exportaciones_fruta_dolares[[#This Row],[2016]]/Exportaciones_fruta_tonelada[[#This Row],[2016]]),"-",Exportaciones_fruta_dolares[[#This Row],[2016]]/Exportaciones_fruta_tonelada[[#This Row],[2016]])</f>
        <v>12072.972972972973</v>
      </c>
      <c r="P13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7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77" s="2">
        <f>IF(ISERROR(Exportaciones_fruta_dolares[[#This Row],[2019]]/Exportaciones_fruta_tonelada[[#This Row],[2019]]),"-",Exportaciones_fruta_dolares[[#This Row],[2019]]/Exportaciones_fruta_tonelada[[#This Row],[2019]])</f>
        <v>24571.428571428572</v>
      </c>
      <c r="S1377" s="2">
        <f>IF(ISERROR(Exportaciones_fruta_dolares[[#This Row],[2020]]/Exportaciones_fruta_tonelada[[#This Row],[2020]]),"-",Exportaciones_fruta_dolares[[#This Row],[2020]]/Exportaciones_fruta_tonelada[[#This Row],[2020]])</f>
        <v>2767.084078711986</v>
      </c>
    </row>
    <row r="1378" spans="1:19" x14ac:dyDescent="0.35">
      <c r="A1378">
        <v>0</v>
      </c>
      <c r="B1378" t="s">
        <v>121</v>
      </c>
      <c r="C1378" t="s">
        <v>463</v>
      </c>
      <c r="D1378">
        <v>100105</v>
      </c>
      <c r="E1378" t="s">
        <v>20</v>
      </c>
      <c r="F1378">
        <v>100105006</v>
      </c>
      <c r="G1378" t="s">
        <v>276</v>
      </c>
      <c r="H1378" t="s">
        <v>464</v>
      </c>
      <c r="I1378">
        <v>6</v>
      </c>
      <c r="J1378" t="s">
        <v>20</v>
      </c>
      <c r="K13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78" s="2">
        <f>IF(ISERROR(Exportaciones_fruta_dolares[[#This Row],[2019]]/Exportaciones_fruta_tonelada[[#This Row],[2019]]),"-",Exportaciones_fruta_dolares[[#This Row],[2019]]/Exportaciones_fruta_tonelada[[#This Row],[2019]])</f>
        <v>13550</v>
      </c>
      <c r="S13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79" spans="1:19" x14ac:dyDescent="0.35">
      <c r="A1379">
        <v>0</v>
      </c>
      <c r="B1379" t="s">
        <v>121</v>
      </c>
      <c r="C1379" t="s">
        <v>463</v>
      </c>
      <c r="D1379">
        <v>100105</v>
      </c>
      <c r="E1379" t="s">
        <v>20</v>
      </c>
      <c r="F1379">
        <v>100105006</v>
      </c>
      <c r="G1379" t="s">
        <v>276</v>
      </c>
      <c r="H1379" t="s">
        <v>390</v>
      </c>
      <c r="I1379">
        <v>6</v>
      </c>
      <c r="J1379" t="s">
        <v>20</v>
      </c>
      <c r="K137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7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7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7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7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79" s="2">
        <f>IF(ISERROR(Exportaciones_fruta_dolares[[#This Row],[2020]]/Exportaciones_fruta_tonelada[[#This Row],[2020]]),"-",Exportaciones_fruta_dolares[[#This Row],[2020]]/Exportaciones_fruta_tonelada[[#This Row],[2020]])</f>
        <v>14337.20930232558</v>
      </c>
    </row>
    <row r="1380" spans="1:19" x14ac:dyDescent="0.35">
      <c r="A1380">
        <v>0</v>
      </c>
      <c r="B1380" t="s">
        <v>121</v>
      </c>
      <c r="C1380" t="s">
        <v>463</v>
      </c>
      <c r="D1380">
        <v>100106</v>
      </c>
      <c r="E1380" t="s">
        <v>477</v>
      </c>
      <c r="F1380">
        <v>100106001</v>
      </c>
      <c r="G1380" t="s">
        <v>60</v>
      </c>
      <c r="H1380" t="s">
        <v>131</v>
      </c>
      <c r="I1380">
        <v>1</v>
      </c>
      <c r="J1380" t="s">
        <v>96</v>
      </c>
      <c r="K13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80" s="2">
        <f>IF(ISERROR(Exportaciones_fruta_dolares[[#This Row],[2014]]/Exportaciones_fruta_tonelada[[#This Row],[2014]]),"-",Exportaciones_fruta_dolares[[#This Row],[2014]]/Exportaciones_fruta_tonelada[[#This Row],[2014]])</f>
        <v>82880</v>
      </c>
      <c r="N13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80" s="2">
        <f>IF(ISERROR(Exportaciones_fruta_dolares[[#This Row],[2017]]/Exportaciones_fruta_tonelada[[#This Row],[2017]]),"-",Exportaciones_fruta_dolares[[#This Row],[2017]]/Exportaciones_fruta_tonelada[[#This Row],[2017]])</f>
        <v>43926.31578947368</v>
      </c>
      <c r="Q1380" s="2">
        <f>IF(ISERROR(Exportaciones_fruta_dolares[[#This Row],[2018]]/Exportaciones_fruta_tonelada[[#This Row],[2018]]),"-",Exportaciones_fruta_dolares[[#This Row],[2018]]/Exportaciones_fruta_tonelada[[#This Row],[2018]])</f>
        <v>9370.6944444444453</v>
      </c>
      <c r="R13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80" s="2">
        <f>IF(ISERROR(Exportaciones_fruta_dolares[[#This Row],[2020]]/Exportaciones_fruta_tonelada[[#This Row],[2020]]),"-",Exportaciones_fruta_dolares[[#This Row],[2020]]/Exportaciones_fruta_tonelada[[#This Row],[2020]])</f>
        <v>7732.3943661971825</v>
      </c>
    </row>
    <row r="1381" spans="1:19" x14ac:dyDescent="0.35">
      <c r="A1381">
        <v>0</v>
      </c>
      <c r="B1381" t="s">
        <v>121</v>
      </c>
      <c r="C1381" t="s">
        <v>463</v>
      </c>
      <c r="D1381">
        <v>100106</v>
      </c>
      <c r="E1381" t="s">
        <v>477</v>
      </c>
      <c r="F1381">
        <v>100106001</v>
      </c>
      <c r="G1381" t="s">
        <v>60</v>
      </c>
      <c r="H1381" t="s">
        <v>95</v>
      </c>
      <c r="I1381">
        <v>1</v>
      </c>
      <c r="J1381" t="s">
        <v>96</v>
      </c>
      <c r="K13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81" s="2">
        <f>IF(ISERROR(Exportaciones_fruta_dolares[[#This Row],[2018]]/Exportaciones_fruta_tonelada[[#This Row],[2018]]),"-",Exportaciones_fruta_dolares[[#This Row],[2018]]/Exportaciones_fruta_tonelada[[#This Row],[2018]])</f>
        <v>28325</v>
      </c>
      <c r="R13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82" spans="1:19" x14ac:dyDescent="0.35">
      <c r="A1382">
        <v>0</v>
      </c>
      <c r="B1382" t="s">
        <v>121</v>
      </c>
      <c r="C1382" t="s">
        <v>463</v>
      </c>
      <c r="D1382">
        <v>100106</v>
      </c>
      <c r="E1382" t="s">
        <v>477</v>
      </c>
      <c r="F1382">
        <v>100106001</v>
      </c>
      <c r="G1382" t="s">
        <v>60</v>
      </c>
      <c r="H1382" t="s">
        <v>408</v>
      </c>
      <c r="I1382">
        <v>1</v>
      </c>
      <c r="J1382" t="s">
        <v>96</v>
      </c>
      <c r="K13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82" s="2">
        <f>IF(ISERROR(Exportaciones_fruta_dolares[[#This Row],[2020]]/Exportaciones_fruta_tonelada[[#This Row],[2020]]),"-",Exportaciones_fruta_dolares[[#This Row],[2020]]/Exportaciones_fruta_tonelada[[#This Row],[2020]])</f>
        <v>8977.625</v>
      </c>
    </row>
    <row r="1383" spans="1:19" x14ac:dyDescent="0.35">
      <c r="A1383">
        <v>0</v>
      </c>
      <c r="B1383" t="s">
        <v>121</v>
      </c>
      <c r="C1383" t="s">
        <v>463</v>
      </c>
      <c r="D1383">
        <v>100106</v>
      </c>
      <c r="E1383" t="s">
        <v>477</v>
      </c>
      <c r="F1383">
        <v>100106001</v>
      </c>
      <c r="G1383" t="s">
        <v>60</v>
      </c>
      <c r="H1383" t="s">
        <v>224</v>
      </c>
      <c r="I1383">
        <v>1</v>
      </c>
      <c r="J1383" t="s">
        <v>96</v>
      </c>
      <c r="K13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83" s="2">
        <f>IF(ISERROR(Exportaciones_fruta_dolares[[#This Row],[2014]]/Exportaciones_fruta_tonelada[[#This Row],[2014]]),"-",Exportaciones_fruta_dolares[[#This Row],[2014]]/Exportaciones_fruta_tonelada[[#This Row],[2014]])</f>
        <v>8123.8095238095239</v>
      </c>
      <c r="N13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8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8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8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84" spans="1:19" x14ac:dyDescent="0.35">
      <c r="A1384">
        <v>0</v>
      </c>
      <c r="B1384" t="s">
        <v>121</v>
      </c>
      <c r="C1384" t="s">
        <v>463</v>
      </c>
      <c r="D1384">
        <v>100106</v>
      </c>
      <c r="E1384" t="s">
        <v>477</v>
      </c>
      <c r="F1384">
        <v>100106001</v>
      </c>
      <c r="G1384" t="s">
        <v>60</v>
      </c>
      <c r="H1384" t="s">
        <v>61</v>
      </c>
      <c r="I1384">
        <v>3</v>
      </c>
      <c r="J1384" t="s">
        <v>38</v>
      </c>
      <c r="K138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8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8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8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8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8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84" s="2">
        <f>IF(ISERROR(Exportaciones_fruta_dolares[[#This Row],[2018]]/Exportaciones_fruta_tonelada[[#This Row],[2018]]),"-",Exportaciones_fruta_dolares[[#This Row],[2018]]/Exportaciones_fruta_tonelada[[#This Row],[2018]])</f>
        <v>32638.18181818182</v>
      </c>
      <c r="R138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85" spans="1:19" x14ac:dyDescent="0.35">
      <c r="A1385">
        <v>0</v>
      </c>
      <c r="B1385" t="s">
        <v>121</v>
      </c>
      <c r="C1385" t="s">
        <v>463</v>
      </c>
      <c r="D1385">
        <v>100106</v>
      </c>
      <c r="E1385" t="s">
        <v>477</v>
      </c>
      <c r="F1385">
        <v>100106001</v>
      </c>
      <c r="G1385" t="s">
        <v>60</v>
      </c>
      <c r="H1385" t="s">
        <v>272</v>
      </c>
      <c r="I1385">
        <v>1</v>
      </c>
      <c r="J1385" t="s">
        <v>96</v>
      </c>
      <c r="K13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8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85" s="2">
        <f>IF(ISERROR(Exportaciones_fruta_dolares[[#This Row],[2020]]/Exportaciones_fruta_tonelada[[#This Row],[2020]]),"-",Exportaciones_fruta_dolares[[#This Row],[2020]]/Exportaciones_fruta_tonelada[[#This Row],[2020]])</f>
        <v>153269.23076923078</v>
      </c>
    </row>
    <row r="1386" spans="1:19" x14ac:dyDescent="0.35">
      <c r="A1386">
        <v>0</v>
      </c>
      <c r="B1386" t="s">
        <v>121</v>
      </c>
      <c r="C1386" t="s">
        <v>463</v>
      </c>
      <c r="D1386">
        <v>100106</v>
      </c>
      <c r="E1386" t="s">
        <v>477</v>
      </c>
      <c r="F1386">
        <v>100106001</v>
      </c>
      <c r="G1386" t="s">
        <v>60</v>
      </c>
      <c r="H1386" t="s">
        <v>225</v>
      </c>
      <c r="I1386">
        <v>1</v>
      </c>
      <c r="J1386" t="s">
        <v>96</v>
      </c>
      <c r="K1386" s="2">
        <f>IF(ISERROR(Exportaciones_fruta_dolares[[#This Row],[2013]]/Exportaciones_fruta_tonelada[[#This Row],[2013]]),"-",Exportaciones_fruta_dolares[[#This Row],[2013]]/Exportaciones_fruta_tonelada[[#This Row],[2013]])</f>
        <v>10443.396226415094</v>
      </c>
      <c r="L138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8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8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8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87" spans="1:19" x14ac:dyDescent="0.35">
      <c r="A1387">
        <v>0</v>
      </c>
      <c r="B1387" t="s">
        <v>121</v>
      </c>
      <c r="C1387" t="s">
        <v>463</v>
      </c>
      <c r="D1387">
        <v>100107</v>
      </c>
      <c r="E1387" t="s">
        <v>48</v>
      </c>
      <c r="F1387">
        <v>100107012</v>
      </c>
      <c r="G1387" t="s">
        <v>49</v>
      </c>
      <c r="H1387" t="s">
        <v>318</v>
      </c>
      <c r="I1387">
        <v>3</v>
      </c>
      <c r="J1387" t="s">
        <v>38</v>
      </c>
      <c r="K1387" s="2">
        <f>IF(ISERROR(Exportaciones_fruta_dolares[[#This Row],[2013]]/Exportaciones_fruta_tonelada[[#This Row],[2013]]),"-",Exportaciones_fruta_dolares[[#This Row],[2013]]/Exportaciones_fruta_tonelada[[#This Row],[2013]])</f>
        <v>5478.4772617319786</v>
      </c>
      <c r="L1387" s="2">
        <f>IF(ISERROR(Exportaciones_fruta_dolares[[#This Row],[2012]]/Exportaciones_fruta_tonelada[[#This Row],[2012]]),"-",Exportaciones_fruta_dolares[[#This Row],[2012]]/Exportaciones_fruta_tonelada[[#This Row],[2012]])</f>
        <v>5042.105263157895</v>
      </c>
      <c r="M1387" s="2">
        <f>IF(ISERROR(Exportaciones_fruta_dolares[[#This Row],[2014]]/Exportaciones_fruta_tonelada[[#This Row],[2014]]),"-",Exportaciones_fruta_dolares[[#This Row],[2014]]/Exportaciones_fruta_tonelada[[#This Row],[2014]])</f>
        <v>1434.6165819238352</v>
      </c>
      <c r="N1387" s="2">
        <f>IF(ISERROR(Exportaciones_fruta_dolares[[#This Row],[2015]]/Exportaciones_fruta_tonelada[[#This Row],[2015]]),"-",Exportaciones_fruta_dolares[[#This Row],[2015]]/Exportaciones_fruta_tonelada[[#This Row],[2015]])</f>
        <v>2110.7120901639341</v>
      </c>
      <c r="O1387" s="2">
        <f>IF(ISERROR(Exportaciones_fruta_dolares[[#This Row],[2016]]/Exportaciones_fruta_tonelada[[#This Row],[2016]]),"-",Exportaciones_fruta_dolares[[#This Row],[2016]]/Exportaciones_fruta_tonelada[[#This Row],[2016]])</f>
        <v>3439.2147806004623</v>
      </c>
      <c r="P1387" s="2">
        <f>IF(ISERROR(Exportaciones_fruta_dolares[[#This Row],[2017]]/Exportaciones_fruta_tonelada[[#This Row],[2017]]),"-",Exportaciones_fruta_dolares[[#This Row],[2017]]/Exportaciones_fruta_tonelada[[#This Row],[2017]])</f>
        <v>6862.0943245403678</v>
      </c>
      <c r="Q1387" s="2">
        <f>IF(ISERROR(Exportaciones_fruta_dolares[[#This Row],[2018]]/Exportaciones_fruta_tonelada[[#This Row],[2018]]),"-",Exportaciones_fruta_dolares[[#This Row],[2018]]/Exportaciones_fruta_tonelada[[#This Row],[2018]])</f>
        <v>4086.405343771884</v>
      </c>
      <c r="R1387" s="2">
        <f>IF(ISERROR(Exportaciones_fruta_dolares[[#This Row],[2019]]/Exportaciones_fruta_tonelada[[#This Row],[2019]]),"-",Exportaciones_fruta_dolares[[#This Row],[2019]]/Exportaciones_fruta_tonelada[[#This Row],[2019]])</f>
        <v>2969.6018897890003</v>
      </c>
      <c r="S1387" s="2">
        <f>IF(ISERROR(Exportaciones_fruta_dolares[[#This Row],[2020]]/Exportaciones_fruta_tonelada[[#This Row],[2020]]),"-",Exportaciones_fruta_dolares[[#This Row],[2020]]/Exportaciones_fruta_tonelada[[#This Row],[2020]])</f>
        <v>10662.613925685398</v>
      </c>
    </row>
    <row r="1388" spans="1:19" x14ac:dyDescent="0.35">
      <c r="A1388">
        <v>0</v>
      </c>
      <c r="B1388" t="s">
        <v>121</v>
      </c>
      <c r="C1388" t="s">
        <v>463</v>
      </c>
      <c r="D1388">
        <v>100107</v>
      </c>
      <c r="E1388" t="s">
        <v>48</v>
      </c>
      <c r="F1388">
        <v>100107012</v>
      </c>
      <c r="G1388" t="s">
        <v>49</v>
      </c>
      <c r="H1388" t="s">
        <v>150</v>
      </c>
      <c r="I1388">
        <v>3</v>
      </c>
      <c r="J1388" t="s">
        <v>38</v>
      </c>
      <c r="K1388" s="2">
        <f>IF(ISERROR(Exportaciones_fruta_dolares[[#This Row],[2013]]/Exportaciones_fruta_tonelada[[#This Row],[2013]]),"-",Exportaciones_fruta_dolares[[#This Row],[2013]]/Exportaciones_fruta_tonelada[[#This Row],[2013]])</f>
        <v>1399.8096706126726</v>
      </c>
      <c r="L1388" s="2">
        <f>IF(ISERROR(Exportaciones_fruta_dolares[[#This Row],[2012]]/Exportaciones_fruta_tonelada[[#This Row],[2012]]),"-",Exportaciones_fruta_dolares[[#This Row],[2012]]/Exportaciones_fruta_tonelada[[#This Row],[2012]])</f>
        <v>4531.0334338206903</v>
      </c>
      <c r="M1388" s="2">
        <f>IF(ISERROR(Exportaciones_fruta_dolares[[#This Row],[2014]]/Exportaciones_fruta_tonelada[[#This Row],[2014]]),"-",Exportaciones_fruta_dolares[[#This Row],[2014]]/Exportaciones_fruta_tonelada[[#This Row],[2014]])</f>
        <v>8137.4307613535866</v>
      </c>
      <c r="N1388" s="2">
        <f>IF(ISERROR(Exportaciones_fruta_dolares[[#This Row],[2015]]/Exportaciones_fruta_tonelada[[#This Row],[2015]]),"-",Exportaciones_fruta_dolares[[#This Row],[2015]]/Exportaciones_fruta_tonelada[[#This Row],[2015]])</f>
        <v>2407.7031395986892</v>
      </c>
      <c r="O1388" s="2">
        <f>IF(ISERROR(Exportaciones_fruta_dolares[[#This Row],[2016]]/Exportaciones_fruta_tonelada[[#This Row],[2016]]),"-",Exportaciones_fruta_dolares[[#This Row],[2016]]/Exportaciones_fruta_tonelada[[#This Row],[2016]])</f>
        <v>2484.6750185286664</v>
      </c>
      <c r="P1388" s="2">
        <f>IF(ISERROR(Exportaciones_fruta_dolares[[#This Row],[2017]]/Exportaciones_fruta_tonelada[[#This Row],[2017]]),"-",Exportaciones_fruta_dolares[[#This Row],[2017]]/Exportaciones_fruta_tonelada[[#This Row],[2017]])</f>
        <v>2539.1255676443043</v>
      </c>
      <c r="Q1388" s="2">
        <f>IF(ISERROR(Exportaciones_fruta_dolares[[#This Row],[2018]]/Exportaciones_fruta_tonelada[[#This Row],[2018]]),"-",Exportaciones_fruta_dolares[[#This Row],[2018]]/Exportaciones_fruta_tonelada[[#This Row],[2018]])</f>
        <v>1726.9139366448612</v>
      </c>
      <c r="R1388" s="2">
        <f>IF(ISERROR(Exportaciones_fruta_dolares[[#This Row],[2019]]/Exportaciones_fruta_tonelada[[#This Row],[2019]]),"-",Exportaciones_fruta_dolares[[#This Row],[2019]]/Exportaciones_fruta_tonelada[[#This Row],[2019]])</f>
        <v>2637.1528885058669</v>
      </c>
      <c r="S1388" s="2">
        <f>IF(ISERROR(Exportaciones_fruta_dolares[[#This Row],[2020]]/Exportaciones_fruta_tonelada[[#This Row],[2020]]),"-",Exportaciones_fruta_dolares[[#This Row],[2020]]/Exportaciones_fruta_tonelada[[#This Row],[2020]])</f>
        <v>2581.7066014302031</v>
      </c>
    </row>
    <row r="1389" spans="1:19" x14ac:dyDescent="0.35">
      <c r="A1389">
        <v>0</v>
      </c>
      <c r="B1389" t="s">
        <v>121</v>
      </c>
      <c r="C1389" t="s">
        <v>463</v>
      </c>
      <c r="D1389">
        <v>100107</v>
      </c>
      <c r="E1389" t="s">
        <v>48</v>
      </c>
      <c r="F1389">
        <v>100107012</v>
      </c>
      <c r="G1389" t="s">
        <v>49</v>
      </c>
      <c r="H1389" t="s">
        <v>342</v>
      </c>
      <c r="I1389">
        <v>3</v>
      </c>
      <c r="J1389" t="s">
        <v>38</v>
      </c>
      <c r="K1389" s="2">
        <f>IF(ISERROR(Exportaciones_fruta_dolares[[#This Row],[2013]]/Exportaciones_fruta_tonelada[[#This Row],[2013]]),"-",Exportaciones_fruta_dolares[[#This Row],[2013]]/Exportaciones_fruta_tonelada[[#This Row],[2013]])</f>
        <v>8601.8834080717479</v>
      </c>
      <c r="L1389" s="2">
        <f>IF(ISERROR(Exportaciones_fruta_dolares[[#This Row],[2012]]/Exportaciones_fruta_tonelada[[#This Row],[2012]]),"-",Exportaciones_fruta_dolares[[#This Row],[2012]]/Exportaciones_fruta_tonelada[[#This Row],[2012]])</f>
        <v>16253.904428904429</v>
      </c>
      <c r="M1389" s="2">
        <f>IF(ISERROR(Exportaciones_fruta_dolares[[#This Row],[2014]]/Exportaciones_fruta_tonelada[[#This Row],[2014]]),"-",Exportaciones_fruta_dolares[[#This Row],[2014]]/Exportaciones_fruta_tonelada[[#This Row],[2014]])</f>
        <v>1189.4736842105262</v>
      </c>
      <c r="N1389" s="2">
        <f>IF(ISERROR(Exportaciones_fruta_dolares[[#This Row],[2015]]/Exportaciones_fruta_tonelada[[#This Row],[2015]]),"-",Exportaciones_fruta_dolares[[#This Row],[2015]]/Exportaciones_fruta_tonelada[[#This Row],[2015]])</f>
        <v>4251.937984496125</v>
      </c>
      <c r="O1389" s="2">
        <f>IF(ISERROR(Exportaciones_fruta_dolares[[#This Row],[2016]]/Exportaciones_fruta_tonelada[[#This Row],[2016]]),"-",Exportaciones_fruta_dolares[[#This Row],[2016]]/Exportaciones_fruta_tonelada[[#This Row],[2016]])</f>
        <v>1786.3551051051049</v>
      </c>
      <c r="P1389" s="2">
        <f>IF(ISERROR(Exportaciones_fruta_dolares[[#This Row],[2017]]/Exportaciones_fruta_tonelada[[#This Row],[2017]]),"-",Exportaciones_fruta_dolares[[#This Row],[2017]]/Exportaciones_fruta_tonelada[[#This Row],[2017]])</f>
        <v>6041.7968516190822</v>
      </c>
      <c r="Q1389" s="2">
        <f>IF(ISERROR(Exportaciones_fruta_dolares[[#This Row],[2018]]/Exportaciones_fruta_tonelada[[#This Row],[2018]]),"-",Exportaciones_fruta_dolares[[#This Row],[2018]]/Exportaciones_fruta_tonelada[[#This Row],[2018]])</f>
        <v>21642.672714584787</v>
      </c>
      <c r="R1389" s="2">
        <f>IF(ISERROR(Exportaciones_fruta_dolares[[#This Row],[2019]]/Exportaciones_fruta_tonelada[[#This Row],[2019]]),"-",Exportaciones_fruta_dolares[[#This Row],[2019]]/Exportaciones_fruta_tonelada[[#This Row],[2019]])</f>
        <v>12020.575585651537</v>
      </c>
      <c r="S1389" s="2">
        <f>IF(ISERROR(Exportaciones_fruta_dolares[[#This Row],[2020]]/Exportaciones_fruta_tonelada[[#This Row],[2020]]),"-",Exportaciones_fruta_dolares[[#This Row],[2020]]/Exportaciones_fruta_tonelada[[#This Row],[2020]])</f>
        <v>4306.5030085337112</v>
      </c>
    </row>
    <row r="1390" spans="1:19" x14ac:dyDescent="0.35">
      <c r="A1390">
        <v>0</v>
      </c>
      <c r="B1390" t="s">
        <v>121</v>
      </c>
      <c r="C1390" t="s">
        <v>463</v>
      </c>
      <c r="D1390">
        <v>100107</v>
      </c>
      <c r="E1390" t="s">
        <v>48</v>
      </c>
      <c r="F1390">
        <v>100107012</v>
      </c>
      <c r="G1390" t="s">
        <v>49</v>
      </c>
      <c r="H1390" t="s">
        <v>212</v>
      </c>
      <c r="I1390">
        <v>5</v>
      </c>
      <c r="J1390" t="s">
        <v>26</v>
      </c>
      <c r="K139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90" s="2">
        <f>IF(ISERROR(Exportaciones_fruta_dolares[[#This Row],[2012]]/Exportaciones_fruta_tonelada[[#This Row],[2012]]),"-",Exportaciones_fruta_dolares[[#This Row],[2012]]/Exportaciones_fruta_tonelada[[#This Row],[2012]])</f>
        <v>8216.6444444444442</v>
      </c>
      <c r="M13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9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90" s="2">
        <f>IF(ISERROR(Exportaciones_fruta_dolares[[#This Row],[2016]]/Exportaciones_fruta_tonelada[[#This Row],[2016]]),"-",Exportaciones_fruta_dolares[[#This Row],[2016]]/Exportaciones_fruta_tonelada[[#This Row],[2016]])</f>
        <v>11767.568888888889</v>
      </c>
      <c r="P139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9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9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39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91" spans="1:19" x14ac:dyDescent="0.35">
      <c r="A1391">
        <v>0</v>
      </c>
      <c r="B1391" t="s">
        <v>121</v>
      </c>
      <c r="C1391" t="s">
        <v>463</v>
      </c>
      <c r="D1391">
        <v>100107</v>
      </c>
      <c r="E1391" t="s">
        <v>48</v>
      </c>
      <c r="F1391">
        <v>100107012</v>
      </c>
      <c r="G1391" t="s">
        <v>49</v>
      </c>
      <c r="H1391" t="s">
        <v>129</v>
      </c>
      <c r="I1391">
        <v>2</v>
      </c>
      <c r="J1391" t="s">
        <v>32</v>
      </c>
      <c r="K1391" s="2">
        <f>IF(ISERROR(Exportaciones_fruta_dolares[[#This Row],[2013]]/Exportaciones_fruta_tonelada[[#This Row],[2013]]),"-",Exportaciones_fruta_dolares[[#This Row],[2013]]/Exportaciones_fruta_tonelada[[#This Row],[2013]])</f>
        <v>1260.7900750897811</v>
      </c>
      <c r="L1391" s="2">
        <f>IF(ISERROR(Exportaciones_fruta_dolares[[#This Row],[2012]]/Exportaciones_fruta_tonelada[[#This Row],[2012]]),"-",Exportaciones_fruta_dolares[[#This Row],[2012]]/Exportaciones_fruta_tonelada[[#This Row],[2012]])</f>
        <v>1641.7920544835415</v>
      </c>
      <c r="M1391" s="2">
        <f>IF(ISERROR(Exportaciones_fruta_dolares[[#This Row],[2014]]/Exportaciones_fruta_tonelada[[#This Row],[2014]]),"-",Exportaciones_fruta_dolares[[#This Row],[2014]]/Exportaciones_fruta_tonelada[[#This Row],[2014]])</f>
        <v>1980.0756188118812</v>
      </c>
      <c r="N1391" s="2">
        <f>IF(ISERROR(Exportaciones_fruta_dolares[[#This Row],[2015]]/Exportaciones_fruta_tonelada[[#This Row],[2015]]),"-",Exportaciones_fruta_dolares[[#This Row],[2015]]/Exportaciones_fruta_tonelada[[#This Row],[2015]])</f>
        <v>1577.7301105758318</v>
      </c>
      <c r="O1391" s="2">
        <f>IF(ISERROR(Exportaciones_fruta_dolares[[#This Row],[2016]]/Exportaciones_fruta_tonelada[[#This Row],[2016]]),"-",Exportaciones_fruta_dolares[[#This Row],[2016]]/Exportaciones_fruta_tonelada[[#This Row],[2016]])</f>
        <v>2139.1000905797105</v>
      </c>
      <c r="P1391" s="2">
        <f>IF(ISERROR(Exportaciones_fruta_dolares[[#This Row],[2017]]/Exportaciones_fruta_tonelada[[#This Row],[2017]]),"-",Exportaciones_fruta_dolares[[#This Row],[2017]]/Exportaciones_fruta_tonelada[[#This Row],[2017]])</f>
        <v>2525.9483382574545</v>
      </c>
      <c r="Q1391" s="2">
        <f>IF(ISERROR(Exportaciones_fruta_dolares[[#This Row],[2018]]/Exportaciones_fruta_tonelada[[#This Row],[2018]]),"-",Exportaciones_fruta_dolares[[#This Row],[2018]]/Exportaciones_fruta_tonelada[[#This Row],[2018]])</f>
        <v>1640.5101739375725</v>
      </c>
      <c r="R1391" s="2">
        <f>IF(ISERROR(Exportaciones_fruta_dolares[[#This Row],[2019]]/Exportaciones_fruta_tonelada[[#This Row],[2019]]),"-",Exportaciones_fruta_dolares[[#This Row],[2019]]/Exportaciones_fruta_tonelada[[#This Row],[2019]])</f>
        <v>1973.2884409904825</v>
      </c>
      <c r="S1391" s="2">
        <f>IF(ISERROR(Exportaciones_fruta_dolares[[#This Row],[2020]]/Exportaciones_fruta_tonelada[[#This Row],[2020]]),"-",Exportaciones_fruta_dolares[[#This Row],[2020]]/Exportaciones_fruta_tonelada[[#This Row],[2020]])</f>
        <v>1742.8905124099279</v>
      </c>
    </row>
    <row r="1392" spans="1:19" x14ac:dyDescent="0.35">
      <c r="A1392">
        <v>0</v>
      </c>
      <c r="B1392" t="s">
        <v>121</v>
      </c>
      <c r="C1392" t="s">
        <v>463</v>
      </c>
      <c r="D1392">
        <v>100107</v>
      </c>
      <c r="E1392" t="s">
        <v>48</v>
      </c>
      <c r="F1392">
        <v>100107012</v>
      </c>
      <c r="G1392" t="s">
        <v>49</v>
      </c>
      <c r="H1392" t="s">
        <v>265</v>
      </c>
      <c r="I1392">
        <v>1</v>
      </c>
      <c r="J1392" t="s">
        <v>96</v>
      </c>
      <c r="K1392" s="2">
        <f>IF(ISERROR(Exportaciones_fruta_dolares[[#This Row],[2013]]/Exportaciones_fruta_tonelada[[#This Row],[2013]]),"-",Exportaciones_fruta_dolares[[#This Row],[2013]]/Exportaciones_fruta_tonelada[[#This Row],[2013]])</f>
        <v>12381.381393347252</v>
      </c>
      <c r="L1392" s="2">
        <f>IF(ISERROR(Exportaciones_fruta_dolares[[#This Row],[2012]]/Exportaciones_fruta_tonelada[[#This Row],[2012]]),"-",Exportaciones_fruta_dolares[[#This Row],[2012]]/Exportaciones_fruta_tonelada[[#This Row],[2012]])</f>
        <v>8344.4045445930715</v>
      </c>
      <c r="M1392" s="2">
        <f>IF(ISERROR(Exportaciones_fruta_dolares[[#This Row],[2014]]/Exportaciones_fruta_tonelada[[#This Row],[2014]]),"-",Exportaciones_fruta_dolares[[#This Row],[2014]]/Exportaciones_fruta_tonelada[[#This Row],[2014]])</f>
        <v>6198.8621851170674</v>
      </c>
      <c r="N1392" s="2">
        <f>IF(ISERROR(Exportaciones_fruta_dolares[[#This Row],[2015]]/Exportaciones_fruta_tonelada[[#This Row],[2015]]),"-",Exportaciones_fruta_dolares[[#This Row],[2015]]/Exportaciones_fruta_tonelada[[#This Row],[2015]])</f>
        <v>7418.8346800705649</v>
      </c>
      <c r="O1392" s="2">
        <f>IF(ISERROR(Exportaciones_fruta_dolares[[#This Row],[2016]]/Exportaciones_fruta_tonelada[[#This Row],[2016]]),"-",Exportaciones_fruta_dolares[[#This Row],[2016]]/Exportaciones_fruta_tonelada[[#This Row],[2016]])</f>
        <v>7524.5136490773002</v>
      </c>
      <c r="P1392" s="2">
        <f>IF(ISERROR(Exportaciones_fruta_dolares[[#This Row],[2017]]/Exportaciones_fruta_tonelada[[#This Row],[2017]]),"-",Exportaciones_fruta_dolares[[#This Row],[2017]]/Exportaciones_fruta_tonelada[[#This Row],[2017]])</f>
        <v>5285.3482868054434</v>
      </c>
      <c r="Q1392" s="2">
        <f>IF(ISERROR(Exportaciones_fruta_dolares[[#This Row],[2018]]/Exportaciones_fruta_tonelada[[#This Row],[2018]]),"-",Exportaciones_fruta_dolares[[#This Row],[2018]]/Exportaciones_fruta_tonelada[[#This Row],[2018]])</f>
        <v>11101.267804483712</v>
      </c>
      <c r="R1392" s="2">
        <f>IF(ISERROR(Exportaciones_fruta_dolares[[#This Row],[2019]]/Exportaciones_fruta_tonelada[[#This Row],[2019]]),"-",Exportaciones_fruta_dolares[[#This Row],[2019]]/Exportaciones_fruta_tonelada[[#This Row],[2019]])</f>
        <v>11387.979012914542</v>
      </c>
      <c r="S1392" s="2">
        <f>IF(ISERROR(Exportaciones_fruta_dolares[[#This Row],[2020]]/Exportaciones_fruta_tonelada[[#This Row],[2020]]),"-",Exportaciones_fruta_dolares[[#This Row],[2020]]/Exportaciones_fruta_tonelada[[#This Row],[2020]])</f>
        <v>8816.5032289503088</v>
      </c>
    </row>
    <row r="1393" spans="1:19" x14ac:dyDescent="0.35">
      <c r="A1393">
        <v>0</v>
      </c>
      <c r="B1393" t="s">
        <v>121</v>
      </c>
      <c r="C1393" t="s">
        <v>463</v>
      </c>
      <c r="D1393">
        <v>100107</v>
      </c>
      <c r="E1393" t="s">
        <v>48</v>
      </c>
      <c r="F1393">
        <v>100107012</v>
      </c>
      <c r="G1393" t="s">
        <v>49</v>
      </c>
      <c r="H1393" t="s">
        <v>287</v>
      </c>
      <c r="I1393">
        <v>3</v>
      </c>
      <c r="J1393" t="s">
        <v>38</v>
      </c>
      <c r="K13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3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39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9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9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9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93" s="2">
        <f>IF(ISERROR(Exportaciones_fruta_dolares[[#This Row],[2019]]/Exportaciones_fruta_tonelada[[#This Row],[2019]]),"-",Exportaciones_fruta_dolares[[#This Row],[2019]]/Exportaciones_fruta_tonelada[[#This Row],[2019]])</f>
        <v>32935</v>
      </c>
      <c r="S139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394" spans="1:19" x14ac:dyDescent="0.35">
      <c r="A1394">
        <v>0</v>
      </c>
      <c r="B1394" t="s">
        <v>121</v>
      </c>
      <c r="C1394" t="s">
        <v>463</v>
      </c>
      <c r="D1394">
        <v>100107</v>
      </c>
      <c r="E1394" t="s">
        <v>48</v>
      </c>
      <c r="F1394">
        <v>100107012</v>
      </c>
      <c r="G1394" t="s">
        <v>49</v>
      </c>
      <c r="H1394" t="s">
        <v>130</v>
      </c>
      <c r="I1394">
        <v>3</v>
      </c>
      <c r="J1394" t="s">
        <v>38</v>
      </c>
      <c r="K1394" s="2">
        <f>IF(ISERROR(Exportaciones_fruta_dolares[[#This Row],[2013]]/Exportaciones_fruta_tonelada[[#This Row],[2013]]),"-",Exportaciones_fruta_dolares[[#This Row],[2013]]/Exportaciones_fruta_tonelada[[#This Row],[2013]])</f>
        <v>6652.0809582817019</v>
      </c>
      <c r="L1394" s="2">
        <f>IF(ISERROR(Exportaciones_fruta_dolares[[#This Row],[2012]]/Exportaciones_fruta_tonelada[[#This Row],[2012]]),"-",Exportaciones_fruta_dolares[[#This Row],[2012]]/Exportaciones_fruta_tonelada[[#This Row],[2012]])</f>
        <v>1338.5229865167428</v>
      </c>
      <c r="M1394" s="2">
        <f>IF(ISERROR(Exportaciones_fruta_dolares[[#This Row],[2014]]/Exportaciones_fruta_tonelada[[#This Row],[2014]]),"-",Exportaciones_fruta_dolares[[#This Row],[2014]]/Exportaciones_fruta_tonelada[[#This Row],[2014]])</f>
        <v>2750.3271338425775</v>
      </c>
      <c r="N1394" s="2">
        <f>IF(ISERROR(Exportaciones_fruta_dolares[[#This Row],[2015]]/Exportaciones_fruta_tonelada[[#This Row],[2015]]),"-",Exportaciones_fruta_dolares[[#This Row],[2015]]/Exportaciones_fruta_tonelada[[#This Row],[2015]])</f>
        <v>1863.0830711508022</v>
      </c>
      <c r="O1394" s="2">
        <f>IF(ISERROR(Exportaciones_fruta_dolares[[#This Row],[2016]]/Exportaciones_fruta_tonelada[[#This Row],[2016]]),"-",Exportaciones_fruta_dolares[[#This Row],[2016]]/Exportaciones_fruta_tonelada[[#This Row],[2016]])</f>
        <v>8085.8241591623291</v>
      </c>
      <c r="P1394" s="2">
        <f>IF(ISERROR(Exportaciones_fruta_dolares[[#This Row],[2017]]/Exportaciones_fruta_tonelada[[#This Row],[2017]]),"-",Exportaciones_fruta_dolares[[#This Row],[2017]]/Exportaciones_fruta_tonelada[[#This Row],[2017]])</f>
        <v>7591.801808655081</v>
      </c>
      <c r="Q1394" s="2">
        <f>IF(ISERROR(Exportaciones_fruta_dolares[[#This Row],[2018]]/Exportaciones_fruta_tonelada[[#This Row],[2018]]),"-",Exportaciones_fruta_dolares[[#This Row],[2018]]/Exportaciones_fruta_tonelada[[#This Row],[2018]])</f>
        <v>3834.8611337504544</v>
      </c>
      <c r="R1394" s="2">
        <f>IF(ISERROR(Exportaciones_fruta_dolares[[#This Row],[2019]]/Exportaciones_fruta_tonelada[[#This Row],[2019]]),"-",Exportaciones_fruta_dolares[[#This Row],[2019]]/Exportaciones_fruta_tonelada[[#This Row],[2019]])</f>
        <v>3281.9949600557611</v>
      </c>
      <c r="S1394" s="2">
        <f>IF(ISERROR(Exportaciones_fruta_dolares[[#This Row],[2020]]/Exportaciones_fruta_tonelada[[#This Row],[2020]]),"-",Exportaciones_fruta_dolares[[#This Row],[2020]]/Exportaciones_fruta_tonelada[[#This Row],[2020]])</f>
        <v>2991.3114151753352</v>
      </c>
    </row>
    <row r="1395" spans="1:19" x14ac:dyDescent="0.35">
      <c r="A1395">
        <v>0</v>
      </c>
      <c r="B1395" t="s">
        <v>121</v>
      </c>
      <c r="C1395" t="s">
        <v>463</v>
      </c>
      <c r="D1395">
        <v>100107</v>
      </c>
      <c r="E1395" t="s">
        <v>48</v>
      </c>
      <c r="F1395">
        <v>100107012</v>
      </c>
      <c r="G1395" t="s">
        <v>49</v>
      </c>
      <c r="H1395" t="s">
        <v>50</v>
      </c>
      <c r="I1395">
        <v>3</v>
      </c>
      <c r="J1395" t="s">
        <v>38</v>
      </c>
      <c r="K1395" s="2">
        <f>IF(ISERROR(Exportaciones_fruta_dolares[[#This Row],[2013]]/Exportaciones_fruta_tonelada[[#This Row],[2013]]),"-",Exportaciones_fruta_dolares[[#This Row],[2013]]/Exportaciones_fruta_tonelada[[#This Row],[2013]])</f>
        <v>3017.4019827138841</v>
      </c>
      <c r="L1395" s="2">
        <f>IF(ISERROR(Exportaciones_fruta_dolares[[#This Row],[2012]]/Exportaciones_fruta_tonelada[[#This Row],[2012]]),"-",Exportaciones_fruta_dolares[[#This Row],[2012]]/Exportaciones_fruta_tonelada[[#This Row],[2012]])</f>
        <v>8677.332022873481</v>
      </c>
      <c r="M1395" s="2">
        <f>IF(ISERROR(Exportaciones_fruta_dolares[[#This Row],[2014]]/Exportaciones_fruta_tonelada[[#This Row],[2014]]),"-",Exportaciones_fruta_dolares[[#This Row],[2014]]/Exportaciones_fruta_tonelada[[#This Row],[2014]])</f>
        <v>5004.5292223320475</v>
      </c>
      <c r="N1395" s="2">
        <f>IF(ISERROR(Exportaciones_fruta_dolares[[#This Row],[2015]]/Exportaciones_fruta_tonelada[[#This Row],[2015]]),"-",Exportaciones_fruta_dolares[[#This Row],[2015]]/Exportaciones_fruta_tonelada[[#This Row],[2015]])</f>
        <v>4092.4509025986899</v>
      </c>
      <c r="O1395" s="2">
        <f>IF(ISERROR(Exportaciones_fruta_dolares[[#This Row],[2016]]/Exportaciones_fruta_tonelada[[#This Row],[2016]]),"-",Exportaciones_fruta_dolares[[#This Row],[2016]]/Exportaciones_fruta_tonelada[[#This Row],[2016]])</f>
        <v>2593.2164102263796</v>
      </c>
      <c r="P1395" s="2">
        <f>IF(ISERROR(Exportaciones_fruta_dolares[[#This Row],[2017]]/Exportaciones_fruta_tonelada[[#This Row],[2017]]),"-",Exportaciones_fruta_dolares[[#This Row],[2017]]/Exportaciones_fruta_tonelada[[#This Row],[2017]])</f>
        <v>4669.2720345923017</v>
      </c>
      <c r="Q1395" s="2">
        <f>IF(ISERROR(Exportaciones_fruta_dolares[[#This Row],[2018]]/Exportaciones_fruta_tonelada[[#This Row],[2018]]),"-",Exportaciones_fruta_dolares[[#This Row],[2018]]/Exportaciones_fruta_tonelada[[#This Row],[2018]])</f>
        <v>4357.5903495344883</v>
      </c>
      <c r="R1395" s="2">
        <f>IF(ISERROR(Exportaciones_fruta_dolares[[#This Row],[2019]]/Exportaciones_fruta_tonelada[[#This Row],[2019]]),"-",Exportaciones_fruta_dolares[[#This Row],[2019]]/Exportaciones_fruta_tonelada[[#This Row],[2019]])</f>
        <v>4829.8955156726488</v>
      </c>
      <c r="S1395" s="2">
        <f>IF(ISERROR(Exportaciones_fruta_dolares[[#This Row],[2020]]/Exportaciones_fruta_tonelada[[#This Row],[2020]]),"-",Exportaciones_fruta_dolares[[#This Row],[2020]]/Exportaciones_fruta_tonelada[[#This Row],[2020]])</f>
        <v>4558.8490044001956</v>
      </c>
    </row>
    <row r="1396" spans="1:19" x14ac:dyDescent="0.35">
      <c r="A1396">
        <v>0</v>
      </c>
      <c r="B1396" t="s">
        <v>121</v>
      </c>
      <c r="C1396" t="s">
        <v>463</v>
      </c>
      <c r="D1396">
        <v>100107</v>
      </c>
      <c r="E1396" t="s">
        <v>48</v>
      </c>
      <c r="F1396">
        <v>100107012</v>
      </c>
      <c r="G1396" t="s">
        <v>49</v>
      </c>
      <c r="H1396" t="s">
        <v>211</v>
      </c>
      <c r="I1396">
        <v>7</v>
      </c>
      <c r="J1396" t="s">
        <v>164</v>
      </c>
      <c r="K1396" s="2">
        <f>IF(ISERROR(Exportaciones_fruta_dolares[[#This Row],[2013]]/Exportaciones_fruta_tonelada[[#This Row],[2013]]),"-",Exportaciones_fruta_dolares[[#This Row],[2013]]/Exportaciones_fruta_tonelada[[#This Row],[2013]])</f>
        <v>1364.7282378370539</v>
      </c>
      <c r="L1396" s="2">
        <f>IF(ISERROR(Exportaciones_fruta_dolares[[#This Row],[2012]]/Exportaciones_fruta_tonelada[[#This Row],[2012]]),"-",Exportaciones_fruta_dolares[[#This Row],[2012]]/Exportaciones_fruta_tonelada[[#This Row],[2012]])</f>
        <v>2085.103609383109</v>
      </c>
      <c r="M1396" s="2">
        <f>IF(ISERROR(Exportaciones_fruta_dolares[[#This Row],[2014]]/Exportaciones_fruta_tonelada[[#This Row],[2014]]),"-",Exportaciones_fruta_dolares[[#This Row],[2014]]/Exportaciones_fruta_tonelada[[#This Row],[2014]])</f>
        <v>1587.5666333193569</v>
      </c>
      <c r="N1396" s="2">
        <f>IF(ISERROR(Exportaciones_fruta_dolares[[#This Row],[2015]]/Exportaciones_fruta_tonelada[[#This Row],[2015]]),"-",Exportaciones_fruta_dolares[[#This Row],[2015]]/Exportaciones_fruta_tonelada[[#This Row],[2015]])</f>
        <v>1514.7683778039052</v>
      </c>
      <c r="O1396" s="2">
        <f>IF(ISERROR(Exportaciones_fruta_dolares[[#This Row],[2016]]/Exportaciones_fruta_tonelada[[#This Row],[2016]]),"-",Exportaciones_fruta_dolares[[#This Row],[2016]]/Exportaciones_fruta_tonelada[[#This Row],[2016]])</f>
        <v>1577.9825639629714</v>
      </c>
      <c r="P1396" s="2">
        <f>IF(ISERROR(Exportaciones_fruta_dolares[[#This Row],[2017]]/Exportaciones_fruta_tonelada[[#This Row],[2017]]),"-",Exportaciones_fruta_dolares[[#This Row],[2017]]/Exportaciones_fruta_tonelada[[#This Row],[2017]])</f>
        <v>1676.5518596838592</v>
      </c>
      <c r="Q1396" s="2">
        <f>IF(ISERROR(Exportaciones_fruta_dolares[[#This Row],[2018]]/Exportaciones_fruta_tonelada[[#This Row],[2018]]),"-",Exportaciones_fruta_dolares[[#This Row],[2018]]/Exportaciones_fruta_tonelada[[#This Row],[2018]])</f>
        <v>1387.124809401043</v>
      </c>
      <c r="R1396" s="2">
        <f>IF(ISERROR(Exportaciones_fruta_dolares[[#This Row],[2019]]/Exportaciones_fruta_tonelada[[#This Row],[2019]]),"-",Exportaciones_fruta_dolares[[#This Row],[2019]]/Exportaciones_fruta_tonelada[[#This Row],[2019]])</f>
        <v>2008.7232690875344</v>
      </c>
      <c r="S1396" s="2">
        <f>IF(ISERROR(Exportaciones_fruta_dolares[[#This Row],[2020]]/Exportaciones_fruta_tonelada[[#This Row],[2020]]),"-",Exportaciones_fruta_dolares[[#This Row],[2020]]/Exportaciones_fruta_tonelada[[#This Row],[2020]])</f>
        <v>1991.8572077749886</v>
      </c>
    </row>
    <row r="1397" spans="1:19" x14ac:dyDescent="0.35">
      <c r="A1397">
        <v>0</v>
      </c>
      <c r="B1397" t="s">
        <v>121</v>
      </c>
      <c r="C1397" t="s">
        <v>463</v>
      </c>
      <c r="D1397">
        <v>100107</v>
      </c>
      <c r="E1397" t="s">
        <v>48</v>
      </c>
      <c r="F1397">
        <v>100107012</v>
      </c>
      <c r="G1397" t="s">
        <v>49</v>
      </c>
      <c r="H1397" t="s">
        <v>333</v>
      </c>
      <c r="I1397">
        <v>3</v>
      </c>
      <c r="J1397" t="s">
        <v>38</v>
      </c>
      <c r="K1397" s="2">
        <f>IF(ISERROR(Exportaciones_fruta_dolares[[#This Row],[2013]]/Exportaciones_fruta_tonelada[[#This Row],[2013]]),"-",Exportaciones_fruta_dolares[[#This Row],[2013]]/Exportaciones_fruta_tonelada[[#This Row],[2013]])</f>
        <v>13548.958333333334</v>
      </c>
      <c r="L13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397" s="2">
        <f>IF(ISERROR(Exportaciones_fruta_dolares[[#This Row],[2014]]/Exportaciones_fruta_tonelada[[#This Row],[2014]]),"-",Exportaciones_fruta_dolares[[#This Row],[2014]]/Exportaciones_fruta_tonelada[[#This Row],[2014]])</f>
        <v>24803.636363636364</v>
      </c>
      <c r="N13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3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3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3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397" s="2">
        <f>IF(ISERROR(Exportaciones_fruta_dolares[[#This Row],[2019]]/Exportaciones_fruta_tonelada[[#This Row],[2019]]),"-",Exportaciones_fruta_dolares[[#This Row],[2019]]/Exportaciones_fruta_tonelada[[#This Row],[2019]])</f>
        <v>4970.666666666667</v>
      </c>
      <c r="S1397" s="2">
        <f>IF(ISERROR(Exportaciones_fruta_dolares[[#This Row],[2020]]/Exportaciones_fruta_tonelada[[#This Row],[2020]]),"-",Exportaciones_fruta_dolares[[#This Row],[2020]]/Exportaciones_fruta_tonelada[[#This Row],[2020]])</f>
        <v>3094.969696969697</v>
      </c>
    </row>
    <row r="1398" spans="1:19" x14ac:dyDescent="0.35">
      <c r="A1398">
        <v>0</v>
      </c>
      <c r="B1398" t="s">
        <v>121</v>
      </c>
      <c r="C1398" t="s">
        <v>463</v>
      </c>
      <c r="D1398">
        <v>100107</v>
      </c>
      <c r="E1398" t="s">
        <v>48</v>
      </c>
      <c r="F1398">
        <v>100107012</v>
      </c>
      <c r="G1398" t="s">
        <v>49</v>
      </c>
      <c r="H1398" t="s">
        <v>186</v>
      </c>
      <c r="I1398">
        <v>3</v>
      </c>
      <c r="J1398" t="s">
        <v>38</v>
      </c>
      <c r="K1398" s="2">
        <f>IF(ISERROR(Exportaciones_fruta_dolares[[#This Row],[2013]]/Exportaciones_fruta_tonelada[[#This Row],[2013]]),"-",Exportaciones_fruta_dolares[[#This Row],[2013]]/Exportaciones_fruta_tonelada[[#This Row],[2013]])</f>
        <v>53583.516483516483</v>
      </c>
      <c r="L1398" s="2">
        <f>IF(ISERROR(Exportaciones_fruta_dolares[[#This Row],[2012]]/Exportaciones_fruta_tonelada[[#This Row],[2012]]),"-",Exportaciones_fruta_dolares[[#This Row],[2012]]/Exportaciones_fruta_tonelada[[#This Row],[2012]])</f>
        <v>130655.55555555556</v>
      </c>
      <c r="M1398" s="2">
        <f>IF(ISERROR(Exportaciones_fruta_dolares[[#This Row],[2014]]/Exportaciones_fruta_tonelada[[#This Row],[2014]]),"-",Exportaciones_fruta_dolares[[#This Row],[2014]]/Exportaciones_fruta_tonelada[[#This Row],[2014]])</f>
        <v>1912.1114835267322</v>
      </c>
      <c r="N1398" s="2">
        <f>IF(ISERROR(Exportaciones_fruta_dolares[[#This Row],[2015]]/Exportaciones_fruta_tonelada[[#This Row],[2015]]),"-",Exportaciones_fruta_dolares[[#This Row],[2015]]/Exportaciones_fruta_tonelada[[#This Row],[2015]])</f>
        <v>5616.0407725321884</v>
      </c>
      <c r="O1398" s="2">
        <f>IF(ISERROR(Exportaciones_fruta_dolares[[#This Row],[2016]]/Exportaciones_fruta_tonelada[[#This Row],[2016]]),"-",Exportaciones_fruta_dolares[[#This Row],[2016]]/Exportaciones_fruta_tonelada[[#This Row],[2016]])</f>
        <v>8679.8404189003868</v>
      </c>
      <c r="P1398" s="2">
        <f>IF(ISERROR(Exportaciones_fruta_dolares[[#This Row],[2017]]/Exportaciones_fruta_tonelada[[#This Row],[2017]]),"-",Exportaciones_fruta_dolares[[#This Row],[2017]]/Exportaciones_fruta_tonelada[[#This Row],[2017]])</f>
        <v>8545.1795104849698</v>
      </c>
      <c r="Q1398" s="2">
        <f>IF(ISERROR(Exportaciones_fruta_dolares[[#This Row],[2018]]/Exportaciones_fruta_tonelada[[#This Row],[2018]]),"-",Exportaciones_fruta_dolares[[#This Row],[2018]]/Exportaciones_fruta_tonelada[[#This Row],[2018]])</f>
        <v>7941.5969844810506</v>
      </c>
      <c r="R1398" s="2">
        <f>IF(ISERROR(Exportaciones_fruta_dolares[[#This Row],[2019]]/Exportaciones_fruta_tonelada[[#This Row],[2019]]),"-",Exportaciones_fruta_dolares[[#This Row],[2019]]/Exportaciones_fruta_tonelada[[#This Row],[2019]])</f>
        <v>10081.687321258343</v>
      </c>
      <c r="S1398" s="2">
        <f>IF(ISERROR(Exportaciones_fruta_dolares[[#This Row],[2020]]/Exportaciones_fruta_tonelada[[#This Row],[2020]]),"-",Exportaciones_fruta_dolares[[#This Row],[2020]]/Exportaciones_fruta_tonelada[[#This Row],[2020]])</f>
        <v>6658.3122971511011</v>
      </c>
    </row>
    <row r="1399" spans="1:19" x14ac:dyDescent="0.35">
      <c r="A1399">
        <v>0</v>
      </c>
      <c r="B1399" t="s">
        <v>121</v>
      </c>
      <c r="C1399" t="s">
        <v>463</v>
      </c>
      <c r="D1399">
        <v>100107</v>
      </c>
      <c r="E1399" t="s">
        <v>48</v>
      </c>
      <c r="F1399">
        <v>100107012</v>
      </c>
      <c r="G1399" t="s">
        <v>49</v>
      </c>
      <c r="H1399" t="s">
        <v>365</v>
      </c>
      <c r="I1399">
        <v>7</v>
      </c>
      <c r="J1399" t="s">
        <v>164</v>
      </c>
      <c r="K1399" s="2">
        <f>IF(ISERROR(Exportaciones_fruta_dolares[[#This Row],[2013]]/Exportaciones_fruta_tonelada[[#This Row],[2013]]),"-",Exportaciones_fruta_dolares[[#This Row],[2013]]/Exportaciones_fruta_tonelada[[#This Row],[2013]])</f>
        <v>1360.9532117789645</v>
      </c>
      <c r="L1399" s="2">
        <f>IF(ISERROR(Exportaciones_fruta_dolares[[#This Row],[2012]]/Exportaciones_fruta_tonelada[[#This Row],[2012]]),"-",Exportaciones_fruta_dolares[[#This Row],[2012]]/Exportaciones_fruta_tonelada[[#This Row],[2012]])</f>
        <v>2312.7410216939361</v>
      </c>
      <c r="M1399" s="2">
        <f>IF(ISERROR(Exportaciones_fruta_dolares[[#This Row],[2014]]/Exportaciones_fruta_tonelada[[#This Row],[2014]]),"-",Exportaciones_fruta_dolares[[#This Row],[2014]]/Exportaciones_fruta_tonelada[[#This Row],[2014]])</f>
        <v>1878.3911512398747</v>
      </c>
      <c r="N1399" s="2">
        <f>IF(ISERROR(Exportaciones_fruta_dolares[[#This Row],[2015]]/Exportaciones_fruta_tonelada[[#This Row],[2015]]),"-",Exportaciones_fruta_dolares[[#This Row],[2015]]/Exportaciones_fruta_tonelada[[#This Row],[2015]])</f>
        <v>2165.6596312932484</v>
      </c>
      <c r="O1399" s="2">
        <f>IF(ISERROR(Exportaciones_fruta_dolares[[#This Row],[2016]]/Exportaciones_fruta_tonelada[[#This Row],[2016]]),"-",Exportaciones_fruta_dolares[[#This Row],[2016]]/Exportaciones_fruta_tonelada[[#This Row],[2016]])</f>
        <v>2487.9529152105943</v>
      </c>
      <c r="P1399" s="2">
        <f>IF(ISERROR(Exportaciones_fruta_dolares[[#This Row],[2017]]/Exportaciones_fruta_tonelada[[#This Row],[2017]]),"-",Exportaciones_fruta_dolares[[#This Row],[2017]]/Exportaciones_fruta_tonelada[[#This Row],[2017]])</f>
        <v>1142.4854390483229</v>
      </c>
      <c r="Q1399" s="2">
        <f>IF(ISERROR(Exportaciones_fruta_dolares[[#This Row],[2018]]/Exportaciones_fruta_tonelada[[#This Row],[2018]]),"-",Exportaciones_fruta_dolares[[#This Row],[2018]]/Exportaciones_fruta_tonelada[[#This Row],[2018]])</f>
        <v>3758.5625251930173</v>
      </c>
      <c r="R1399" s="2">
        <f>IF(ISERROR(Exportaciones_fruta_dolares[[#This Row],[2019]]/Exportaciones_fruta_tonelada[[#This Row],[2019]]),"-",Exportaciones_fruta_dolares[[#This Row],[2019]]/Exportaciones_fruta_tonelada[[#This Row],[2019]])</f>
        <v>1239.308811844342</v>
      </c>
      <c r="S1399" s="2">
        <f>IF(ISERROR(Exportaciones_fruta_dolares[[#This Row],[2020]]/Exportaciones_fruta_tonelada[[#This Row],[2020]]),"-",Exportaciones_fruta_dolares[[#This Row],[2020]]/Exportaciones_fruta_tonelada[[#This Row],[2020]])</f>
        <v>1195.5546901343566</v>
      </c>
    </row>
    <row r="1400" spans="1:19" x14ac:dyDescent="0.35">
      <c r="A1400">
        <v>0</v>
      </c>
      <c r="B1400" t="s">
        <v>121</v>
      </c>
      <c r="C1400" t="s">
        <v>463</v>
      </c>
      <c r="D1400">
        <v>100107</v>
      </c>
      <c r="E1400" t="s">
        <v>48</v>
      </c>
      <c r="F1400">
        <v>100107012</v>
      </c>
      <c r="G1400" t="s">
        <v>49</v>
      </c>
      <c r="H1400" t="s">
        <v>195</v>
      </c>
      <c r="I1400">
        <v>3</v>
      </c>
      <c r="J1400" t="s">
        <v>38</v>
      </c>
      <c r="K1400" s="2">
        <f>IF(ISERROR(Exportaciones_fruta_dolares[[#This Row],[2013]]/Exportaciones_fruta_tonelada[[#This Row],[2013]]),"-",Exportaciones_fruta_dolares[[#This Row],[2013]]/Exportaciones_fruta_tonelada[[#This Row],[2013]])</f>
        <v>3647.0300748906693</v>
      </c>
      <c r="L1400" s="2">
        <f>IF(ISERROR(Exportaciones_fruta_dolares[[#This Row],[2012]]/Exportaciones_fruta_tonelada[[#This Row],[2012]]),"-",Exportaciones_fruta_dolares[[#This Row],[2012]]/Exportaciones_fruta_tonelada[[#This Row],[2012]])</f>
        <v>4388.6046779582903</v>
      </c>
      <c r="M1400" s="2">
        <f>IF(ISERROR(Exportaciones_fruta_dolares[[#This Row],[2014]]/Exportaciones_fruta_tonelada[[#This Row],[2014]]),"-",Exportaciones_fruta_dolares[[#This Row],[2014]]/Exportaciones_fruta_tonelada[[#This Row],[2014]])</f>
        <v>3485.6463797829433</v>
      </c>
      <c r="N1400" s="2">
        <f>IF(ISERROR(Exportaciones_fruta_dolares[[#This Row],[2015]]/Exportaciones_fruta_tonelada[[#This Row],[2015]]),"-",Exportaciones_fruta_dolares[[#This Row],[2015]]/Exportaciones_fruta_tonelada[[#This Row],[2015]])</f>
        <v>20863.279342138052</v>
      </c>
      <c r="O1400" s="2">
        <f>IF(ISERROR(Exportaciones_fruta_dolares[[#This Row],[2016]]/Exportaciones_fruta_tonelada[[#This Row],[2016]]),"-",Exportaciones_fruta_dolares[[#This Row],[2016]]/Exportaciones_fruta_tonelada[[#This Row],[2016]])</f>
        <v>4030.7294963147474</v>
      </c>
      <c r="P1400" s="2">
        <f>IF(ISERROR(Exportaciones_fruta_dolares[[#This Row],[2017]]/Exportaciones_fruta_tonelada[[#This Row],[2017]]),"-",Exportaciones_fruta_dolares[[#This Row],[2017]]/Exportaciones_fruta_tonelada[[#This Row],[2017]])</f>
        <v>25520.689655172417</v>
      </c>
      <c r="Q14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00" s="2">
        <f>IF(ISERROR(Exportaciones_fruta_dolares[[#This Row],[2019]]/Exportaciones_fruta_tonelada[[#This Row],[2019]]),"-",Exportaciones_fruta_dolares[[#This Row],[2019]]/Exportaciones_fruta_tonelada[[#This Row],[2019]])</f>
        <v>1876.9812379813941</v>
      </c>
      <c r="S1400" s="2">
        <f>IF(ISERROR(Exportaciones_fruta_dolares[[#This Row],[2020]]/Exportaciones_fruta_tonelada[[#This Row],[2020]]),"-",Exportaciones_fruta_dolares[[#This Row],[2020]]/Exportaciones_fruta_tonelada[[#This Row],[2020]])</f>
        <v>1347.7093859419672</v>
      </c>
    </row>
    <row r="1401" spans="1:19" x14ac:dyDescent="0.35">
      <c r="A1401">
        <v>0</v>
      </c>
      <c r="B1401" t="s">
        <v>121</v>
      </c>
      <c r="C1401" t="s">
        <v>463</v>
      </c>
      <c r="D1401">
        <v>100108</v>
      </c>
      <c r="E1401" t="s">
        <v>294</v>
      </c>
      <c r="F1401">
        <v>100108005</v>
      </c>
      <c r="G1401" t="s">
        <v>319</v>
      </c>
      <c r="H1401" t="s">
        <v>396</v>
      </c>
      <c r="I1401">
        <v>7</v>
      </c>
      <c r="J1401" t="s">
        <v>164</v>
      </c>
      <c r="K14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0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01" s="2">
        <f>IF(ISERROR(Exportaciones_fruta_dolares[[#This Row],[2018]]/Exportaciones_fruta_tonelada[[#This Row],[2018]]),"-",Exportaciones_fruta_dolares[[#This Row],[2018]]/Exportaciones_fruta_tonelada[[#This Row],[2018]])</f>
        <v>1642599.9999999998</v>
      </c>
      <c r="R14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02" spans="1:19" x14ac:dyDescent="0.35">
      <c r="A1402">
        <v>0</v>
      </c>
      <c r="B1402" t="s">
        <v>121</v>
      </c>
      <c r="C1402" t="s">
        <v>463</v>
      </c>
      <c r="D1402">
        <v>100108</v>
      </c>
      <c r="E1402" t="s">
        <v>294</v>
      </c>
      <c r="F1402">
        <v>100108005</v>
      </c>
      <c r="G1402" t="s">
        <v>319</v>
      </c>
      <c r="H1402" t="s">
        <v>330</v>
      </c>
      <c r="I1402">
        <v>3</v>
      </c>
      <c r="J1402" t="s">
        <v>38</v>
      </c>
      <c r="K14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0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0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0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02" s="2">
        <f>IF(ISERROR(Exportaciones_fruta_dolares[[#This Row],[2018]]/Exportaciones_fruta_tonelada[[#This Row],[2018]]),"-",Exportaciones_fruta_dolares[[#This Row],[2018]]/Exportaciones_fruta_tonelada[[#This Row],[2018]])</f>
        <v>2331.0547592796765</v>
      </c>
      <c r="R140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03" spans="1:19" x14ac:dyDescent="0.35">
      <c r="A1403">
        <v>0</v>
      </c>
      <c r="B1403" t="s">
        <v>121</v>
      </c>
      <c r="C1403" t="s">
        <v>463</v>
      </c>
      <c r="D1403">
        <v>100108</v>
      </c>
      <c r="E1403" t="s">
        <v>294</v>
      </c>
      <c r="F1403">
        <v>100108005</v>
      </c>
      <c r="G1403" t="s">
        <v>319</v>
      </c>
      <c r="H1403" t="s">
        <v>405</v>
      </c>
      <c r="I1403">
        <v>3</v>
      </c>
      <c r="J1403" t="s">
        <v>38</v>
      </c>
      <c r="K14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03" s="2">
        <f>IF(ISERROR(Exportaciones_fruta_dolares[[#This Row],[2014]]/Exportaciones_fruta_tonelada[[#This Row],[2014]]),"-",Exportaciones_fruta_dolares[[#This Row],[2014]]/Exportaciones_fruta_tonelada[[#This Row],[2014]])</f>
        <v>197700.00000000003</v>
      </c>
      <c r="N14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03" s="2">
        <f>IF(ISERROR(Exportaciones_fruta_dolares[[#This Row],[2017]]/Exportaciones_fruta_tonelada[[#This Row],[2017]]),"-",Exportaciones_fruta_dolares[[#This Row],[2017]]/Exportaciones_fruta_tonelada[[#This Row],[2017]])</f>
        <v>280700</v>
      </c>
      <c r="Q14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04" spans="1:19" x14ac:dyDescent="0.35">
      <c r="A1404">
        <v>0</v>
      </c>
      <c r="B1404" t="s">
        <v>121</v>
      </c>
      <c r="C1404" t="s">
        <v>463</v>
      </c>
      <c r="D1404">
        <v>100108</v>
      </c>
      <c r="E1404" t="s">
        <v>294</v>
      </c>
      <c r="F1404">
        <v>100108005</v>
      </c>
      <c r="G1404" t="s">
        <v>319</v>
      </c>
      <c r="H1404" t="s">
        <v>398</v>
      </c>
      <c r="I1404">
        <v>7</v>
      </c>
      <c r="J1404" t="s">
        <v>164</v>
      </c>
      <c r="K14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04" s="2">
        <f>IF(ISERROR(Exportaciones_fruta_dolares[[#This Row],[2012]]/Exportaciones_fruta_tonelada[[#This Row],[2012]]),"-",Exportaciones_fruta_dolares[[#This Row],[2012]]/Exportaciones_fruta_tonelada[[#This Row],[2012]])</f>
        <v>58925</v>
      </c>
      <c r="M14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04" s="2">
        <f>IF(ISERROR(Exportaciones_fruta_dolares[[#This Row],[2015]]/Exportaciones_fruta_tonelada[[#This Row],[2015]]),"-",Exportaciones_fruta_dolares[[#This Row],[2015]]/Exportaciones_fruta_tonelada[[#This Row],[2015]])</f>
        <v>152600</v>
      </c>
      <c r="O1404" s="2">
        <f>IF(ISERROR(Exportaciones_fruta_dolares[[#This Row],[2016]]/Exportaciones_fruta_tonelada[[#This Row],[2016]]),"-",Exportaciones_fruta_dolares[[#This Row],[2016]]/Exportaciones_fruta_tonelada[[#This Row],[2016]])</f>
        <v>14989.922480620155</v>
      </c>
      <c r="P1404" s="2">
        <f>IF(ISERROR(Exportaciones_fruta_dolares[[#This Row],[2017]]/Exportaciones_fruta_tonelada[[#This Row],[2017]]),"-",Exportaciones_fruta_dolares[[#This Row],[2017]]/Exportaciones_fruta_tonelada[[#This Row],[2017]])</f>
        <v>32749.999999999996</v>
      </c>
      <c r="Q1404" s="2">
        <f>IF(ISERROR(Exportaciones_fruta_dolares[[#This Row],[2018]]/Exportaciones_fruta_tonelada[[#This Row],[2018]]),"-",Exportaciones_fruta_dolares[[#This Row],[2018]]/Exportaciones_fruta_tonelada[[#This Row],[2018]])</f>
        <v>1698.0259099321406</v>
      </c>
      <c r="R1404" s="2">
        <f>IF(ISERROR(Exportaciones_fruta_dolares[[#This Row],[2019]]/Exportaciones_fruta_tonelada[[#This Row],[2019]]),"-",Exportaciones_fruta_dolares[[#This Row],[2019]]/Exportaciones_fruta_tonelada[[#This Row],[2019]])</f>
        <v>5367.5799086757988</v>
      </c>
      <c r="S1404" s="2">
        <f>IF(ISERROR(Exportaciones_fruta_dolares[[#This Row],[2020]]/Exportaciones_fruta_tonelada[[#This Row],[2020]]),"-",Exportaciones_fruta_dolares[[#This Row],[2020]]/Exportaciones_fruta_tonelada[[#This Row],[2020]])</f>
        <v>1288.8821411529955</v>
      </c>
    </row>
    <row r="1405" spans="1:19" x14ac:dyDescent="0.35">
      <c r="A1405">
        <v>0</v>
      </c>
      <c r="B1405" t="s">
        <v>121</v>
      </c>
      <c r="C1405" t="s">
        <v>463</v>
      </c>
      <c r="D1405">
        <v>100108</v>
      </c>
      <c r="E1405" t="s">
        <v>294</v>
      </c>
      <c r="F1405">
        <v>100108005</v>
      </c>
      <c r="G1405" t="s">
        <v>319</v>
      </c>
      <c r="H1405" t="s">
        <v>368</v>
      </c>
      <c r="I1405">
        <v>3</v>
      </c>
      <c r="J1405" t="s">
        <v>38</v>
      </c>
      <c r="K14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0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0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05" s="2">
        <f>IF(ISERROR(Exportaciones_fruta_dolares[[#This Row],[2019]]/Exportaciones_fruta_tonelada[[#This Row],[2019]]),"-",Exportaciones_fruta_dolares[[#This Row],[2019]]/Exportaciones_fruta_tonelada[[#This Row],[2019]])</f>
        <v>4735.8399029714983</v>
      </c>
      <c r="S1405" s="2">
        <f>IF(ISERROR(Exportaciones_fruta_dolares[[#This Row],[2020]]/Exportaciones_fruta_tonelada[[#This Row],[2020]]),"-",Exportaciones_fruta_dolares[[#This Row],[2020]]/Exportaciones_fruta_tonelada[[#This Row],[2020]])</f>
        <v>7270.9366391184576</v>
      </c>
    </row>
    <row r="1406" spans="1:19" x14ac:dyDescent="0.35">
      <c r="A1406">
        <v>0</v>
      </c>
      <c r="B1406" t="s">
        <v>121</v>
      </c>
      <c r="C1406" t="s">
        <v>463</v>
      </c>
      <c r="D1406">
        <v>100108</v>
      </c>
      <c r="E1406" t="s">
        <v>294</v>
      </c>
      <c r="F1406">
        <v>100108005</v>
      </c>
      <c r="G1406" t="s">
        <v>319</v>
      </c>
      <c r="H1406" t="s">
        <v>331</v>
      </c>
      <c r="I1406">
        <v>3</v>
      </c>
      <c r="J1406" t="s">
        <v>38</v>
      </c>
      <c r="K14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06" s="2">
        <f>IF(ISERROR(Exportaciones_fruta_dolares[[#This Row],[2014]]/Exportaciones_fruta_tonelada[[#This Row],[2014]]),"-",Exportaciones_fruta_dolares[[#This Row],[2014]]/Exportaciones_fruta_tonelada[[#This Row],[2014]])</f>
        <v>2802.5925925925926</v>
      </c>
      <c r="N1406" s="2">
        <f>IF(ISERROR(Exportaciones_fruta_dolares[[#This Row],[2015]]/Exportaciones_fruta_tonelada[[#This Row],[2015]]),"-",Exportaciones_fruta_dolares[[#This Row],[2015]]/Exportaciones_fruta_tonelada[[#This Row],[2015]])</f>
        <v>22073.333333333332</v>
      </c>
      <c r="O1406" s="2">
        <f>IF(ISERROR(Exportaciones_fruta_dolares[[#This Row],[2016]]/Exportaciones_fruta_tonelada[[#This Row],[2016]]),"-",Exportaciones_fruta_dolares[[#This Row],[2016]]/Exportaciones_fruta_tonelada[[#This Row],[2016]])</f>
        <v>31232.142857142859</v>
      </c>
      <c r="P14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06" s="2">
        <f>IF(ISERROR(Exportaciones_fruta_dolares[[#This Row],[2018]]/Exportaciones_fruta_tonelada[[#This Row],[2018]]),"-",Exportaciones_fruta_dolares[[#This Row],[2018]]/Exportaciones_fruta_tonelada[[#This Row],[2018]])</f>
        <v>32816</v>
      </c>
      <c r="R1406" s="2">
        <f>IF(ISERROR(Exportaciones_fruta_dolares[[#This Row],[2019]]/Exportaciones_fruta_tonelada[[#This Row],[2019]]),"-",Exportaciones_fruta_dolares[[#This Row],[2019]]/Exportaciones_fruta_tonelada[[#This Row],[2019]])</f>
        <v>3294.2141471158939</v>
      </c>
      <c r="S1406" s="2">
        <f>IF(ISERROR(Exportaciones_fruta_dolares[[#This Row],[2020]]/Exportaciones_fruta_tonelada[[#This Row],[2020]]),"-",Exportaciones_fruta_dolares[[#This Row],[2020]]/Exportaciones_fruta_tonelada[[#This Row],[2020]])</f>
        <v>6416.4383561643835</v>
      </c>
    </row>
    <row r="1407" spans="1:19" x14ac:dyDescent="0.35">
      <c r="A1407">
        <v>0</v>
      </c>
      <c r="B1407" t="s">
        <v>121</v>
      </c>
      <c r="C1407" t="s">
        <v>463</v>
      </c>
      <c r="D1407">
        <v>100108</v>
      </c>
      <c r="E1407" t="s">
        <v>294</v>
      </c>
      <c r="F1407">
        <v>100108007</v>
      </c>
      <c r="G1407" t="s">
        <v>327</v>
      </c>
      <c r="H1407" t="s">
        <v>420</v>
      </c>
      <c r="I1407">
        <v>1</v>
      </c>
      <c r="J1407" t="s">
        <v>96</v>
      </c>
      <c r="K14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07" s="2">
        <f>IF(ISERROR(Exportaciones_fruta_dolares[[#This Row],[2016]]/Exportaciones_fruta_tonelada[[#This Row],[2016]]),"-",Exportaciones_fruta_dolares[[#This Row],[2016]]/Exportaciones_fruta_tonelada[[#This Row],[2016]])</f>
        <v>22934.032258064519</v>
      </c>
      <c r="P1407" s="2">
        <f>IF(ISERROR(Exportaciones_fruta_dolares[[#This Row],[2017]]/Exportaciones_fruta_tonelada[[#This Row],[2017]]),"-",Exportaciones_fruta_dolares[[#This Row],[2017]]/Exportaciones_fruta_tonelada[[#This Row],[2017]])</f>
        <v>8381.3906149560735</v>
      </c>
      <c r="Q1407" s="2">
        <f>IF(ISERROR(Exportaciones_fruta_dolares[[#This Row],[2018]]/Exportaciones_fruta_tonelada[[#This Row],[2018]]),"-",Exportaciones_fruta_dolares[[#This Row],[2018]]/Exportaciones_fruta_tonelada[[#This Row],[2018]])</f>
        <v>36679.761904761908</v>
      </c>
      <c r="R14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07" s="2">
        <f>IF(ISERROR(Exportaciones_fruta_dolares[[#This Row],[2020]]/Exportaciones_fruta_tonelada[[#This Row],[2020]]),"-",Exportaciones_fruta_dolares[[#This Row],[2020]]/Exportaciones_fruta_tonelada[[#This Row],[2020]])</f>
        <v>6983.785653469562</v>
      </c>
    </row>
    <row r="1408" spans="1:19" x14ac:dyDescent="0.35">
      <c r="A1408">
        <v>0</v>
      </c>
      <c r="B1408" t="s">
        <v>121</v>
      </c>
      <c r="C1408" t="s">
        <v>463</v>
      </c>
      <c r="D1408">
        <v>100108</v>
      </c>
      <c r="E1408" t="s">
        <v>294</v>
      </c>
      <c r="F1408">
        <v>100108007</v>
      </c>
      <c r="G1408" t="s">
        <v>327</v>
      </c>
      <c r="H1408" t="s">
        <v>404</v>
      </c>
      <c r="I1408">
        <v>1</v>
      </c>
      <c r="J1408" t="s">
        <v>96</v>
      </c>
      <c r="K1408" s="2">
        <f>IF(ISERROR(Exportaciones_fruta_dolares[[#This Row],[2013]]/Exportaciones_fruta_tonelada[[#This Row],[2013]]),"-",Exportaciones_fruta_dolares[[#This Row],[2013]]/Exportaciones_fruta_tonelada[[#This Row],[2013]])</f>
        <v>248366.66666666672</v>
      </c>
      <c r="L14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0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08" s="2">
        <f>IF(ISERROR(Exportaciones_fruta_dolares[[#This Row],[2015]]/Exportaciones_fruta_tonelada[[#This Row],[2015]]),"-",Exportaciones_fruta_dolares[[#This Row],[2015]]/Exportaciones_fruta_tonelada[[#This Row],[2015]])</f>
        <v>6602.2479564032701</v>
      </c>
      <c r="O1408" s="2">
        <f>IF(ISERROR(Exportaciones_fruta_dolares[[#This Row],[2016]]/Exportaciones_fruta_tonelada[[#This Row],[2016]]),"-",Exportaciones_fruta_dolares[[#This Row],[2016]]/Exportaciones_fruta_tonelada[[#This Row],[2016]])</f>
        <v>20380.706921944035</v>
      </c>
      <c r="P1408" s="2">
        <f>IF(ISERROR(Exportaciones_fruta_dolares[[#This Row],[2017]]/Exportaciones_fruta_tonelada[[#This Row],[2017]]),"-",Exportaciones_fruta_dolares[[#This Row],[2017]]/Exportaciones_fruta_tonelada[[#This Row],[2017]])</f>
        <v>3732.7405243184021</v>
      </c>
      <c r="Q1408" s="2">
        <f>IF(ISERROR(Exportaciones_fruta_dolares[[#This Row],[2018]]/Exportaciones_fruta_tonelada[[#This Row],[2018]]),"-",Exportaciones_fruta_dolares[[#This Row],[2018]]/Exportaciones_fruta_tonelada[[#This Row],[2018]])</f>
        <v>4752.7198549410705</v>
      </c>
      <c r="R1408" s="2">
        <f>IF(ISERROR(Exportaciones_fruta_dolares[[#This Row],[2019]]/Exportaciones_fruta_tonelada[[#This Row],[2019]]),"-",Exportaciones_fruta_dolares[[#This Row],[2019]]/Exportaciones_fruta_tonelada[[#This Row],[2019]])</f>
        <v>4562.0559741657698</v>
      </c>
      <c r="S1408" s="2">
        <f>IF(ISERROR(Exportaciones_fruta_dolares[[#This Row],[2020]]/Exportaciones_fruta_tonelada[[#This Row],[2020]]),"-",Exportaciones_fruta_dolares[[#This Row],[2020]]/Exportaciones_fruta_tonelada[[#This Row],[2020]])</f>
        <v>2427.1845079392497</v>
      </c>
    </row>
    <row r="1409" spans="1:19" x14ac:dyDescent="0.35">
      <c r="A1409">
        <v>0</v>
      </c>
      <c r="B1409" t="s">
        <v>121</v>
      </c>
      <c r="C1409" t="s">
        <v>463</v>
      </c>
      <c r="D1409">
        <v>100108</v>
      </c>
      <c r="E1409" t="s">
        <v>294</v>
      </c>
      <c r="F1409">
        <v>100108007</v>
      </c>
      <c r="G1409" t="s">
        <v>327</v>
      </c>
      <c r="H1409" t="s">
        <v>403</v>
      </c>
      <c r="I1409">
        <v>1</v>
      </c>
      <c r="J1409" t="s">
        <v>96</v>
      </c>
      <c r="K14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0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09" s="2">
        <f>IF(ISERROR(Exportaciones_fruta_dolares[[#This Row],[2014]]/Exportaciones_fruta_tonelada[[#This Row],[2014]]),"-",Exportaciones_fruta_dolares[[#This Row],[2014]]/Exportaciones_fruta_tonelada[[#This Row],[2014]])</f>
        <v>70066.666666666672</v>
      </c>
      <c r="N14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09" s="2">
        <f>IF(ISERROR(Exportaciones_fruta_dolares[[#This Row],[2016]]/Exportaciones_fruta_tonelada[[#This Row],[2016]]),"-",Exportaciones_fruta_dolares[[#This Row],[2016]]/Exportaciones_fruta_tonelada[[#This Row],[2016]])</f>
        <v>118900</v>
      </c>
      <c r="P14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0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09" s="2">
        <f>IF(ISERROR(Exportaciones_fruta_dolares[[#This Row],[2019]]/Exportaciones_fruta_tonelada[[#This Row],[2019]]),"-",Exportaciones_fruta_dolares[[#This Row],[2019]]/Exportaciones_fruta_tonelada[[#This Row],[2019]])</f>
        <v>13853.658536585366</v>
      </c>
      <c r="S1409" s="2">
        <f>IF(ISERROR(Exportaciones_fruta_dolares[[#This Row],[2020]]/Exportaciones_fruta_tonelada[[#This Row],[2020]]),"-",Exportaciones_fruta_dolares[[#This Row],[2020]]/Exportaciones_fruta_tonelada[[#This Row],[2020]])</f>
        <v>1264.046195652174</v>
      </c>
    </row>
    <row r="1410" spans="1:19" x14ac:dyDescent="0.35">
      <c r="A1410">
        <v>0</v>
      </c>
      <c r="B1410" t="s">
        <v>121</v>
      </c>
      <c r="C1410" t="s">
        <v>463</v>
      </c>
      <c r="D1410">
        <v>100108</v>
      </c>
      <c r="E1410" t="s">
        <v>294</v>
      </c>
      <c r="F1410">
        <v>100108007</v>
      </c>
      <c r="G1410" t="s">
        <v>327</v>
      </c>
      <c r="H1410" t="s">
        <v>424</v>
      </c>
      <c r="I1410">
        <v>1</v>
      </c>
      <c r="J1410" t="s">
        <v>96</v>
      </c>
      <c r="K14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10" s="2">
        <f>IF(ISERROR(Exportaciones_fruta_dolares[[#This Row],[2017]]/Exportaciones_fruta_tonelada[[#This Row],[2017]]),"-",Exportaciones_fruta_dolares[[#This Row],[2017]]/Exportaciones_fruta_tonelada[[#This Row],[2017]])</f>
        <v>7312.2283298097236</v>
      </c>
      <c r="Q1410" s="2">
        <f>IF(ISERROR(Exportaciones_fruta_dolares[[#This Row],[2018]]/Exportaciones_fruta_tonelada[[#This Row],[2018]]),"-",Exportaciones_fruta_dolares[[#This Row],[2018]]/Exportaciones_fruta_tonelada[[#This Row],[2018]])</f>
        <v>10000.961070559611</v>
      </c>
      <c r="R1410" s="2">
        <f>IF(ISERROR(Exportaciones_fruta_dolares[[#This Row],[2019]]/Exportaciones_fruta_tonelada[[#This Row],[2019]]),"-",Exportaciones_fruta_dolares[[#This Row],[2019]]/Exportaciones_fruta_tonelada[[#This Row],[2019]])</f>
        <v>9324.8661800486625</v>
      </c>
      <c r="S1410" s="2">
        <f>IF(ISERROR(Exportaciones_fruta_dolares[[#This Row],[2020]]/Exportaciones_fruta_tonelada[[#This Row],[2020]]),"-",Exportaciones_fruta_dolares[[#This Row],[2020]]/Exportaciones_fruta_tonelada[[#This Row],[2020]])</f>
        <v>10187.341176470589</v>
      </c>
    </row>
    <row r="1411" spans="1:19" x14ac:dyDescent="0.35">
      <c r="A1411">
        <v>0</v>
      </c>
      <c r="B1411" t="s">
        <v>121</v>
      </c>
      <c r="C1411" t="s">
        <v>463</v>
      </c>
      <c r="D1411">
        <v>100108</v>
      </c>
      <c r="E1411" t="s">
        <v>294</v>
      </c>
      <c r="F1411">
        <v>100108007</v>
      </c>
      <c r="G1411" t="s">
        <v>327</v>
      </c>
      <c r="H1411" t="s">
        <v>338</v>
      </c>
      <c r="I1411">
        <v>4</v>
      </c>
      <c r="J1411" t="s">
        <v>71</v>
      </c>
      <c r="K1411" s="2">
        <f>IF(ISERROR(Exportaciones_fruta_dolares[[#This Row],[2013]]/Exportaciones_fruta_tonelada[[#This Row],[2013]]),"-",Exportaciones_fruta_dolares[[#This Row],[2013]]/Exportaciones_fruta_tonelada[[#This Row],[2013]])</f>
        <v>9141.176470588236</v>
      </c>
      <c r="L14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11" s="2">
        <f>IF(ISERROR(Exportaciones_fruta_dolares[[#This Row],[2016]]/Exportaciones_fruta_tonelada[[#This Row],[2016]]),"-",Exportaciones_fruta_dolares[[#This Row],[2016]]/Exportaciones_fruta_tonelada[[#This Row],[2016]])</f>
        <v>193633.33333333337</v>
      </c>
      <c r="P14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11" s="2">
        <f>IF(ISERROR(Exportaciones_fruta_dolares[[#This Row],[2019]]/Exportaciones_fruta_tonelada[[#This Row],[2019]]),"-",Exportaciones_fruta_dolares[[#This Row],[2019]]/Exportaciones_fruta_tonelada[[#This Row],[2019]])</f>
        <v>3460.7265418178249</v>
      </c>
      <c r="S1411" s="2">
        <f>IF(ISERROR(Exportaciones_fruta_dolares[[#This Row],[2020]]/Exportaciones_fruta_tonelada[[#This Row],[2020]]),"-",Exportaciones_fruta_dolares[[#This Row],[2020]]/Exportaciones_fruta_tonelada[[#This Row],[2020]])</f>
        <v>5425.7918552036199</v>
      </c>
    </row>
    <row r="1412" spans="1:19" x14ac:dyDescent="0.35">
      <c r="A1412">
        <v>0</v>
      </c>
      <c r="B1412" t="s">
        <v>121</v>
      </c>
      <c r="C1412" t="s">
        <v>463</v>
      </c>
      <c r="D1412">
        <v>100108</v>
      </c>
      <c r="E1412" t="s">
        <v>294</v>
      </c>
      <c r="F1412">
        <v>100108007</v>
      </c>
      <c r="G1412" t="s">
        <v>327</v>
      </c>
      <c r="H1412" t="s">
        <v>328</v>
      </c>
      <c r="I1412">
        <v>6</v>
      </c>
      <c r="J1412" t="s">
        <v>20</v>
      </c>
      <c r="K1412" s="2">
        <f>IF(ISERROR(Exportaciones_fruta_dolares[[#This Row],[2013]]/Exportaciones_fruta_tonelada[[#This Row],[2013]]),"-",Exportaciones_fruta_dolares[[#This Row],[2013]]/Exportaciones_fruta_tonelada[[#This Row],[2013]])</f>
        <v>213466.66666666672</v>
      </c>
      <c r="L14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12" s="2">
        <f>IF(ISERROR(Exportaciones_fruta_dolares[[#This Row],[2016]]/Exportaciones_fruta_tonelada[[#This Row],[2016]]),"-",Exportaciones_fruta_dolares[[#This Row],[2016]]/Exportaciones_fruta_tonelada[[#This Row],[2016]])</f>
        <v>1224.849047840223</v>
      </c>
      <c r="P14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12" s="2">
        <f>IF(ISERROR(Exportaciones_fruta_dolares[[#This Row],[2018]]/Exportaciones_fruta_tonelada[[#This Row],[2018]]),"-",Exportaciones_fruta_dolares[[#This Row],[2018]]/Exportaciones_fruta_tonelada[[#This Row],[2018]])</f>
        <v>8221.8034096963238</v>
      </c>
      <c r="R1412" s="2">
        <f>IF(ISERROR(Exportaciones_fruta_dolares[[#This Row],[2019]]/Exportaciones_fruta_tonelada[[#This Row],[2019]]),"-",Exportaciones_fruta_dolares[[#This Row],[2019]]/Exportaciones_fruta_tonelada[[#This Row],[2019]])</f>
        <v>7907.9032258064517</v>
      </c>
      <c r="S1412" s="2">
        <f>IF(ISERROR(Exportaciones_fruta_dolares[[#This Row],[2020]]/Exportaciones_fruta_tonelada[[#This Row],[2020]]),"-",Exportaciones_fruta_dolares[[#This Row],[2020]]/Exportaciones_fruta_tonelada[[#This Row],[2020]])</f>
        <v>9026.3786764705892</v>
      </c>
    </row>
    <row r="1413" spans="1:19" x14ac:dyDescent="0.35">
      <c r="A1413">
        <v>0</v>
      </c>
      <c r="B1413" t="s">
        <v>121</v>
      </c>
      <c r="C1413" t="s">
        <v>465</v>
      </c>
      <c r="D1413">
        <v>100108</v>
      </c>
      <c r="E1413" t="s">
        <v>294</v>
      </c>
      <c r="F1413">
        <v>100108005</v>
      </c>
      <c r="G1413" t="s">
        <v>319</v>
      </c>
      <c r="H1413" t="s">
        <v>398</v>
      </c>
      <c r="I1413">
        <v>7</v>
      </c>
      <c r="J1413" t="s">
        <v>164</v>
      </c>
      <c r="K14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1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13" s="2">
        <f>IF(ISERROR(Exportaciones_fruta_dolares[[#This Row],[2016]]/Exportaciones_fruta_tonelada[[#This Row],[2016]]),"-",Exportaciones_fruta_dolares[[#This Row],[2016]]/Exportaciones_fruta_tonelada[[#This Row],[2016]])</f>
        <v>101.53610852506981</v>
      </c>
      <c r="P14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1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1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14" spans="1:19" x14ac:dyDescent="0.35">
      <c r="A1414">
        <v>133</v>
      </c>
      <c r="B1414" t="s">
        <v>134</v>
      </c>
      <c r="C1414" t="s">
        <v>135</v>
      </c>
      <c r="D1414">
        <v>100101</v>
      </c>
      <c r="E1414" t="s">
        <v>29</v>
      </c>
      <c r="F1414">
        <v>100101001</v>
      </c>
      <c r="G1414" t="s">
        <v>36</v>
      </c>
      <c r="H1414" t="s">
        <v>308</v>
      </c>
      <c r="I1414">
        <v>4</v>
      </c>
      <c r="J1414" t="s">
        <v>71</v>
      </c>
      <c r="K14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14" s="2">
        <f>IF(ISERROR(Exportaciones_fruta_dolares[[#This Row],[2012]]/Exportaciones_fruta_tonelada[[#This Row],[2012]]),"-",Exportaciones_fruta_dolares[[#This Row],[2012]]/Exportaciones_fruta_tonelada[[#This Row],[2012]])</f>
        <v>86773.333333333328</v>
      </c>
      <c r="M141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15" spans="1:19" x14ac:dyDescent="0.35">
      <c r="A1415">
        <v>133</v>
      </c>
      <c r="B1415" t="s">
        <v>134</v>
      </c>
      <c r="C1415" t="s">
        <v>135</v>
      </c>
      <c r="D1415">
        <v>100101</v>
      </c>
      <c r="E1415" t="s">
        <v>29</v>
      </c>
      <c r="F1415">
        <v>100101004</v>
      </c>
      <c r="G1415" t="s">
        <v>30</v>
      </c>
      <c r="H1415" t="s">
        <v>345</v>
      </c>
      <c r="I1415">
        <v>4</v>
      </c>
      <c r="J1415" t="s">
        <v>71</v>
      </c>
      <c r="K1415" s="2">
        <f>IF(ISERROR(Exportaciones_fruta_dolares[[#This Row],[2013]]/Exportaciones_fruta_tonelada[[#This Row],[2013]]),"-",Exportaciones_fruta_dolares[[#This Row],[2013]]/Exportaciones_fruta_tonelada[[#This Row],[2013]])</f>
        <v>6730.9469230769228</v>
      </c>
      <c r="L1415" s="2">
        <f>IF(ISERROR(Exportaciones_fruta_dolares[[#This Row],[2012]]/Exportaciones_fruta_tonelada[[#This Row],[2012]]),"-",Exportaciones_fruta_dolares[[#This Row],[2012]]/Exportaciones_fruta_tonelada[[#This Row],[2012]])</f>
        <v>16236.092857142858</v>
      </c>
      <c r="M1415" s="2">
        <f>IF(ISERROR(Exportaciones_fruta_dolares[[#This Row],[2014]]/Exportaciones_fruta_tonelada[[#This Row],[2014]]),"-",Exportaciones_fruta_dolares[[#This Row],[2014]]/Exportaciones_fruta_tonelada[[#This Row],[2014]])</f>
        <v>6289.0043923865305</v>
      </c>
      <c r="N1415" s="2">
        <f>IF(ISERROR(Exportaciones_fruta_dolares[[#This Row],[2015]]/Exportaciones_fruta_tonelada[[#This Row],[2015]]),"-",Exportaciones_fruta_dolares[[#This Row],[2015]]/Exportaciones_fruta_tonelada[[#This Row],[2015]])</f>
        <v>7011.6256038647352</v>
      </c>
      <c r="O1415" s="2">
        <f>IF(ISERROR(Exportaciones_fruta_dolares[[#This Row],[2016]]/Exportaciones_fruta_tonelada[[#This Row],[2016]]),"-",Exportaciones_fruta_dolares[[#This Row],[2016]]/Exportaciones_fruta_tonelada[[#This Row],[2016]])</f>
        <v>6130.5805309734515</v>
      </c>
      <c r="P1415" s="2">
        <f>IF(ISERROR(Exportaciones_fruta_dolares[[#This Row],[2017]]/Exportaciones_fruta_tonelada[[#This Row],[2017]]),"-",Exportaciones_fruta_dolares[[#This Row],[2017]]/Exportaciones_fruta_tonelada[[#This Row],[2017]])</f>
        <v>5969.5310734463274</v>
      </c>
      <c r="Q1415" s="2">
        <f>IF(ISERROR(Exportaciones_fruta_dolares[[#This Row],[2018]]/Exportaciones_fruta_tonelada[[#This Row],[2018]]),"-",Exportaciones_fruta_dolares[[#This Row],[2018]]/Exportaciones_fruta_tonelada[[#This Row],[2018]])</f>
        <v>6061.538389513109</v>
      </c>
      <c r="R1415" s="2">
        <f>IF(ISERROR(Exportaciones_fruta_dolares[[#This Row],[2019]]/Exportaciones_fruta_tonelada[[#This Row],[2019]]),"-",Exportaciones_fruta_dolares[[#This Row],[2019]]/Exportaciones_fruta_tonelada[[#This Row],[2019]])</f>
        <v>6047.086450540316</v>
      </c>
      <c r="S1415" s="2">
        <f>IF(ISERROR(Exportaciones_fruta_dolares[[#This Row],[2020]]/Exportaciones_fruta_tonelada[[#This Row],[2020]]),"-",Exportaciones_fruta_dolares[[#This Row],[2020]]/Exportaciones_fruta_tonelada[[#This Row],[2020]])</f>
        <v>6119.6722173531998</v>
      </c>
    </row>
    <row r="1416" spans="1:19" x14ac:dyDescent="0.35">
      <c r="A1416">
        <v>133</v>
      </c>
      <c r="B1416" t="s">
        <v>134</v>
      </c>
      <c r="C1416" t="s">
        <v>135</v>
      </c>
      <c r="D1416">
        <v>100101</v>
      </c>
      <c r="E1416" t="s">
        <v>29</v>
      </c>
      <c r="F1416">
        <v>100101008</v>
      </c>
      <c r="G1416" t="s">
        <v>101</v>
      </c>
      <c r="H1416" t="s">
        <v>102</v>
      </c>
      <c r="I1416">
        <v>2</v>
      </c>
      <c r="J1416" t="s">
        <v>32</v>
      </c>
      <c r="K14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16" s="2">
        <f>IF(ISERROR(Exportaciones_fruta_dolares[[#This Row],[2020]]/Exportaciones_fruta_tonelada[[#This Row],[2020]]),"-",Exportaciones_fruta_dolares[[#This Row],[2020]]/Exportaciones_fruta_tonelada[[#This Row],[2020]])</f>
        <v>3060</v>
      </c>
    </row>
    <row r="1417" spans="1:19" x14ac:dyDescent="0.35">
      <c r="A1417">
        <v>133</v>
      </c>
      <c r="B1417" t="s">
        <v>134</v>
      </c>
      <c r="C1417" t="s">
        <v>135</v>
      </c>
      <c r="D1417">
        <v>100101</v>
      </c>
      <c r="E1417" t="s">
        <v>29</v>
      </c>
      <c r="F1417">
        <v>100101008</v>
      </c>
      <c r="G1417" t="s">
        <v>101</v>
      </c>
      <c r="H1417" t="s">
        <v>172</v>
      </c>
      <c r="I1417">
        <v>2</v>
      </c>
      <c r="J1417" t="s">
        <v>32</v>
      </c>
      <c r="K14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17" s="2">
        <f>IF(ISERROR(Exportaciones_fruta_dolares[[#This Row],[2019]]/Exportaciones_fruta_tonelada[[#This Row],[2019]]),"-",Exportaciones_fruta_dolares[[#This Row],[2019]]/Exportaciones_fruta_tonelada[[#This Row],[2019]])</f>
        <v>2250</v>
      </c>
      <c r="S14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18" spans="1:19" x14ac:dyDescent="0.35">
      <c r="A1418">
        <v>133</v>
      </c>
      <c r="B1418" t="s">
        <v>134</v>
      </c>
      <c r="C1418" t="s">
        <v>135</v>
      </c>
      <c r="D1418">
        <v>100101</v>
      </c>
      <c r="E1418" t="s">
        <v>29</v>
      </c>
      <c r="F1418">
        <v>100101011</v>
      </c>
      <c r="G1418" t="s">
        <v>122</v>
      </c>
      <c r="H1418" t="s">
        <v>123</v>
      </c>
      <c r="I1418">
        <v>1</v>
      </c>
      <c r="J1418" t="s">
        <v>96</v>
      </c>
      <c r="K14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1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18" s="2">
        <f>IF(ISERROR(Exportaciones_fruta_dolares[[#This Row],[2016]]/Exportaciones_fruta_tonelada[[#This Row],[2016]]),"-",Exportaciones_fruta_dolares[[#This Row],[2016]]/Exportaciones_fruta_tonelada[[#This Row],[2016]])</f>
        <v>677000</v>
      </c>
      <c r="P14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1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19" spans="1:19" x14ac:dyDescent="0.35">
      <c r="A1419">
        <v>133</v>
      </c>
      <c r="B1419" t="s">
        <v>134</v>
      </c>
      <c r="C1419" t="s">
        <v>135</v>
      </c>
      <c r="D1419">
        <v>100101</v>
      </c>
      <c r="E1419" t="s">
        <v>29</v>
      </c>
      <c r="F1419">
        <v>100112025</v>
      </c>
      <c r="G1419" t="s">
        <v>173</v>
      </c>
      <c r="H1419" t="s">
        <v>387</v>
      </c>
      <c r="I1419">
        <v>4</v>
      </c>
      <c r="J1419" t="s">
        <v>71</v>
      </c>
      <c r="K14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1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1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19" s="2">
        <f>IF(ISERROR(Exportaciones_fruta_dolares[[#This Row],[2018]]/Exportaciones_fruta_tonelada[[#This Row],[2018]]),"-",Exportaciones_fruta_dolares[[#This Row],[2018]]/Exportaciones_fruta_tonelada[[#This Row],[2018]])</f>
        <v>33521.739130434784</v>
      </c>
      <c r="R14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20" spans="1:19" x14ac:dyDescent="0.35">
      <c r="A1420">
        <v>133</v>
      </c>
      <c r="B1420" t="s">
        <v>134</v>
      </c>
      <c r="C1420" t="s">
        <v>135</v>
      </c>
      <c r="D1420">
        <v>100103</v>
      </c>
      <c r="E1420" t="s">
        <v>39</v>
      </c>
      <c r="F1420">
        <v>100103003</v>
      </c>
      <c r="G1420" t="s">
        <v>226</v>
      </c>
      <c r="H1420" t="s">
        <v>323</v>
      </c>
      <c r="I1420">
        <v>3</v>
      </c>
      <c r="J1420" t="s">
        <v>38</v>
      </c>
      <c r="K14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2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20" s="2">
        <f>IF(ISERROR(Exportaciones_fruta_dolares[[#This Row],[2016]]/Exportaciones_fruta_tonelada[[#This Row],[2016]]),"-",Exportaciones_fruta_dolares[[#This Row],[2016]]/Exportaciones_fruta_tonelada[[#This Row],[2016]])</f>
        <v>12920</v>
      </c>
      <c r="P142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2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21" spans="1:19" x14ac:dyDescent="0.35">
      <c r="A1421">
        <v>133</v>
      </c>
      <c r="B1421" t="s">
        <v>134</v>
      </c>
      <c r="C1421" t="s">
        <v>135</v>
      </c>
      <c r="D1421">
        <v>100103</v>
      </c>
      <c r="E1421" t="s">
        <v>39</v>
      </c>
      <c r="F1421">
        <v>100103003</v>
      </c>
      <c r="G1421" t="s">
        <v>226</v>
      </c>
      <c r="H1421" t="s">
        <v>316</v>
      </c>
      <c r="I1421">
        <v>3</v>
      </c>
      <c r="J1421" t="s">
        <v>38</v>
      </c>
      <c r="K142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2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21" s="2">
        <f>IF(ISERROR(Exportaciones_fruta_dolares[[#This Row],[2016]]/Exportaciones_fruta_tonelada[[#This Row],[2016]]),"-",Exportaciones_fruta_dolares[[#This Row],[2016]]/Exportaciones_fruta_tonelada[[#This Row],[2016]])</f>
        <v>1342.9471590909088</v>
      </c>
      <c r="P14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2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2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22" spans="1:19" x14ac:dyDescent="0.35">
      <c r="A1422">
        <v>133</v>
      </c>
      <c r="B1422" t="s">
        <v>134</v>
      </c>
      <c r="C1422" t="s">
        <v>135</v>
      </c>
      <c r="D1422">
        <v>100104</v>
      </c>
      <c r="E1422" t="s">
        <v>66</v>
      </c>
      <c r="F1422">
        <v>100104002</v>
      </c>
      <c r="G1422" t="s">
        <v>67</v>
      </c>
      <c r="H1422" t="s">
        <v>191</v>
      </c>
      <c r="I1422">
        <v>4</v>
      </c>
      <c r="J1422" t="s">
        <v>71</v>
      </c>
      <c r="K14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22" s="2">
        <f>IF(ISERROR(Exportaciones_fruta_dolares[[#This Row],[2012]]/Exportaciones_fruta_tonelada[[#This Row],[2012]]),"-",Exportaciones_fruta_dolares[[#This Row],[2012]]/Exportaciones_fruta_tonelada[[#This Row],[2012]])</f>
        <v>201626.66666666666</v>
      </c>
      <c r="M14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2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2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2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23" spans="1:19" x14ac:dyDescent="0.35">
      <c r="A1423">
        <v>133</v>
      </c>
      <c r="B1423" t="s">
        <v>134</v>
      </c>
      <c r="C1423" t="s">
        <v>135</v>
      </c>
      <c r="D1423">
        <v>100108</v>
      </c>
      <c r="E1423" t="s">
        <v>294</v>
      </c>
      <c r="F1423">
        <v>100108006</v>
      </c>
      <c r="G1423" t="s">
        <v>381</v>
      </c>
      <c r="H1423" t="s">
        <v>382</v>
      </c>
      <c r="I1423">
        <v>5</v>
      </c>
      <c r="J1423" t="s">
        <v>26</v>
      </c>
      <c r="K14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23" s="2">
        <f>IF(ISERROR(Exportaciones_fruta_dolares[[#This Row],[2018]]/Exportaciones_fruta_tonelada[[#This Row],[2018]]),"-",Exportaciones_fruta_dolares[[#This Row],[2018]]/Exportaciones_fruta_tonelada[[#This Row],[2018]])</f>
        <v>33336.111111111117</v>
      </c>
      <c r="R14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24" spans="1:19" x14ac:dyDescent="0.35">
      <c r="A1424">
        <v>136</v>
      </c>
      <c r="B1424" t="s">
        <v>466</v>
      </c>
      <c r="C1424" t="s">
        <v>467</v>
      </c>
      <c r="D1424">
        <v>100102</v>
      </c>
      <c r="E1424" t="s">
        <v>92</v>
      </c>
      <c r="F1424">
        <v>100102003</v>
      </c>
      <c r="G1424" t="s">
        <v>93</v>
      </c>
      <c r="H1424" t="s">
        <v>94</v>
      </c>
      <c r="I1424">
        <v>5</v>
      </c>
      <c r="J1424" t="s">
        <v>26</v>
      </c>
      <c r="K14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24" s="2">
        <f>IF(ISERROR(Exportaciones_fruta_dolares[[#This Row],[2017]]/Exportaciones_fruta_tonelada[[#This Row],[2017]]),"-",Exportaciones_fruta_dolares[[#This Row],[2017]]/Exportaciones_fruta_tonelada[[#This Row],[2017]])</f>
        <v>6970.7</v>
      </c>
      <c r="Q14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2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25" spans="1:19" x14ac:dyDescent="0.35">
      <c r="A1425">
        <v>136</v>
      </c>
      <c r="B1425" t="s">
        <v>466</v>
      </c>
      <c r="C1425" t="s">
        <v>467</v>
      </c>
      <c r="D1425">
        <v>100105</v>
      </c>
      <c r="E1425" t="s">
        <v>20</v>
      </c>
      <c r="F1425">
        <v>100105004</v>
      </c>
      <c r="G1425" t="s">
        <v>18</v>
      </c>
      <c r="H1425" t="s">
        <v>46</v>
      </c>
      <c r="I1425">
        <v>6</v>
      </c>
      <c r="J1425" t="s">
        <v>20</v>
      </c>
      <c r="K14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25" s="2">
        <f>IF(ISERROR(Exportaciones_fruta_dolares[[#This Row],[2019]]/Exportaciones_fruta_tonelada[[#This Row],[2019]]),"-",Exportaciones_fruta_dolares[[#This Row],[2019]]/Exportaciones_fruta_tonelada[[#This Row],[2019]])</f>
        <v>3296.9802414596511</v>
      </c>
      <c r="S14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26" spans="1:19" x14ac:dyDescent="0.35">
      <c r="A1426">
        <v>136</v>
      </c>
      <c r="B1426" t="s">
        <v>466</v>
      </c>
      <c r="C1426" t="s">
        <v>467</v>
      </c>
      <c r="D1426">
        <v>100105</v>
      </c>
      <c r="E1426" t="s">
        <v>20</v>
      </c>
      <c r="F1426">
        <v>100105006</v>
      </c>
      <c r="G1426" t="s">
        <v>276</v>
      </c>
      <c r="H1426" t="s">
        <v>317</v>
      </c>
      <c r="I1426">
        <v>6</v>
      </c>
      <c r="J1426" t="s">
        <v>20</v>
      </c>
      <c r="K14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26" s="2">
        <f>IF(ISERROR(Exportaciones_fruta_dolares[[#This Row],[2019]]/Exportaciones_fruta_tonelada[[#This Row],[2019]]),"-",Exportaciones_fruta_dolares[[#This Row],[2019]]/Exportaciones_fruta_tonelada[[#This Row],[2019]])</f>
        <v>1835.4324324324325</v>
      </c>
      <c r="S1426" s="2">
        <f>IF(ISERROR(Exportaciones_fruta_dolares[[#This Row],[2020]]/Exportaciones_fruta_tonelada[[#This Row],[2020]]),"-",Exportaciones_fruta_dolares[[#This Row],[2020]]/Exportaciones_fruta_tonelada[[#This Row],[2020]])</f>
        <v>1794.3085978835982</v>
      </c>
    </row>
    <row r="1427" spans="1:19" x14ac:dyDescent="0.35">
      <c r="A1427">
        <v>136</v>
      </c>
      <c r="B1427" t="s">
        <v>466</v>
      </c>
      <c r="C1427" t="s">
        <v>467</v>
      </c>
      <c r="D1427">
        <v>100108</v>
      </c>
      <c r="E1427" t="s">
        <v>294</v>
      </c>
      <c r="F1427">
        <v>100108002</v>
      </c>
      <c r="G1427" t="s">
        <v>295</v>
      </c>
      <c r="H1427" t="s">
        <v>296</v>
      </c>
      <c r="I1427">
        <v>5</v>
      </c>
      <c r="J1427" t="s">
        <v>26</v>
      </c>
      <c r="K14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27" s="2">
        <f>IF(ISERROR(Exportaciones_fruta_dolares[[#This Row],[2017]]/Exportaciones_fruta_tonelada[[#This Row],[2017]]),"-",Exportaciones_fruta_dolares[[#This Row],[2017]]/Exportaciones_fruta_tonelada[[#This Row],[2017]])</f>
        <v>1277.96</v>
      </c>
      <c r="Q14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28" spans="1:19" x14ac:dyDescent="0.35">
      <c r="A1428">
        <v>139</v>
      </c>
      <c r="B1428" t="s">
        <v>136</v>
      </c>
      <c r="C1428" t="s">
        <v>137</v>
      </c>
      <c r="D1428">
        <v>100103</v>
      </c>
      <c r="E1428" t="s">
        <v>39</v>
      </c>
      <c r="F1428">
        <v>100103004</v>
      </c>
      <c r="G1428" t="s">
        <v>77</v>
      </c>
      <c r="H1428" t="s">
        <v>78</v>
      </c>
      <c r="I1428">
        <v>3</v>
      </c>
      <c r="J1428" t="s">
        <v>38</v>
      </c>
      <c r="K14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2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2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28" s="2">
        <f>IF(ISERROR(Exportaciones_fruta_dolares[[#This Row],[2017]]/Exportaciones_fruta_tonelada[[#This Row],[2017]]),"-",Exportaciones_fruta_dolares[[#This Row],[2017]]/Exportaciones_fruta_tonelada[[#This Row],[2017]])</f>
        <v>19234.482758620692</v>
      </c>
      <c r="Q14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29" spans="1:19" x14ac:dyDescent="0.35">
      <c r="A1429">
        <v>139</v>
      </c>
      <c r="B1429" t="s">
        <v>136</v>
      </c>
      <c r="C1429" t="s">
        <v>137</v>
      </c>
      <c r="D1429">
        <v>100108</v>
      </c>
      <c r="E1429" t="s">
        <v>294</v>
      </c>
      <c r="F1429">
        <v>100108005</v>
      </c>
      <c r="G1429" t="s">
        <v>319</v>
      </c>
      <c r="H1429" t="s">
        <v>398</v>
      </c>
      <c r="I1429">
        <v>7</v>
      </c>
      <c r="J1429" t="s">
        <v>164</v>
      </c>
      <c r="K1429" s="2">
        <f>IF(ISERROR(Exportaciones_fruta_dolares[[#This Row],[2013]]/Exportaciones_fruta_tonelada[[#This Row],[2013]]),"-",Exportaciones_fruta_dolares[[#This Row],[2013]]/Exportaciones_fruta_tonelada[[#This Row],[2013]])</f>
        <v>1175.7653421002478</v>
      </c>
      <c r="L1429" s="2">
        <f>IF(ISERROR(Exportaciones_fruta_dolares[[#This Row],[2012]]/Exportaciones_fruta_tonelada[[#This Row],[2012]]),"-",Exportaciones_fruta_dolares[[#This Row],[2012]]/Exportaciones_fruta_tonelada[[#This Row],[2012]])</f>
        <v>1536.2224842767296</v>
      </c>
      <c r="M14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29" s="2">
        <f>IF(ISERROR(Exportaciones_fruta_dolares[[#This Row],[2015]]/Exportaciones_fruta_tonelada[[#This Row],[2015]]),"-",Exportaciones_fruta_dolares[[#This Row],[2015]]/Exportaciones_fruta_tonelada[[#This Row],[2015]])</f>
        <v>2271.2642382948984</v>
      </c>
      <c r="O14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30" spans="1:19" x14ac:dyDescent="0.35">
      <c r="A1430">
        <v>139</v>
      </c>
      <c r="B1430" t="s">
        <v>136</v>
      </c>
      <c r="C1430" t="s">
        <v>137</v>
      </c>
      <c r="D1430">
        <v>100108</v>
      </c>
      <c r="E1430" t="s">
        <v>294</v>
      </c>
      <c r="F1430">
        <v>100108005</v>
      </c>
      <c r="G1430" t="s">
        <v>319</v>
      </c>
      <c r="H1430" t="s">
        <v>320</v>
      </c>
      <c r="I1430">
        <v>5</v>
      </c>
      <c r="J1430" t="s">
        <v>26</v>
      </c>
      <c r="K1430" s="2">
        <f>IF(ISERROR(Exportaciones_fruta_dolares[[#This Row],[2013]]/Exportaciones_fruta_tonelada[[#This Row],[2013]]),"-",Exportaciones_fruta_dolares[[#This Row],[2013]]/Exportaciones_fruta_tonelada[[#This Row],[2013]])</f>
        <v>583.87300870578588</v>
      </c>
      <c r="L1430" s="2">
        <f>IF(ISERROR(Exportaciones_fruta_dolares[[#This Row],[2012]]/Exportaciones_fruta_tonelada[[#This Row],[2012]]),"-",Exportaciones_fruta_dolares[[#This Row],[2012]]/Exportaciones_fruta_tonelada[[#This Row],[2012]])</f>
        <v>652.94807897523549</v>
      </c>
      <c r="M1430" s="2">
        <f>IF(ISERROR(Exportaciones_fruta_dolares[[#This Row],[2014]]/Exportaciones_fruta_tonelada[[#This Row],[2014]]),"-",Exportaciones_fruta_dolares[[#This Row],[2014]]/Exportaciones_fruta_tonelada[[#This Row],[2014]])</f>
        <v>673.13077248184311</v>
      </c>
      <c r="N1430" s="2">
        <f>IF(ISERROR(Exportaciones_fruta_dolares[[#This Row],[2015]]/Exportaciones_fruta_tonelada[[#This Row],[2015]]),"-",Exportaciones_fruta_dolares[[#This Row],[2015]]/Exportaciones_fruta_tonelada[[#This Row],[2015]])</f>
        <v>777.65899179481028</v>
      </c>
      <c r="O1430" s="2">
        <f>IF(ISERROR(Exportaciones_fruta_dolares[[#This Row],[2016]]/Exportaciones_fruta_tonelada[[#This Row],[2016]]),"-",Exportaciones_fruta_dolares[[#This Row],[2016]]/Exportaciones_fruta_tonelada[[#This Row],[2016]])</f>
        <v>721.23636361742649</v>
      </c>
      <c r="P1430" s="2">
        <f>IF(ISERROR(Exportaciones_fruta_dolares[[#This Row],[2017]]/Exportaciones_fruta_tonelada[[#This Row],[2017]]),"-",Exportaciones_fruta_dolares[[#This Row],[2017]]/Exportaciones_fruta_tonelada[[#This Row],[2017]])</f>
        <v>722.36870047499087</v>
      </c>
      <c r="Q1430" s="2">
        <f>IF(ISERROR(Exportaciones_fruta_dolares[[#This Row],[2018]]/Exportaciones_fruta_tonelada[[#This Row],[2018]]),"-",Exportaciones_fruta_dolares[[#This Row],[2018]]/Exportaciones_fruta_tonelada[[#This Row],[2018]])</f>
        <v>689.09991664382699</v>
      </c>
      <c r="R1430" s="2">
        <f>IF(ISERROR(Exportaciones_fruta_dolares[[#This Row],[2019]]/Exportaciones_fruta_tonelada[[#This Row],[2019]]),"-",Exportaciones_fruta_dolares[[#This Row],[2019]]/Exportaciones_fruta_tonelada[[#This Row],[2019]])</f>
        <v>668.81545975122833</v>
      </c>
      <c r="S14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31" spans="1:19" x14ac:dyDescent="0.35">
      <c r="A1431">
        <v>139</v>
      </c>
      <c r="B1431" t="s">
        <v>136</v>
      </c>
      <c r="C1431" t="s">
        <v>137</v>
      </c>
      <c r="D1431">
        <v>100108</v>
      </c>
      <c r="E1431" t="s">
        <v>294</v>
      </c>
      <c r="F1431">
        <v>100108006</v>
      </c>
      <c r="G1431" t="s">
        <v>381</v>
      </c>
      <c r="H1431" t="s">
        <v>382</v>
      </c>
      <c r="I1431">
        <v>5</v>
      </c>
      <c r="J1431" t="s">
        <v>26</v>
      </c>
      <c r="K14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31" s="2">
        <f>IF(ISERROR(Exportaciones_fruta_dolares[[#This Row],[2017]]/Exportaciones_fruta_tonelada[[#This Row],[2017]]),"-",Exportaciones_fruta_dolares[[#This Row],[2017]]/Exportaciones_fruta_tonelada[[#This Row],[2017]])</f>
        <v>549.73742605596783</v>
      </c>
      <c r="Q14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32" spans="1:19" x14ac:dyDescent="0.35">
      <c r="A1432">
        <v>142</v>
      </c>
      <c r="B1432" t="s">
        <v>138</v>
      </c>
      <c r="C1432" t="s">
        <v>139</v>
      </c>
      <c r="D1432">
        <v>100101</v>
      </c>
      <c r="E1432" t="s">
        <v>29</v>
      </c>
      <c r="F1432">
        <v>100101001</v>
      </c>
      <c r="G1432" t="s">
        <v>36</v>
      </c>
      <c r="H1432" t="s">
        <v>355</v>
      </c>
      <c r="I1432">
        <v>2</v>
      </c>
      <c r="J1432" t="s">
        <v>32</v>
      </c>
      <c r="K143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32" s="2">
        <f>IF(ISERROR(Exportaciones_fruta_dolares[[#This Row],[2020]]/Exportaciones_fruta_tonelada[[#This Row],[2020]]),"-",Exportaciones_fruta_dolares[[#This Row],[2020]]/Exportaciones_fruta_tonelada[[#This Row],[2020]])</f>
        <v>2181.0041666666666</v>
      </c>
    </row>
    <row r="1433" spans="1:19" x14ac:dyDescent="0.35">
      <c r="A1433">
        <v>142</v>
      </c>
      <c r="B1433" t="s">
        <v>138</v>
      </c>
      <c r="C1433" t="s">
        <v>139</v>
      </c>
      <c r="D1433">
        <v>100101</v>
      </c>
      <c r="E1433" t="s">
        <v>29</v>
      </c>
      <c r="F1433">
        <v>100101001</v>
      </c>
      <c r="G1433" t="s">
        <v>36</v>
      </c>
      <c r="H1433" t="s">
        <v>163</v>
      </c>
      <c r="I1433">
        <v>7</v>
      </c>
      <c r="J1433" t="s">
        <v>164</v>
      </c>
      <c r="K1433" s="2">
        <f>IF(ISERROR(Exportaciones_fruta_dolares[[#This Row],[2013]]/Exportaciones_fruta_tonelada[[#This Row],[2013]]),"-",Exportaciones_fruta_dolares[[#This Row],[2013]]/Exportaciones_fruta_tonelada[[#This Row],[2013]])</f>
        <v>1248.6719548902588</v>
      </c>
      <c r="L1433" s="2">
        <f>IF(ISERROR(Exportaciones_fruta_dolares[[#This Row],[2012]]/Exportaciones_fruta_tonelada[[#This Row],[2012]]),"-",Exportaciones_fruta_dolares[[#This Row],[2012]]/Exportaciones_fruta_tonelada[[#This Row],[2012]])</f>
        <v>1285.4214149227616</v>
      </c>
      <c r="M1433" s="2">
        <f>IF(ISERROR(Exportaciones_fruta_dolares[[#This Row],[2014]]/Exportaciones_fruta_tonelada[[#This Row],[2014]]),"-",Exportaciones_fruta_dolares[[#This Row],[2014]]/Exportaciones_fruta_tonelada[[#This Row],[2014]])</f>
        <v>1121.0035095165247</v>
      </c>
      <c r="N1433" s="2">
        <f>IF(ISERROR(Exportaciones_fruta_dolares[[#This Row],[2015]]/Exportaciones_fruta_tonelada[[#This Row],[2015]]),"-",Exportaciones_fruta_dolares[[#This Row],[2015]]/Exportaciones_fruta_tonelada[[#This Row],[2015]])</f>
        <v>1097.4399051620965</v>
      </c>
      <c r="O1433" s="2">
        <f>IF(ISERROR(Exportaciones_fruta_dolares[[#This Row],[2016]]/Exportaciones_fruta_tonelada[[#This Row],[2016]]),"-",Exportaciones_fruta_dolares[[#This Row],[2016]]/Exportaciones_fruta_tonelada[[#This Row],[2016]])</f>
        <v>965.40610262404766</v>
      </c>
      <c r="P1433" s="2">
        <f>IF(ISERROR(Exportaciones_fruta_dolares[[#This Row],[2017]]/Exportaciones_fruta_tonelada[[#This Row],[2017]]),"-",Exportaciones_fruta_dolares[[#This Row],[2017]]/Exportaciones_fruta_tonelada[[#This Row],[2017]])</f>
        <v>978.95997835676485</v>
      </c>
      <c r="Q1433" s="2">
        <f>IF(ISERROR(Exportaciones_fruta_dolares[[#This Row],[2018]]/Exportaciones_fruta_tonelada[[#This Row],[2018]]),"-",Exportaciones_fruta_dolares[[#This Row],[2018]]/Exportaciones_fruta_tonelada[[#This Row],[2018]])</f>
        <v>1101.87267849773</v>
      </c>
      <c r="R1433" s="2">
        <f>IF(ISERROR(Exportaciones_fruta_dolares[[#This Row],[2019]]/Exportaciones_fruta_tonelada[[#This Row],[2019]]),"-",Exportaciones_fruta_dolares[[#This Row],[2019]]/Exportaciones_fruta_tonelada[[#This Row],[2019]])</f>
        <v>1211.1497732989892</v>
      </c>
      <c r="S1433" s="2">
        <f>IF(ISERROR(Exportaciones_fruta_dolares[[#This Row],[2020]]/Exportaciones_fruta_tonelada[[#This Row],[2020]]),"-",Exportaciones_fruta_dolares[[#This Row],[2020]]/Exportaciones_fruta_tonelada[[#This Row],[2020]])</f>
        <v>763.74710086496952</v>
      </c>
    </row>
    <row r="1434" spans="1:19" x14ac:dyDescent="0.35">
      <c r="A1434">
        <v>142</v>
      </c>
      <c r="B1434" t="s">
        <v>138</v>
      </c>
      <c r="C1434" t="s">
        <v>139</v>
      </c>
      <c r="D1434">
        <v>100101</v>
      </c>
      <c r="E1434" t="s">
        <v>29</v>
      </c>
      <c r="F1434">
        <v>100101001</v>
      </c>
      <c r="G1434" t="s">
        <v>36</v>
      </c>
      <c r="H1434" t="s">
        <v>119</v>
      </c>
      <c r="I1434">
        <v>5</v>
      </c>
      <c r="J1434" t="s">
        <v>26</v>
      </c>
      <c r="K14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3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34" s="2">
        <f>IF(ISERROR(Exportaciones_fruta_dolares[[#This Row],[2019]]/Exportaciones_fruta_tonelada[[#This Row],[2019]]),"-",Exportaciones_fruta_dolares[[#This Row],[2019]]/Exportaciones_fruta_tonelada[[#This Row],[2019]])</f>
        <v>8489.352818371608</v>
      </c>
      <c r="S1434" s="2">
        <f>IF(ISERROR(Exportaciones_fruta_dolares[[#This Row],[2020]]/Exportaciones_fruta_tonelada[[#This Row],[2020]]),"-",Exportaciones_fruta_dolares[[#This Row],[2020]]/Exportaciones_fruta_tonelada[[#This Row],[2020]])</f>
        <v>6950.1882352941184</v>
      </c>
    </row>
    <row r="1435" spans="1:19" x14ac:dyDescent="0.35">
      <c r="A1435">
        <v>142</v>
      </c>
      <c r="B1435" t="s">
        <v>138</v>
      </c>
      <c r="C1435" t="s">
        <v>139</v>
      </c>
      <c r="D1435">
        <v>100101</v>
      </c>
      <c r="E1435" t="s">
        <v>29</v>
      </c>
      <c r="F1435">
        <v>100101001</v>
      </c>
      <c r="G1435" t="s">
        <v>36</v>
      </c>
      <c r="H1435" t="s">
        <v>56</v>
      </c>
      <c r="I1435">
        <v>2</v>
      </c>
      <c r="J1435" t="s">
        <v>32</v>
      </c>
      <c r="K14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35" s="2">
        <f>IF(ISERROR(Exportaciones_fruta_dolares[[#This Row],[2014]]/Exportaciones_fruta_tonelada[[#This Row],[2014]]),"-",Exportaciones_fruta_dolares[[#This Row],[2014]]/Exportaciones_fruta_tonelada[[#This Row],[2014]])</f>
        <v>60686.666666666664</v>
      </c>
      <c r="N1435" s="2">
        <f>IF(ISERROR(Exportaciones_fruta_dolares[[#This Row],[2015]]/Exportaciones_fruta_tonelada[[#This Row],[2015]]),"-",Exportaciones_fruta_dolares[[#This Row],[2015]]/Exportaciones_fruta_tonelada[[#This Row],[2015]])</f>
        <v>2163.0404007828115</v>
      </c>
      <c r="O1435" s="2">
        <f>IF(ISERROR(Exportaciones_fruta_dolares[[#This Row],[2016]]/Exportaciones_fruta_tonelada[[#This Row],[2016]]),"-",Exportaciones_fruta_dolares[[#This Row],[2016]]/Exportaciones_fruta_tonelada[[#This Row],[2016]])</f>
        <v>1843.2374843614909</v>
      </c>
      <c r="P1435" s="2">
        <f>IF(ISERROR(Exportaciones_fruta_dolares[[#This Row],[2017]]/Exportaciones_fruta_tonelada[[#This Row],[2017]]),"-",Exportaciones_fruta_dolares[[#This Row],[2017]]/Exportaciones_fruta_tonelada[[#This Row],[2017]])</f>
        <v>1389.7796251373304</v>
      </c>
      <c r="Q14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35" s="2">
        <f>IF(ISERROR(Exportaciones_fruta_dolares[[#This Row],[2019]]/Exportaciones_fruta_tonelada[[#This Row],[2019]]),"-",Exportaciones_fruta_dolares[[#This Row],[2019]]/Exportaciones_fruta_tonelada[[#This Row],[2019]])</f>
        <v>6592.5</v>
      </c>
      <c r="S1435" s="2">
        <f>IF(ISERROR(Exportaciones_fruta_dolares[[#This Row],[2020]]/Exportaciones_fruta_tonelada[[#This Row],[2020]]),"-",Exportaciones_fruta_dolares[[#This Row],[2020]]/Exportaciones_fruta_tonelada[[#This Row],[2020]])</f>
        <v>365.7035175879397</v>
      </c>
    </row>
    <row r="1436" spans="1:19" x14ac:dyDescent="0.35">
      <c r="A1436">
        <v>142</v>
      </c>
      <c r="B1436" t="s">
        <v>138</v>
      </c>
      <c r="C1436" t="s">
        <v>139</v>
      </c>
      <c r="D1436">
        <v>100101</v>
      </c>
      <c r="E1436" t="s">
        <v>29</v>
      </c>
      <c r="F1436">
        <v>100101004</v>
      </c>
      <c r="G1436" t="s">
        <v>30</v>
      </c>
      <c r="H1436" t="s">
        <v>57</v>
      </c>
      <c r="I1436">
        <v>2</v>
      </c>
      <c r="J1436" t="s">
        <v>32</v>
      </c>
      <c r="K14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36" s="2">
        <f>IF(ISERROR(Exportaciones_fruta_dolares[[#This Row],[2016]]/Exportaciones_fruta_tonelada[[#This Row],[2016]]),"-",Exportaciones_fruta_dolares[[#This Row],[2016]]/Exportaciones_fruta_tonelada[[#This Row],[2016]])</f>
        <v>2728.8108108108108</v>
      </c>
      <c r="P14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37" spans="1:19" x14ac:dyDescent="0.35">
      <c r="A1437">
        <v>142</v>
      </c>
      <c r="B1437" t="s">
        <v>138</v>
      </c>
      <c r="C1437" t="s">
        <v>139</v>
      </c>
      <c r="D1437">
        <v>100101</v>
      </c>
      <c r="E1437" t="s">
        <v>29</v>
      </c>
      <c r="F1437">
        <v>100101004</v>
      </c>
      <c r="G1437" t="s">
        <v>30</v>
      </c>
      <c r="H1437" t="s">
        <v>217</v>
      </c>
      <c r="I1437">
        <v>7</v>
      </c>
      <c r="J1437" t="s">
        <v>164</v>
      </c>
      <c r="K14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37" s="2">
        <f>IF(ISERROR(Exportaciones_fruta_dolares[[#This Row],[2014]]/Exportaciones_fruta_tonelada[[#This Row],[2014]]),"-",Exportaciones_fruta_dolares[[#This Row],[2014]]/Exportaciones_fruta_tonelada[[#This Row],[2014]])</f>
        <v>7149.0196078431372</v>
      </c>
      <c r="N14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38" spans="1:19" x14ac:dyDescent="0.35">
      <c r="A1438">
        <v>142</v>
      </c>
      <c r="B1438" t="s">
        <v>138</v>
      </c>
      <c r="C1438" t="s">
        <v>139</v>
      </c>
      <c r="D1438">
        <v>100101</v>
      </c>
      <c r="E1438" t="s">
        <v>29</v>
      </c>
      <c r="F1438">
        <v>100101004</v>
      </c>
      <c r="G1438" t="s">
        <v>30</v>
      </c>
      <c r="H1438" t="s">
        <v>345</v>
      </c>
      <c r="I1438">
        <v>4</v>
      </c>
      <c r="J1438" t="s">
        <v>71</v>
      </c>
      <c r="K14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38" s="2">
        <f>IF(ISERROR(Exportaciones_fruta_dolares[[#This Row],[2015]]/Exportaciones_fruta_tonelada[[#This Row],[2015]]),"-",Exportaciones_fruta_dolares[[#This Row],[2015]]/Exportaciones_fruta_tonelada[[#This Row],[2015]])</f>
        <v>49872.260162601626</v>
      </c>
      <c r="O1438" s="2">
        <f>IF(ISERROR(Exportaciones_fruta_dolares[[#This Row],[2016]]/Exportaciones_fruta_tonelada[[#This Row],[2016]]),"-",Exportaciones_fruta_dolares[[#This Row],[2016]]/Exportaciones_fruta_tonelada[[#This Row],[2016]])</f>
        <v>330099.99999999994</v>
      </c>
      <c r="P14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39" spans="1:19" x14ac:dyDescent="0.35">
      <c r="A1439">
        <v>142</v>
      </c>
      <c r="B1439" t="s">
        <v>138</v>
      </c>
      <c r="C1439" t="s">
        <v>139</v>
      </c>
      <c r="D1439">
        <v>100101</v>
      </c>
      <c r="E1439" t="s">
        <v>29</v>
      </c>
      <c r="F1439">
        <v>100101004</v>
      </c>
      <c r="G1439" t="s">
        <v>30</v>
      </c>
      <c r="H1439" t="s">
        <v>31</v>
      </c>
      <c r="I1439">
        <v>2</v>
      </c>
      <c r="J1439" t="s">
        <v>32</v>
      </c>
      <c r="K143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39" s="2">
        <f>IF(ISERROR(Exportaciones_fruta_dolares[[#This Row],[2017]]/Exportaciones_fruta_tonelada[[#This Row],[2017]]),"-",Exportaciones_fruta_dolares[[#This Row],[2017]]/Exportaciones_fruta_tonelada[[#This Row],[2017]])</f>
        <v>1389.5</v>
      </c>
      <c r="Q14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40" spans="1:19" x14ac:dyDescent="0.35">
      <c r="A1440">
        <v>142</v>
      </c>
      <c r="B1440" t="s">
        <v>138</v>
      </c>
      <c r="C1440" t="s">
        <v>139</v>
      </c>
      <c r="D1440">
        <v>100101</v>
      </c>
      <c r="E1440" t="s">
        <v>29</v>
      </c>
      <c r="F1440">
        <v>100101007</v>
      </c>
      <c r="G1440" t="s">
        <v>64</v>
      </c>
      <c r="H1440" t="s">
        <v>185</v>
      </c>
      <c r="I1440">
        <v>3</v>
      </c>
      <c r="J1440" t="s">
        <v>38</v>
      </c>
      <c r="K1440" s="2">
        <f>IF(ISERROR(Exportaciones_fruta_dolares[[#This Row],[2013]]/Exportaciones_fruta_tonelada[[#This Row],[2013]]),"-",Exportaciones_fruta_dolares[[#This Row],[2013]]/Exportaciones_fruta_tonelada[[#This Row],[2013]])</f>
        <v>2765.8484638730629</v>
      </c>
      <c r="L14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40" s="2">
        <f>IF(ISERROR(Exportaciones_fruta_dolares[[#This Row],[2014]]/Exportaciones_fruta_tonelada[[#This Row],[2014]]),"-",Exportaciones_fruta_dolares[[#This Row],[2014]]/Exportaciones_fruta_tonelada[[#This Row],[2014]])</f>
        <v>2961.2503664614483</v>
      </c>
      <c r="N1440" s="2">
        <f>IF(ISERROR(Exportaciones_fruta_dolares[[#This Row],[2015]]/Exportaciones_fruta_tonelada[[#This Row],[2015]]),"-",Exportaciones_fruta_dolares[[#This Row],[2015]]/Exportaciones_fruta_tonelada[[#This Row],[2015]])</f>
        <v>1941.0158072039389</v>
      </c>
      <c r="O1440" s="2">
        <f>IF(ISERROR(Exportaciones_fruta_dolares[[#This Row],[2016]]/Exportaciones_fruta_tonelada[[#This Row],[2016]]),"-",Exportaciones_fruta_dolares[[#This Row],[2016]]/Exportaciones_fruta_tonelada[[#This Row],[2016]])</f>
        <v>2749.5212279095967</v>
      </c>
      <c r="P14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40" s="2">
        <f>IF(ISERROR(Exportaciones_fruta_dolares[[#This Row],[2018]]/Exportaciones_fruta_tonelada[[#This Row],[2018]]),"-",Exportaciones_fruta_dolares[[#This Row],[2018]]/Exportaciones_fruta_tonelada[[#This Row],[2018]])</f>
        <v>2939.6445002091173</v>
      </c>
      <c r="R1440" s="2">
        <f>IF(ISERROR(Exportaciones_fruta_dolares[[#This Row],[2019]]/Exportaciones_fruta_tonelada[[#This Row],[2019]]),"-",Exportaciones_fruta_dolares[[#This Row],[2019]]/Exportaciones_fruta_tonelada[[#This Row],[2019]])</f>
        <v>2743.0349548801992</v>
      </c>
      <c r="S1440" s="2">
        <f>IF(ISERROR(Exportaciones_fruta_dolares[[#This Row],[2020]]/Exportaciones_fruta_tonelada[[#This Row],[2020]]),"-",Exportaciones_fruta_dolares[[#This Row],[2020]]/Exportaciones_fruta_tonelada[[#This Row],[2020]])</f>
        <v>2234.2897937889566</v>
      </c>
    </row>
    <row r="1441" spans="1:19" x14ac:dyDescent="0.35">
      <c r="A1441">
        <v>142</v>
      </c>
      <c r="B1441" t="s">
        <v>138</v>
      </c>
      <c r="C1441" t="s">
        <v>139</v>
      </c>
      <c r="D1441">
        <v>100101</v>
      </c>
      <c r="E1441" t="s">
        <v>29</v>
      </c>
      <c r="F1441">
        <v>100101011</v>
      </c>
      <c r="G1441" t="s">
        <v>122</v>
      </c>
      <c r="H1441" t="s">
        <v>264</v>
      </c>
      <c r="I1441">
        <v>1</v>
      </c>
      <c r="J1441" t="s">
        <v>96</v>
      </c>
      <c r="K1441" s="2">
        <f>IF(ISERROR(Exportaciones_fruta_dolares[[#This Row],[2013]]/Exportaciones_fruta_tonelada[[#This Row],[2013]]),"-",Exportaciones_fruta_dolares[[#This Row],[2013]]/Exportaciones_fruta_tonelada[[#This Row],[2013]])</f>
        <v>15405.07075471698</v>
      </c>
      <c r="L14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41" s="2">
        <f>IF(ISERROR(Exportaciones_fruta_dolares[[#This Row],[2014]]/Exportaciones_fruta_tonelada[[#This Row],[2014]]),"-",Exportaciones_fruta_dolares[[#This Row],[2014]]/Exportaciones_fruta_tonelada[[#This Row],[2014]])</f>
        <v>12227.906976744187</v>
      </c>
      <c r="N14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4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4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4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42" spans="1:19" x14ac:dyDescent="0.35">
      <c r="A1442">
        <v>142</v>
      </c>
      <c r="B1442" t="s">
        <v>138</v>
      </c>
      <c r="C1442" t="s">
        <v>139</v>
      </c>
      <c r="D1442">
        <v>100101</v>
      </c>
      <c r="E1442" t="s">
        <v>29</v>
      </c>
      <c r="F1442">
        <v>100101011</v>
      </c>
      <c r="G1442" t="s">
        <v>122</v>
      </c>
      <c r="H1442" t="s">
        <v>233</v>
      </c>
      <c r="I1442">
        <v>4</v>
      </c>
      <c r="J1442" t="s">
        <v>71</v>
      </c>
      <c r="K14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4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42" s="2">
        <f>IF(ISERROR(Exportaciones_fruta_dolares[[#This Row],[2020]]/Exportaciones_fruta_tonelada[[#This Row],[2020]]),"-",Exportaciones_fruta_dolares[[#This Row],[2020]]/Exportaciones_fruta_tonelada[[#This Row],[2020]])</f>
        <v>517.70000000000005</v>
      </c>
    </row>
    <row r="1443" spans="1:19" x14ac:dyDescent="0.35">
      <c r="A1443">
        <v>142</v>
      </c>
      <c r="B1443" t="s">
        <v>138</v>
      </c>
      <c r="C1443" t="s">
        <v>139</v>
      </c>
      <c r="D1443">
        <v>100101</v>
      </c>
      <c r="E1443" t="s">
        <v>29</v>
      </c>
      <c r="F1443">
        <v>100101011</v>
      </c>
      <c r="G1443" t="s">
        <v>122</v>
      </c>
      <c r="H1443" t="s">
        <v>234</v>
      </c>
      <c r="I1443">
        <v>4</v>
      </c>
      <c r="J1443" t="s">
        <v>71</v>
      </c>
      <c r="K14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43" s="2">
        <f>IF(ISERROR(Exportaciones_fruta_dolares[[#This Row],[2020]]/Exportaciones_fruta_tonelada[[#This Row],[2020]]),"-",Exportaciones_fruta_dolares[[#This Row],[2020]]/Exportaciones_fruta_tonelada[[#This Row],[2020]])</f>
        <v>384.00000000000006</v>
      </c>
    </row>
    <row r="1444" spans="1:19" x14ac:dyDescent="0.35">
      <c r="A1444">
        <v>142</v>
      </c>
      <c r="B1444" t="s">
        <v>138</v>
      </c>
      <c r="C1444" t="s">
        <v>139</v>
      </c>
      <c r="D1444">
        <v>100101</v>
      </c>
      <c r="E1444" t="s">
        <v>29</v>
      </c>
      <c r="F1444">
        <v>100101011</v>
      </c>
      <c r="G1444" t="s">
        <v>122</v>
      </c>
      <c r="H1444" t="s">
        <v>324</v>
      </c>
      <c r="I1444">
        <v>2</v>
      </c>
      <c r="J1444" t="s">
        <v>32</v>
      </c>
      <c r="K14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44" s="2">
        <f>IF(ISERROR(Exportaciones_fruta_dolares[[#This Row],[2018]]/Exportaciones_fruta_tonelada[[#This Row],[2018]]),"-",Exportaciones_fruta_dolares[[#This Row],[2018]]/Exportaciones_fruta_tonelada[[#This Row],[2018]])</f>
        <v>3187.7222777222778</v>
      </c>
      <c r="R1444" s="2">
        <f>IF(ISERROR(Exportaciones_fruta_dolares[[#This Row],[2019]]/Exportaciones_fruta_tonelada[[#This Row],[2019]]),"-",Exportaciones_fruta_dolares[[#This Row],[2019]]/Exportaciones_fruta_tonelada[[#This Row],[2019]])</f>
        <v>1488.9080717488789</v>
      </c>
      <c r="S14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45" spans="1:19" x14ac:dyDescent="0.35">
      <c r="A1445">
        <v>142</v>
      </c>
      <c r="B1445" t="s">
        <v>138</v>
      </c>
      <c r="C1445" t="s">
        <v>139</v>
      </c>
      <c r="D1445">
        <v>100101</v>
      </c>
      <c r="E1445" t="s">
        <v>29</v>
      </c>
      <c r="F1445">
        <v>100112025</v>
      </c>
      <c r="G1445" t="s">
        <v>173</v>
      </c>
      <c r="H1445" t="s">
        <v>311</v>
      </c>
      <c r="I1445">
        <v>4</v>
      </c>
      <c r="J1445" t="s">
        <v>71</v>
      </c>
      <c r="K14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45" s="2">
        <f>IF(ISERROR(Exportaciones_fruta_dolares[[#This Row],[2017]]/Exportaciones_fruta_tonelada[[#This Row],[2017]]),"-",Exportaciones_fruta_dolares[[#This Row],[2017]]/Exportaciones_fruta_tonelada[[#This Row],[2017]])</f>
        <v>44625</v>
      </c>
      <c r="Q14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46" spans="1:19" x14ac:dyDescent="0.35">
      <c r="A1446">
        <v>142</v>
      </c>
      <c r="B1446" t="s">
        <v>138</v>
      </c>
      <c r="C1446" t="s">
        <v>139</v>
      </c>
      <c r="D1446">
        <v>100101</v>
      </c>
      <c r="E1446" t="s">
        <v>29</v>
      </c>
      <c r="F1446">
        <v>100112025</v>
      </c>
      <c r="G1446" t="s">
        <v>173</v>
      </c>
      <c r="H1446" t="s">
        <v>174</v>
      </c>
      <c r="I1446">
        <v>2</v>
      </c>
      <c r="J1446" t="s">
        <v>32</v>
      </c>
      <c r="K1446" s="2">
        <f>IF(ISERROR(Exportaciones_fruta_dolares[[#This Row],[2013]]/Exportaciones_fruta_tonelada[[#This Row],[2013]]),"-",Exportaciones_fruta_dolares[[#This Row],[2013]]/Exportaciones_fruta_tonelada[[#This Row],[2013]])</f>
        <v>1698.1515935744096</v>
      </c>
      <c r="L1446" s="2">
        <f>IF(ISERROR(Exportaciones_fruta_dolares[[#This Row],[2012]]/Exportaciones_fruta_tonelada[[#This Row],[2012]]),"-",Exportaciones_fruta_dolares[[#This Row],[2012]]/Exportaciones_fruta_tonelada[[#This Row],[2012]])</f>
        <v>1745.6942743968311</v>
      </c>
      <c r="M1446" s="2">
        <f>IF(ISERROR(Exportaciones_fruta_dolares[[#This Row],[2014]]/Exportaciones_fruta_tonelada[[#This Row],[2014]]),"-",Exportaciones_fruta_dolares[[#This Row],[2014]]/Exportaciones_fruta_tonelada[[#This Row],[2014]])</f>
        <v>1716.1956566488268</v>
      </c>
      <c r="N1446" s="2">
        <f>IF(ISERROR(Exportaciones_fruta_dolares[[#This Row],[2015]]/Exportaciones_fruta_tonelada[[#This Row],[2015]]),"-",Exportaciones_fruta_dolares[[#This Row],[2015]]/Exportaciones_fruta_tonelada[[#This Row],[2015]])</f>
        <v>1978.0503259129468</v>
      </c>
      <c r="O1446" s="2">
        <f>IF(ISERROR(Exportaciones_fruta_dolares[[#This Row],[2016]]/Exportaciones_fruta_tonelada[[#This Row],[2016]]),"-",Exportaciones_fruta_dolares[[#This Row],[2016]]/Exportaciones_fruta_tonelada[[#This Row],[2016]])</f>
        <v>1870.7386478795593</v>
      </c>
      <c r="P1446" s="2">
        <f>IF(ISERROR(Exportaciones_fruta_dolares[[#This Row],[2017]]/Exportaciones_fruta_tonelada[[#This Row],[2017]]),"-",Exportaciones_fruta_dolares[[#This Row],[2017]]/Exportaciones_fruta_tonelada[[#This Row],[2017]])</f>
        <v>1397.1818438116718</v>
      </c>
      <c r="Q14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46" s="2">
        <f>IF(ISERROR(Exportaciones_fruta_dolares[[#This Row],[2020]]/Exportaciones_fruta_tonelada[[#This Row],[2020]]),"-",Exportaciones_fruta_dolares[[#This Row],[2020]]/Exportaciones_fruta_tonelada[[#This Row],[2020]])</f>
        <v>1898.7885156978905</v>
      </c>
    </row>
    <row r="1447" spans="1:19" x14ac:dyDescent="0.35">
      <c r="A1447">
        <v>142</v>
      </c>
      <c r="B1447" t="s">
        <v>138</v>
      </c>
      <c r="C1447" t="s">
        <v>139</v>
      </c>
      <c r="D1447">
        <v>100102</v>
      </c>
      <c r="E1447" t="s">
        <v>92</v>
      </c>
      <c r="F1447">
        <v>100102003</v>
      </c>
      <c r="G1447" t="s">
        <v>93</v>
      </c>
      <c r="H1447" t="s">
        <v>289</v>
      </c>
      <c r="I1447">
        <v>5</v>
      </c>
      <c r="J1447" t="s">
        <v>26</v>
      </c>
      <c r="K1447" s="2">
        <f>IF(ISERROR(Exportaciones_fruta_dolares[[#This Row],[2013]]/Exportaciones_fruta_tonelada[[#This Row],[2013]]),"-",Exportaciones_fruta_dolares[[#This Row],[2013]]/Exportaciones_fruta_tonelada[[#This Row],[2013]])</f>
        <v>1672.1294491525421</v>
      </c>
      <c r="L14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47" s="2">
        <f>IF(ISERROR(Exportaciones_fruta_dolares[[#This Row],[2014]]/Exportaciones_fruta_tonelada[[#This Row],[2014]]),"-",Exportaciones_fruta_dolares[[#This Row],[2014]]/Exportaciones_fruta_tonelada[[#This Row],[2014]])</f>
        <v>1884.6842942975475</v>
      </c>
      <c r="N1447" s="2">
        <f>IF(ISERROR(Exportaciones_fruta_dolares[[#This Row],[2015]]/Exportaciones_fruta_tonelada[[#This Row],[2015]]),"-",Exportaciones_fruta_dolares[[#This Row],[2015]]/Exportaciones_fruta_tonelada[[#This Row],[2015]])</f>
        <v>550.1736111111112</v>
      </c>
      <c r="O1447" s="2">
        <f>IF(ISERROR(Exportaciones_fruta_dolares[[#This Row],[2016]]/Exportaciones_fruta_tonelada[[#This Row],[2016]]),"-",Exportaciones_fruta_dolares[[#This Row],[2016]]/Exportaciones_fruta_tonelada[[#This Row],[2016]])</f>
        <v>832.96939752358639</v>
      </c>
      <c r="P1447" s="2">
        <f>IF(ISERROR(Exportaciones_fruta_dolares[[#This Row],[2017]]/Exportaciones_fruta_tonelada[[#This Row],[2017]]),"-",Exportaciones_fruta_dolares[[#This Row],[2017]]/Exportaciones_fruta_tonelada[[#This Row],[2017]])</f>
        <v>925.30981738813773</v>
      </c>
      <c r="Q1447" s="2">
        <f>IF(ISERROR(Exportaciones_fruta_dolares[[#This Row],[2018]]/Exportaciones_fruta_tonelada[[#This Row],[2018]]),"-",Exportaciones_fruta_dolares[[#This Row],[2018]]/Exportaciones_fruta_tonelada[[#This Row],[2018]])</f>
        <v>850.52715746488411</v>
      </c>
      <c r="R1447" s="2">
        <f>IF(ISERROR(Exportaciones_fruta_dolares[[#This Row],[2019]]/Exportaciones_fruta_tonelada[[#This Row],[2019]]),"-",Exportaciones_fruta_dolares[[#This Row],[2019]]/Exportaciones_fruta_tonelada[[#This Row],[2019]])</f>
        <v>798.39564706511783</v>
      </c>
      <c r="S1447" s="2">
        <f>IF(ISERROR(Exportaciones_fruta_dolares[[#This Row],[2020]]/Exportaciones_fruta_tonelada[[#This Row],[2020]]),"-",Exportaciones_fruta_dolares[[#This Row],[2020]]/Exportaciones_fruta_tonelada[[#This Row],[2020]])</f>
        <v>739.95519138692532</v>
      </c>
    </row>
    <row r="1448" spans="1:19" x14ac:dyDescent="0.35">
      <c r="A1448">
        <v>142</v>
      </c>
      <c r="B1448" t="s">
        <v>138</v>
      </c>
      <c r="C1448" t="s">
        <v>139</v>
      </c>
      <c r="D1448">
        <v>100102</v>
      </c>
      <c r="E1448" t="s">
        <v>92</v>
      </c>
      <c r="F1448">
        <v>100102003</v>
      </c>
      <c r="G1448" t="s">
        <v>93</v>
      </c>
      <c r="H1448" t="s">
        <v>290</v>
      </c>
      <c r="I1448">
        <v>5</v>
      </c>
      <c r="J1448" t="s">
        <v>26</v>
      </c>
      <c r="K1448" s="2">
        <f>IF(ISERROR(Exportaciones_fruta_dolares[[#This Row],[2013]]/Exportaciones_fruta_tonelada[[#This Row],[2013]]),"-",Exportaciones_fruta_dolares[[#This Row],[2013]]/Exportaciones_fruta_tonelada[[#This Row],[2013]])</f>
        <v>1333.4549958227976</v>
      </c>
      <c r="L1448" s="2">
        <f>IF(ISERROR(Exportaciones_fruta_dolares[[#This Row],[2012]]/Exportaciones_fruta_tonelada[[#This Row],[2012]]),"-",Exportaciones_fruta_dolares[[#This Row],[2012]]/Exportaciones_fruta_tonelada[[#This Row],[2012]])</f>
        <v>1070.3698815000148</v>
      </c>
      <c r="M1448" s="2">
        <f>IF(ISERROR(Exportaciones_fruta_dolares[[#This Row],[2014]]/Exportaciones_fruta_tonelada[[#This Row],[2014]]),"-",Exportaciones_fruta_dolares[[#This Row],[2014]]/Exportaciones_fruta_tonelada[[#This Row],[2014]])</f>
        <v>1252.213459888713</v>
      </c>
      <c r="N1448" s="2">
        <f>IF(ISERROR(Exportaciones_fruta_dolares[[#This Row],[2015]]/Exportaciones_fruta_tonelada[[#This Row],[2015]]),"-",Exportaciones_fruta_dolares[[#This Row],[2015]]/Exportaciones_fruta_tonelada[[#This Row],[2015]])</f>
        <v>1038.2114673067629</v>
      </c>
      <c r="O1448" s="2">
        <f>IF(ISERROR(Exportaciones_fruta_dolares[[#This Row],[2016]]/Exportaciones_fruta_tonelada[[#This Row],[2016]]),"-",Exportaciones_fruta_dolares[[#This Row],[2016]]/Exportaciones_fruta_tonelada[[#This Row],[2016]])</f>
        <v>891.38666726358224</v>
      </c>
      <c r="P1448" s="2">
        <f>IF(ISERROR(Exportaciones_fruta_dolares[[#This Row],[2017]]/Exportaciones_fruta_tonelada[[#This Row],[2017]]),"-",Exportaciones_fruta_dolares[[#This Row],[2017]]/Exportaciones_fruta_tonelada[[#This Row],[2017]])</f>
        <v>1066.4649886901534</v>
      </c>
      <c r="Q1448" s="2">
        <f>IF(ISERROR(Exportaciones_fruta_dolares[[#This Row],[2018]]/Exportaciones_fruta_tonelada[[#This Row],[2018]]),"-",Exportaciones_fruta_dolares[[#This Row],[2018]]/Exportaciones_fruta_tonelada[[#This Row],[2018]])</f>
        <v>821.11789709867935</v>
      </c>
      <c r="R1448" s="2">
        <f>IF(ISERROR(Exportaciones_fruta_dolares[[#This Row],[2019]]/Exportaciones_fruta_tonelada[[#This Row],[2019]]),"-",Exportaciones_fruta_dolares[[#This Row],[2019]]/Exportaciones_fruta_tonelada[[#This Row],[2019]])</f>
        <v>732.29333590163139</v>
      </c>
      <c r="S1448" s="2">
        <f>IF(ISERROR(Exportaciones_fruta_dolares[[#This Row],[2020]]/Exportaciones_fruta_tonelada[[#This Row],[2020]]),"-",Exportaciones_fruta_dolares[[#This Row],[2020]]/Exportaciones_fruta_tonelada[[#This Row],[2020]])</f>
        <v>756.67394381074484</v>
      </c>
    </row>
    <row r="1449" spans="1:19" x14ac:dyDescent="0.35">
      <c r="A1449">
        <v>142</v>
      </c>
      <c r="B1449" t="s">
        <v>138</v>
      </c>
      <c r="C1449" t="s">
        <v>139</v>
      </c>
      <c r="D1449">
        <v>100102</v>
      </c>
      <c r="E1449" t="s">
        <v>92</v>
      </c>
      <c r="F1449">
        <v>100102003</v>
      </c>
      <c r="G1449" t="s">
        <v>93</v>
      </c>
      <c r="H1449" t="s">
        <v>94</v>
      </c>
      <c r="I1449">
        <v>5</v>
      </c>
      <c r="J1449" t="s">
        <v>26</v>
      </c>
      <c r="K1449" s="2">
        <f>IF(ISERROR(Exportaciones_fruta_dolares[[#This Row],[2013]]/Exportaciones_fruta_tonelada[[#This Row],[2013]]),"-",Exportaciones_fruta_dolares[[#This Row],[2013]]/Exportaciones_fruta_tonelada[[#This Row],[2013]])</f>
        <v>912.99741530623191</v>
      </c>
      <c r="L1449" s="2">
        <f>IF(ISERROR(Exportaciones_fruta_dolares[[#This Row],[2012]]/Exportaciones_fruta_tonelada[[#This Row],[2012]]),"-",Exportaciones_fruta_dolares[[#This Row],[2012]]/Exportaciones_fruta_tonelada[[#This Row],[2012]])</f>
        <v>799.97965651678624</v>
      </c>
      <c r="M1449" s="2">
        <f>IF(ISERROR(Exportaciones_fruta_dolares[[#This Row],[2014]]/Exportaciones_fruta_tonelada[[#This Row],[2014]]),"-",Exportaciones_fruta_dolares[[#This Row],[2014]]/Exportaciones_fruta_tonelada[[#This Row],[2014]])</f>
        <v>1012.5625495109093</v>
      </c>
      <c r="N1449" s="2">
        <f>IF(ISERROR(Exportaciones_fruta_dolares[[#This Row],[2015]]/Exportaciones_fruta_tonelada[[#This Row],[2015]]),"-",Exportaciones_fruta_dolares[[#This Row],[2015]]/Exportaciones_fruta_tonelada[[#This Row],[2015]])</f>
        <v>1082.3884518768857</v>
      </c>
      <c r="O1449" s="2">
        <f>IF(ISERROR(Exportaciones_fruta_dolares[[#This Row],[2016]]/Exportaciones_fruta_tonelada[[#This Row],[2016]]),"-",Exportaciones_fruta_dolares[[#This Row],[2016]]/Exportaciones_fruta_tonelada[[#This Row],[2016]])</f>
        <v>987.33933930668525</v>
      </c>
      <c r="P1449" s="2">
        <f>IF(ISERROR(Exportaciones_fruta_dolares[[#This Row],[2017]]/Exportaciones_fruta_tonelada[[#This Row],[2017]]),"-",Exportaciones_fruta_dolares[[#This Row],[2017]]/Exportaciones_fruta_tonelada[[#This Row],[2017]])</f>
        <v>759.75628318589042</v>
      </c>
      <c r="Q1449" s="2">
        <f>IF(ISERROR(Exportaciones_fruta_dolares[[#This Row],[2018]]/Exportaciones_fruta_tonelada[[#This Row],[2018]]),"-",Exportaciones_fruta_dolares[[#This Row],[2018]]/Exportaciones_fruta_tonelada[[#This Row],[2018]])</f>
        <v>1022.9279927248677</v>
      </c>
      <c r="R1449" s="2">
        <f>IF(ISERROR(Exportaciones_fruta_dolares[[#This Row],[2019]]/Exportaciones_fruta_tonelada[[#This Row],[2019]]),"-",Exportaciones_fruta_dolares[[#This Row],[2019]]/Exportaciones_fruta_tonelada[[#This Row],[2019]])</f>
        <v>766.87124195232229</v>
      </c>
      <c r="S1449" s="2">
        <f>IF(ISERROR(Exportaciones_fruta_dolares[[#This Row],[2020]]/Exportaciones_fruta_tonelada[[#This Row],[2020]]),"-",Exportaciones_fruta_dolares[[#This Row],[2020]]/Exportaciones_fruta_tonelada[[#This Row],[2020]])</f>
        <v>730.03946793248497</v>
      </c>
    </row>
    <row r="1450" spans="1:19" x14ac:dyDescent="0.35">
      <c r="A1450">
        <v>142</v>
      </c>
      <c r="B1450" t="s">
        <v>138</v>
      </c>
      <c r="C1450" t="s">
        <v>139</v>
      </c>
      <c r="D1450">
        <v>100102</v>
      </c>
      <c r="E1450" t="s">
        <v>92</v>
      </c>
      <c r="F1450">
        <v>100102004</v>
      </c>
      <c r="G1450" t="s">
        <v>175</v>
      </c>
      <c r="H1450" t="s">
        <v>343</v>
      </c>
      <c r="I1450">
        <v>5</v>
      </c>
      <c r="J1450" t="s">
        <v>26</v>
      </c>
      <c r="K14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50" s="2">
        <f>IF(ISERROR(Exportaciones_fruta_dolares[[#This Row],[2017]]/Exportaciones_fruta_tonelada[[#This Row],[2017]]),"-",Exportaciones_fruta_dolares[[#This Row],[2017]]/Exportaciones_fruta_tonelada[[#This Row],[2017]])</f>
        <v>983.43119266055044</v>
      </c>
      <c r="Q1450" s="2">
        <f>IF(ISERROR(Exportaciones_fruta_dolares[[#This Row],[2018]]/Exportaciones_fruta_tonelada[[#This Row],[2018]]),"-",Exportaciones_fruta_dolares[[#This Row],[2018]]/Exportaciones_fruta_tonelada[[#This Row],[2018]])</f>
        <v>1019.0702536938945</v>
      </c>
      <c r="R1450" s="2">
        <f>IF(ISERROR(Exportaciones_fruta_dolares[[#This Row],[2019]]/Exportaciones_fruta_tonelada[[#This Row],[2019]]),"-",Exportaciones_fruta_dolares[[#This Row],[2019]]/Exportaciones_fruta_tonelada[[#This Row],[2019]])</f>
        <v>1100</v>
      </c>
      <c r="S1450" s="2">
        <f>IF(ISERROR(Exportaciones_fruta_dolares[[#This Row],[2020]]/Exportaciones_fruta_tonelada[[#This Row],[2020]]),"-",Exportaciones_fruta_dolares[[#This Row],[2020]]/Exportaciones_fruta_tonelada[[#This Row],[2020]])</f>
        <v>1090.2046331498609</v>
      </c>
    </row>
    <row r="1451" spans="1:19" x14ac:dyDescent="0.35">
      <c r="A1451">
        <v>142</v>
      </c>
      <c r="B1451" t="s">
        <v>138</v>
      </c>
      <c r="C1451" t="s">
        <v>139</v>
      </c>
      <c r="D1451">
        <v>100102</v>
      </c>
      <c r="E1451" t="s">
        <v>92</v>
      </c>
      <c r="F1451">
        <v>100102004</v>
      </c>
      <c r="G1451" t="s">
        <v>175</v>
      </c>
      <c r="H1451" t="s">
        <v>218</v>
      </c>
      <c r="I1451">
        <v>5</v>
      </c>
      <c r="J1451" t="s">
        <v>26</v>
      </c>
      <c r="K14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51" s="2">
        <f>IF(ISERROR(Exportaciones_fruta_dolares[[#This Row],[2017]]/Exportaciones_fruta_tonelada[[#This Row],[2017]]),"-",Exportaciones_fruta_dolares[[#This Row],[2017]]/Exportaciones_fruta_tonelada[[#This Row],[2017]])</f>
        <v>1248.95293398533</v>
      </c>
      <c r="Q14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5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52" spans="1:19" x14ac:dyDescent="0.35">
      <c r="A1452">
        <v>142</v>
      </c>
      <c r="B1452" t="s">
        <v>138</v>
      </c>
      <c r="C1452" t="s">
        <v>139</v>
      </c>
      <c r="D1452">
        <v>100102</v>
      </c>
      <c r="E1452" t="s">
        <v>92</v>
      </c>
      <c r="F1452">
        <v>100102004</v>
      </c>
      <c r="G1452" t="s">
        <v>175</v>
      </c>
      <c r="H1452" t="s">
        <v>359</v>
      </c>
      <c r="I1452">
        <v>5</v>
      </c>
      <c r="J1452" t="s">
        <v>26</v>
      </c>
      <c r="K14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52" s="2">
        <f>IF(ISERROR(Exportaciones_fruta_dolares[[#This Row],[2016]]/Exportaciones_fruta_tonelada[[#This Row],[2016]]),"-",Exportaciones_fruta_dolares[[#This Row],[2016]]/Exportaciones_fruta_tonelada[[#This Row],[2016]])</f>
        <v>918.55593317240493</v>
      </c>
      <c r="P145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5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5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5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53" spans="1:19" x14ac:dyDescent="0.35">
      <c r="A1453">
        <v>142</v>
      </c>
      <c r="B1453" t="s">
        <v>138</v>
      </c>
      <c r="C1453" t="s">
        <v>139</v>
      </c>
      <c r="D1453">
        <v>100102</v>
      </c>
      <c r="E1453" t="s">
        <v>92</v>
      </c>
      <c r="F1453">
        <v>100102005</v>
      </c>
      <c r="G1453" t="s">
        <v>177</v>
      </c>
      <c r="H1453" t="s">
        <v>375</v>
      </c>
      <c r="I1453">
        <v>7</v>
      </c>
      <c r="J1453" t="s">
        <v>164</v>
      </c>
      <c r="K1453" s="2">
        <f>IF(ISERROR(Exportaciones_fruta_dolares[[#This Row],[2013]]/Exportaciones_fruta_tonelada[[#This Row],[2013]]),"-",Exportaciones_fruta_dolares[[#This Row],[2013]]/Exportaciones_fruta_tonelada[[#This Row],[2013]])</f>
        <v>3179.2857142857142</v>
      </c>
      <c r="L14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5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5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53" s="2">
        <f>IF(ISERROR(Exportaciones_fruta_dolares[[#This Row],[2018]]/Exportaciones_fruta_tonelada[[#This Row],[2018]]),"-",Exportaciones_fruta_dolares[[#This Row],[2018]]/Exportaciones_fruta_tonelada[[#This Row],[2018]])</f>
        <v>40076.923076923078</v>
      </c>
      <c r="R14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5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54" spans="1:19" x14ac:dyDescent="0.35">
      <c r="A1454">
        <v>142</v>
      </c>
      <c r="B1454" t="s">
        <v>138</v>
      </c>
      <c r="C1454" t="s">
        <v>139</v>
      </c>
      <c r="D1454">
        <v>100102</v>
      </c>
      <c r="E1454" t="s">
        <v>92</v>
      </c>
      <c r="F1454">
        <v>100102005</v>
      </c>
      <c r="G1454" t="s">
        <v>177</v>
      </c>
      <c r="H1454" t="s">
        <v>397</v>
      </c>
      <c r="I1454">
        <v>7</v>
      </c>
      <c r="J1454" t="s">
        <v>164</v>
      </c>
      <c r="K14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54" s="2">
        <f>IF(ISERROR(Exportaciones_fruta_dolares[[#This Row],[2015]]/Exportaciones_fruta_tonelada[[#This Row],[2015]]),"-",Exportaciones_fruta_dolares[[#This Row],[2015]]/Exportaciones_fruta_tonelada[[#This Row],[2015]])</f>
        <v>4460.2951510892481</v>
      </c>
      <c r="O14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54" s="2">
        <f>IF(ISERROR(Exportaciones_fruta_dolares[[#This Row],[2019]]/Exportaciones_fruta_tonelada[[#This Row],[2019]]),"-",Exportaciones_fruta_dolares[[#This Row],[2019]]/Exportaciones_fruta_tonelada[[#This Row],[2019]])</f>
        <v>1211.1492233855686</v>
      </c>
      <c r="S1454" s="2">
        <f>IF(ISERROR(Exportaciones_fruta_dolares[[#This Row],[2020]]/Exportaciones_fruta_tonelada[[#This Row],[2020]]),"-",Exportaciones_fruta_dolares[[#This Row],[2020]]/Exportaciones_fruta_tonelada[[#This Row],[2020]])</f>
        <v>1023.3138858401895</v>
      </c>
    </row>
    <row r="1455" spans="1:19" x14ac:dyDescent="0.35">
      <c r="A1455">
        <v>142</v>
      </c>
      <c r="B1455" t="s">
        <v>138</v>
      </c>
      <c r="C1455" t="s">
        <v>139</v>
      </c>
      <c r="D1455">
        <v>100102</v>
      </c>
      <c r="E1455" t="s">
        <v>92</v>
      </c>
      <c r="F1455">
        <v>100102005</v>
      </c>
      <c r="G1455" t="s">
        <v>177</v>
      </c>
      <c r="H1455" t="s">
        <v>379</v>
      </c>
      <c r="I1455">
        <v>7</v>
      </c>
      <c r="J1455" t="s">
        <v>164</v>
      </c>
      <c r="K1455" s="2">
        <f>IF(ISERROR(Exportaciones_fruta_dolares[[#This Row],[2013]]/Exportaciones_fruta_tonelada[[#This Row],[2013]]),"-",Exportaciones_fruta_dolares[[#This Row],[2013]]/Exportaciones_fruta_tonelada[[#This Row],[2013]])</f>
        <v>441.5</v>
      </c>
      <c r="L14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55" s="2">
        <f>IF(ISERROR(Exportaciones_fruta_dolares[[#This Row],[2015]]/Exportaciones_fruta_tonelada[[#This Row],[2015]]),"-",Exportaciones_fruta_dolares[[#This Row],[2015]]/Exportaciones_fruta_tonelada[[#This Row],[2015]])</f>
        <v>851.21366073948627</v>
      </c>
      <c r="O1455" s="2">
        <f>IF(ISERROR(Exportaciones_fruta_dolares[[#This Row],[2016]]/Exportaciones_fruta_tonelada[[#This Row],[2016]]),"-",Exportaciones_fruta_dolares[[#This Row],[2016]]/Exportaciones_fruta_tonelada[[#This Row],[2016]])</f>
        <v>987.49576979856897</v>
      </c>
      <c r="P1455" s="2">
        <f>IF(ISERROR(Exportaciones_fruta_dolares[[#This Row],[2017]]/Exportaciones_fruta_tonelada[[#This Row],[2017]]),"-",Exportaciones_fruta_dolares[[#This Row],[2017]]/Exportaciones_fruta_tonelada[[#This Row],[2017]])</f>
        <v>896.4458037989483</v>
      </c>
      <c r="Q145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55" s="2">
        <f>IF(ISERROR(Exportaciones_fruta_dolares[[#This Row],[2019]]/Exportaciones_fruta_tonelada[[#This Row],[2019]]),"-",Exportaciones_fruta_dolares[[#This Row],[2019]]/Exportaciones_fruta_tonelada[[#This Row],[2019]])</f>
        <v>13674.757281553397</v>
      </c>
      <c r="S1455" s="2">
        <f>IF(ISERROR(Exportaciones_fruta_dolares[[#This Row],[2020]]/Exportaciones_fruta_tonelada[[#This Row],[2020]]),"-",Exportaciones_fruta_dolares[[#This Row],[2020]]/Exportaciones_fruta_tonelada[[#This Row],[2020]])</f>
        <v>791.27210992933533</v>
      </c>
    </row>
    <row r="1456" spans="1:19" x14ac:dyDescent="0.35">
      <c r="A1456">
        <v>142</v>
      </c>
      <c r="B1456" t="s">
        <v>138</v>
      </c>
      <c r="C1456" t="s">
        <v>139</v>
      </c>
      <c r="D1456">
        <v>100102</v>
      </c>
      <c r="E1456" t="s">
        <v>92</v>
      </c>
      <c r="F1456">
        <v>100102006</v>
      </c>
      <c r="G1456" t="s">
        <v>237</v>
      </c>
      <c r="H1456" t="s">
        <v>238</v>
      </c>
      <c r="I1456">
        <v>5</v>
      </c>
      <c r="J1456" t="s">
        <v>26</v>
      </c>
      <c r="K14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5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5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5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56" s="2">
        <f>IF(ISERROR(Exportaciones_fruta_dolares[[#This Row],[2020]]/Exportaciones_fruta_tonelada[[#This Row],[2020]]),"-",Exportaciones_fruta_dolares[[#This Row],[2020]]/Exportaciones_fruta_tonelada[[#This Row],[2020]])</f>
        <v>1441.9382716049381</v>
      </c>
    </row>
    <row r="1457" spans="1:19" x14ac:dyDescent="0.35">
      <c r="A1457">
        <v>142</v>
      </c>
      <c r="B1457" t="s">
        <v>138</v>
      </c>
      <c r="C1457" t="s">
        <v>139</v>
      </c>
      <c r="D1457">
        <v>100102</v>
      </c>
      <c r="E1457" t="s">
        <v>92</v>
      </c>
      <c r="F1457">
        <v>100102008</v>
      </c>
      <c r="G1457" t="s">
        <v>352</v>
      </c>
      <c r="H1457" t="s">
        <v>413</v>
      </c>
      <c r="I1457">
        <v>3</v>
      </c>
      <c r="J1457" t="s">
        <v>38</v>
      </c>
      <c r="K14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57" s="2">
        <f>IF(ISERROR(Exportaciones_fruta_dolares[[#This Row],[2014]]/Exportaciones_fruta_tonelada[[#This Row],[2014]]),"-",Exportaciones_fruta_dolares[[#This Row],[2014]]/Exportaciones_fruta_tonelada[[#This Row],[2014]])</f>
        <v>2718.5877662932699</v>
      </c>
      <c r="N1457" s="2">
        <f>IF(ISERROR(Exportaciones_fruta_dolares[[#This Row],[2015]]/Exportaciones_fruta_tonelada[[#This Row],[2015]]),"-",Exportaciones_fruta_dolares[[#This Row],[2015]]/Exportaciones_fruta_tonelada[[#This Row],[2015]])</f>
        <v>2184.2345462986109</v>
      </c>
      <c r="O1457" s="2">
        <f>IF(ISERROR(Exportaciones_fruta_dolares[[#This Row],[2016]]/Exportaciones_fruta_tonelada[[#This Row],[2016]]),"-",Exportaciones_fruta_dolares[[#This Row],[2016]]/Exportaciones_fruta_tonelada[[#This Row],[2016]])</f>
        <v>2239.2104895709358</v>
      </c>
      <c r="P1457" s="2">
        <f>IF(ISERROR(Exportaciones_fruta_dolares[[#This Row],[2017]]/Exportaciones_fruta_tonelada[[#This Row],[2017]]),"-",Exportaciones_fruta_dolares[[#This Row],[2017]]/Exportaciones_fruta_tonelada[[#This Row],[2017]])</f>
        <v>2238.3169344730782</v>
      </c>
      <c r="Q1457" s="2">
        <f>IF(ISERROR(Exportaciones_fruta_dolares[[#This Row],[2018]]/Exportaciones_fruta_tonelada[[#This Row],[2018]]),"-",Exportaciones_fruta_dolares[[#This Row],[2018]]/Exportaciones_fruta_tonelada[[#This Row],[2018]])</f>
        <v>2238.2515649671777</v>
      </c>
      <c r="R1457" s="2">
        <f>IF(ISERROR(Exportaciones_fruta_dolares[[#This Row],[2019]]/Exportaciones_fruta_tonelada[[#This Row],[2019]]),"-",Exportaciones_fruta_dolares[[#This Row],[2019]]/Exportaciones_fruta_tonelada[[#This Row],[2019]])</f>
        <v>1815.0716316326377</v>
      </c>
      <c r="S1457" s="2">
        <f>IF(ISERROR(Exportaciones_fruta_dolares[[#This Row],[2020]]/Exportaciones_fruta_tonelada[[#This Row],[2020]]),"-",Exportaciones_fruta_dolares[[#This Row],[2020]]/Exportaciones_fruta_tonelada[[#This Row],[2020]])</f>
        <v>2063.1570279298403</v>
      </c>
    </row>
    <row r="1458" spans="1:19" x14ac:dyDescent="0.35">
      <c r="A1458">
        <v>142</v>
      </c>
      <c r="B1458" t="s">
        <v>138</v>
      </c>
      <c r="C1458" t="s">
        <v>139</v>
      </c>
      <c r="D1458">
        <v>100102</v>
      </c>
      <c r="E1458" t="s">
        <v>92</v>
      </c>
      <c r="F1458">
        <v>100102008</v>
      </c>
      <c r="G1458" t="s">
        <v>352</v>
      </c>
      <c r="H1458" t="s">
        <v>391</v>
      </c>
      <c r="I1458">
        <v>3</v>
      </c>
      <c r="J1458" t="s">
        <v>38</v>
      </c>
      <c r="K14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58" s="2">
        <f>IF(ISERROR(Exportaciones_fruta_dolares[[#This Row],[2015]]/Exportaciones_fruta_tonelada[[#This Row],[2015]]),"-",Exportaciones_fruta_dolares[[#This Row],[2015]]/Exportaciones_fruta_tonelada[[#This Row],[2015]])</f>
        <v>18024.888888888891</v>
      </c>
      <c r="O1458" s="2">
        <f>IF(ISERROR(Exportaciones_fruta_dolares[[#This Row],[2016]]/Exportaciones_fruta_tonelada[[#This Row],[2016]]),"-",Exportaciones_fruta_dolares[[#This Row],[2016]]/Exportaciones_fruta_tonelada[[#This Row],[2016]])</f>
        <v>4242.9252782193962</v>
      </c>
      <c r="P1458" s="2">
        <f>IF(ISERROR(Exportaciones_fruta_dolares[[#This Row],[2017]]/Exportaciones_fruta_tonelada[[#This Row],[2017]]),"-",Exportaciones_fruta_dolares[[#This Row],[2017]]/Exportaciones_fruta_tonelada[[#This Row],[2017]])</f>
        <v>3142.9355136489517</v>
      </c>
      <c r="Q14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58" s="2">
        <f>IF(ISERROR(Exportaciones_fruta_dolares[[#This Row],[2020]]/Exportaciones_fruta_tonelada[[#This Row],[2020]]),"-",Exportaciones_fruta_dolares[[#This Row],[2020]]/Exportaciones_fruta_tonelada[[#This Row],[2020]])</f>
        <v>2911.8773946360152</v>
      </c>
    </row>
    <row r="1459" spans="1:19" x14ac:dyDescent="0.35">
      <c r="A1459">
        <v>142</v>
      </c>
      <c r="B1459" t="s">
        <v>138</v>
      </c>
      <c r="C1459" t="s">
        <v>139</v>
      </c>
      <c r="D1459">
        <v>100102</v>
      </c>
      <c r="E1459" t="s">
        <v>92</v>
      </c>
      <c r="F1459">
        <v>100102008</v>
      </c>
      <c r="G1459" t="s">
        <v>352</v>
      </c>
      <c r="H1459" t="s">
        <v>353</v>
      </c>
      <c r="I1459">
        <v>7</v>
      </c>
      <c r="J1459" t="s">
        <v>164</v>
      </c>
      <c r="K1459" s="2">
        <f>IF(ISERROR(Exportaciones_fruta_dolares[[#This Row],[2013]]/Exportaciones_fruta_tonelada[[#This Row],[2013]]),"-",Exportaciones_fruta_dolares[[#This Row],[2013]]/Exportaciones_fruta_tonelada[[#This Row],[2013]])</f>
        <v>8271.9008264462809</v>
      </c>
      <c r="L14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59" s="2">
        <f>IF(ISERROR(Exportaciones_fruta_dolares[[#This Row],[2014]]/Exportaciones_fruta_tonelada[[#This Row],[2014]]),"-",Exportaciones_fruta_dolares[[#This Row],[2014]]/Exportaciones_fruta_tonelada[[#This Row],[2014]])</f>
        <v>2679.2472301107955</v>
      </c>
      <c r="N1459" s="2">
        <f>IF(ISERROR(Exportaciones_fruta_dolares[[#This Row],[2015]]/Exportaciones_fruta_tonelada[[#This Row],[2015]]),"-",Exportaciones_fruta_dolares[[#This Row],[2015]]/Exportaciones_fruta_tonelada[[#This Row],[2015]])</f>
        <v>1475.1748792270532</v>
      </c>
      <c r="O1459" s="2">
        <f>IF(ISERROR(Exportaciones_fruta_dolares[[#This Row],[2016]]/Exportaciones_fruta_tonelada[[#This Row],[2016]]),"-",Exportaciones_fruta_dolares[[#This Row],[2016]]/Exportaciones_fruta_tonelada[[#This Row],[2016]])</f>
        <v>1958.4649258334825</v>
      </c>
      <c r="P1459" s="2">
        <f>IF(ISERROR(Exportaciones_fruta_dolares[[#This Row],[2017]]/Exportaciones_fruta_tonelada[[#This Row],[2017]]),"-",Exportaciones_fruta_dolares[[#This Row],[2017]]/Exportaciones_fruta_tonelada[[#This Row],[2017]])</f>
        <v>1926.7693955508325</v>
      </c>
      <c r="Q1459" s="2">
        <f>IF(ISERROR(Exportaciones_fruta_dolares[[#This Row],[2018]]/Exportaciones_fruta_tonelada[[#This Row],[2018]]),"-",Exportaciones_fruta_dolares[[#This Row],[2018]]/Exportaciones_fruta_tonelada[[#This Row],[2018]])</f>
        <v>1662.4002964202032</v>
      </c>
      <c r="R1459" s="2">
        <f>IF(ISERROR(Exportaciones_fruta_dolares[[#This Row],[2019]]/Exportaciones_fruta_tonelada[[#This Row],[2019]]),"-",Exportaciones_fruta_dolares[[#This Row],[2019]]/Exportaciones_fruta_tonelada[[#This Row],[2019]])</f>
        <v>1723.5397999995719</v>
      </c>
      <c r="S1459" s="2">
        <f>IF(ISERROR(Exportaciones_fruta_dolares[[#This Row],[2020]]/Exportaciones_fruta_tonelada[[#This Row],[2020]]),"-",Exportaciones_fruta_dolares[[#This Row],[2020]]/Exportaciones_fruta_tonelada[[#This Row],[2020]])</f>
        <v>1251.6045596293507</v>
      </c>
    </row>
    <row r="1460" spans="1:19" x14ac:dyDescent="0.35">
      <c r="A1460">
        <v>142</v>
      </c>
      <c r="B1460" t="s">
        <v>138</v>
      </c>
      <c r="C1460" t="s">
        <v>139</v>
      </c>
      <c r="D1460">
        <v>100102</v>
      </c>
      <c r="E1460" t="s">
        <v>92</v>
      </c>
      <c r="F1460">
        <v>100102008</v>
      </c>
      <c r="G1460" t="s">
        <v>352</v>
      </c>
      <c r="H1460" t="s">
        <v>360</v>
      </c>
      <c r="I1460">
        <v>5</v>
      </c>
      <c r="J1460" t="s">
        <v>26</v>
      </c>
      <c r="K14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6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60" s="2">
        <f>IF(ISERROR(Exportaciones_fruta_dolares[[#This Row],[2016]]/Exportaciones_fruta_tonelada[[#This Row],[2016]]),"-",Exportaciones_fruta_dolares[[#This Row],[2016]]/Exportaciones_fruta_tonelada[[#This Row],[2016]])</f>
        <v>704.13167503423085</v>
      </c>
      <c r="P1460" s="2">
        <f>IF(ISERROR(Exportaciones_fruta_dolares[[#This Row],[2017]]/Exportaciones_fruta_tonelada[[#This Row],[2017]]),"-",Exportaciones_fruta_dolares[[#This Row],[2017]]/Exportaciones_fruta_tonelada[[#This Row],[2017]])</f>
        <v>1024.95221719457</v>
      </c>
      <c r="Q1460" s="2">
        <f>IF(ISERROR(Exportaciones_fruta_dolares[[#This Row],[2018]]/Exportaciones_fruta_tonelada[[#This Row],[2018]]),"-",Exportaciones_fruta_dolares[[#This Row],[2018]]/Exportaciones_fruta_tonelada[[#This Row],[2018]])</f>
        <v>944.65170068027214</v>
      </c>
      <c r="R1460" s="2">
        <f>IF(ISERROR(Exportaciones_fruta_dolares[[#This Row],[2019]]/Exportaciones_fruta_tonelada[[#This Row],[2019]]),"-",Exportaciones_fruta_dolares[[#This Row],[2019]]/Exportaciones_fruta_tonelada[[#This Row],[2019]])</f>
        <v>989.83064713064709</v>
      </c>
      <c r="S1460" s="2">
        <f>IF(ISERROR(Exportaciones_fruta_dolares[[#This Row],[2020]]/Exportaciones_fruta_tonelada[[#This Row],[2020]]),"-",Exportaciones_fruta_dolares[[#This Row],[2020]]/Exportaciones_fruta_tonelada[[#This Row],[2020]])</f>
        <v>900.31168960702178</v>
      </c>
    </row>
    <row r="1461" spans="1:19" x14ac:dyDescent="0.35">
      <c r="A1461">
        <v>142</v>
      </c>
      <c r="B1461" t="s">
        <v>138</v>
      </c>
      <c r="C1461" t="s">
        <v>139</v>
      </c>
      <c r="D1461">
        <v>100102</v>
      </c>
      <c r="E1461" t="s">
        <v>92</v>
      </c>
      <c r="F1461">
        <v>100102008</v>
      </c>
      <c r="G1461" t="s">
        <v>352</v>
      </c>
      <c r="H1461" t="s">
        <v>354</v>
      </c>
      <c r="I1461">
        <v>7</v>
      </c>
      <c r="J1461" t="s">
        <v>164</v>
      </c>
      <c r="K1461" s="2">
        <f>IF(ISERROR(Exportaciones_fruta_dolares[[#This Row],[2013]]/Exportaciones_fruta_tonelada[[#This Row],[2013]]),"-",Exportaciones_fruta_dolares[[#This Row],[2013]]/Exportaciones_fruta_tonelada[[#This Row],[2013]])</f>
        <v>2007.9455761331296</v>
      </c>
      <c r="L1461" s="2">
        <f>IF(ISERROR(Exportaciones_fruta_dolares[[#This Row],[2012]]/Exportaciones_fruta_tonelada[[#This Row],[2012]]),"-",Exportaciones_fruta_dolares[[#This Row],[2012]]/Exportaciones_fruta_tonelada[[#This Row],[2012]])</f>
        <v>2961.652192013692</v>
      </c>
      <c r="M1461" s="2">
        <f>IF(ISERROR(Exportaciones_fruta_dolares[[#This Row],[2014]]/Exportaciones_fruta_tonelada[[#This Row],[2014]]),"-",Exportaciones_fruta_dolares[[#This Row],[2014]]/Exportaciones_fruta_tonelada[[#This Row],[2014]])</f>
        <v>2693.6865486175834</v>
      </c>
      <c r="N1461" s="2">
        <f>IF(ISERROR(Exportaciones_fruta_dolares[[#This Row],[2015]]/Exportaciones_fruta_tonelada[[#This Row],[2015]]),"-",Exportaciones_fruta_dolares[[#This Row],[2015]]/Exportaciones_fruta_tonelada[[#This Row],[2015]])</f>
        <v>1976.0986472987283</v>
      </c>
      <c r="O1461" s="2">
        <f>IF(ISERROR(Exportaciones_fruta_dolares[[#This Row],[2016]]/Exportaciones_fruta_tonelada[[#This Row],[2016]]),"-",Exportaciones_fruta_dolares[[#This Row],[2016]]/Exportaciones_fruta_tonelada[[#This Row],[2016]])</f>
        <v>3435.2037086565033</v>
      </c>
      <c r="P1461" s="2">
        <f>IF(ISERROR(Exportaciones_fruta_dolares[[#This Row],[2017]]/Exportaciones_fruta_tonelada[[#This Row],[2017]]),"-",Exportaciones_fruta_dolares[[#This Row],[2017]]/Exportaciones_fruta_tonelada[[#This Row],[2017]])</f>
        <v>4023.8310137527787</v>
      </c>
      <c r="Q1461" s="2">
        <f>IF(ISERROR(Exportaciones_fruta_dolares[[#This Row],[2018]]/Exportaciones_fruta_tonelada[[#This Row],[2018]]),"-",Exportaciones_fruta_dolares[[#This Row],[2018]]/Exportaciones_fruta_tonelada[[#This Row],[2018]])</f>
        <v>2229.2628051310003</v>
      </c>
      <c r="R1461" s="2">
        <f>IF(ISERROR(Exportaciones_fruta_dolares[[#This Row],[2019]]/Exportaciones_fruta_tonelada[[#This Row],[2019]]),"-",Exportaciones_fruta_dolares[[#This Row],[2019]]/Exportaciones_fruta_tonelada[[#This Row],[2019]])</f>
        <v>2534.5897910086251</v>
      </c>
      <c r="S1461" s="2">
        <f>IF(ISERROR(Exportaciones_fruta_dolares[[#This Row],[2020]]/Exportaciones_fruta_tonelada[[#This Row],[2020]]),"-",Exportaciones_fruta_dolares[[#This Row],[2020]]/Exportaciones_fruta_tonelada[[#This Row],[2020]])</f>
        <v>2574.6899731903486</v>
      </c>
    </row>
    <row r="1462" spans="1:19" x14ac:dyDescent="0.35">
      <c r="A1462">
        <v>142</v>
      </c>
      <c r="B1462" t="s">
        <v>138</v>
      </c>
      <c r="C1462" t="s">
        <v>139</v>
      </c>
      <c r="D1462">
        <v>100103</v>
      </c>
      <c r="E1462" t="s">
        <v>39</v>
      </c>
      <c r="F1462">
        <v>100103001</v>
      </c>
      <c r="G1462" t="s">
        <v>40</v>
      </c>
      <c r="H1462" t="s">
        <v>75</v>
      </c>
      <c r="I1462">
        <v>3</v>
      </c>
      <c r="J1462" t="s">
        <v>38</v>
      </c>
      <c r="K14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6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62" s="2">
        <f>IF(ISERROR(Exportaciones_fruta_dolares[[#This Row],[2014]]/Exportaciones_fruta_tonelada[[#This Row],[2014]]),"-",Exportaciones_fruta_dolares[[#This Row],[2014]]/Exportaciones_fruta_tonelada[[#This Row],[2014]])</f>
        <v>2824.1635687732341</v>
      </c>
      <c r="N14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63" spans="1:19" x14ac:dyDescent="0.35">
      <c r="A1463">
        <v>142</v>
      </c>
      <c r="B1463" t="s">
        <v>138</v>
      </c>
      <c r="C1463" t="s">
        <v>139</v>
      </c>
      <c r="D1463">
        <v>100103</v>
      </c>
      <c r="E1463" t="s">
        <v>39</v>
      </c>
      <c r="F1463">
        <v>100103003</v>
      </c>
      <c r="G1463" t="s">
        <v>226</v>
      </c>
      <c r="H1463" t="s">
        <v>323</v>
      </c>
      <c r="I1463">
        <v>3</v>
      </c>
      <c r="J1463" t="s">
        <v>38</v>
      </c>
      <c r="K14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6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63" s="2">
        <f>IF(ISERROR(Exportaciones_fruta_dolares[[#This Row],[2016]]/Exportaciones_fruta_tonelada[[#This Row],[2016]]),"-",Exportaciones_fruta_dolares[[#This Row],[2016]]/Exportaciones_fruta_tonelada[[#This Row],[2016]])</f>
        <v>647.19674584596487</v>
      </c>
      <c r="P14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63" s="2">
        <f>IF(ISERROR(Exportaciones_fruta_dolares[[#This Row],[2019]]/Exportaciones_fruta_tonelada[[#This Row],[2019]]),"-",Exportaciones_fruta_dolares[[#This Row],[2019]]/Exportaciones_fruta_tonelada[[#This Row],[2019]])</f>
        <v>3854.1527777777778</v>
      </c>
      <c r="S1463" s="2">
        <f>IF(ISERROR(Exportaciones_fruta_dolares[[#This Row],[2020]]/Exportaciones_fruta_tonelada[[#This Row],[2020]]),"-",Exportaciones_fruta_dolares[[#This Row],[2020]]/Exportaciones_fruta_tonelada[[#This Row],[2020]])</f>
        <v>2358.1156570857911</v>
      </c>
    </row>
    <row r="1464" spans="1:19" x14ac:dyDescent="0.35">
      <c r="A1464">
        <v>142</v>
      </c>
      <c r="B1464" t="s">
        <v>138</v>
      </c>
      <c r="C1464" t="s">
        <v>139</v>
      </c>
      <c r="D1464">
        <v>100103</v>
      </c>
      <c r="E1464" t="s">
        <v>39</v>
      </c>
      <c r="F1464">
        <v>100103003</v>
      </c>
      <c r="G1464" t="s">
        <v>226</v>
      </c>
      <c r="H1464" t="s">
        <v>315</v>
      </c>
      <c r="I1464">
        <v>3</v>
      </c>
      <c r="J1464" t="s">
        <v>38</v>
      </c>
      <c r="K1464" s="2">
        <f>IF(ISERROR(Exportaciones_fruta_dolares[[#This Row],[2013]]/Exportaciones_fruta_tonelada[[#This Row],[2013]]),"-",Exportaciones_fruta_dolares[[#This Row],[2013]]/Exportaciones_fruta_tonelada[[#This Row],[2013]])</f>
        <v>3427.6034561164165</v>
      </c>
      <c r="L14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64" s="2">
        <f>IF(ISERROR(Exportaciones_fruta_dolares[[#This Row],[2015]]/Exportaciones_fruta_tonelada[[#This Row],[2015]]),"-",Exportaciones_fruta_dolares[[#This Row],[2015]]/Exportaciones_fruta_tonelada[[#This Row],[2015]])</f>
        <v>4214.0425531914898</v>
      </c>
      <c r="O14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64" s="2">
        <f>IF(ISERROR(Exportaciones_fruta_dolares[[#This Row],[2017]]/Exportaciones_fruta_tonelada[[#This Row],[2017]]),"-",Exportaciones_fruta_dolares[[#This Row],[2017]]/Exportaciones_fruta_tonelada[[#This Row],[2017]])</f>
        <v>3284.1979048340277</v>
      </c>
      <c r="Q146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6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64" s="2">
        <f>IF(ISERROR(Exportaciones_fruta_dolares[[#This Row],[2020]]/Exportaciones_fruta_tonelada[[#This Row],[2020]]),"-",Exportaciones_fruta_dolares[[#This Row],[2020]]/Exportaciones_fruta_tonelada[[#This Row],[2020]])</f>
        <v>2070</v>
      </c>
    </row>
    <row r="1465" spans="1:19" x14ac:dyDescent="0.35">
      <c r="A1465">
        <v>142</v>
      </c>
      <c r="B1465" t="s">
        <v>138</v>
      </c>
      <c r="C1465" t="s">
        <v>139</v>
      </c>
      <c r="D1465">
        <v>100103</v>
      </c>
      <c r="E1465" t="s">
        <v>39</v>
      </c>
      <c r="F1465">
        <v>100103004</v>
      </c>
      <c r="G1465" t="s">
        <v>77</v>
      </c>
      <c r="H1465" t="s">
        <v>78</v>
      </c>
      <c r="I1465">
        <v>3</v>
      </c>
      <c r="J1465" t="s">
        <v>38</v>
      </c>
      <c r="K146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65" s="2">
        <f>IF(ISERROR(Exportaciones_fruta_dolares[[#This Row],[2015]]/Exportaciones_fruta_tonelada[[#This Row],[2015]]),"-",Exportaciones_fruta_dolares[[#This Row],[2015]]/Exportaciones_fruta_tonelada[[#This Row],[2015]])</f>
        <v>1603.2967408739912</v>
      </c>
      <c r="O146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6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66" spans="1:19" x14ac:dyDescent="0.35">
      <c r="A1466">
        <v>142</v>
      </c>
      <c r="B1466" t="s">
        <v>138</v>
      </c>
      <c r="C1466" t="s">
        <v>139</v>
      </c>
      <c r="D1466">
        <v>100103</v>
      </c>
      <c r="E1466" t="s">
        <v>39</v>
      </c>
      <c r="F1466">
        <v>100103004</v>
      </c>
      <c r="G1466" t="s">
        <v>77</v>
      </c>
      <c r="H1466" t="s">
        <v>363</v>
      </c>
      <c r="I1466">
        <v>7</v>
      </c>
      <c r="J1466" t="s">
        <v>164</v>
      </c>
      <c r="K1466" s="2">
        <f>IF(ISERROR(Exportaciones_fruta_dolares[[#This Row],[2013]]/Exportaciones_fruta_tonelada[[#This Row],[2013]]),"-",Exportaciones_fruta_dolares[[#This Row],[2013]]/Exportaciones_fruta_tonelada[[#This Row],[2013]])</f>
        <v>75766.666666666672</v>
      </c>
      <c r="L14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66" s="2">
        <f>IF(ISERROR(Exportaciones_fruta_dolares[[#This Row],[2015]]/Exportaciones_fruta_tonelada[[#This Row],[2015]]),"-",Exportaciones_fruta_dolares[[#This Row],[2015]]/Exportaciones_fruta_tonelada[[#This Row],[2015]])</f>
        <v>7055.4347826086951</v>
      </c>
      <c r="O1466" s="2">
        <f>IF(ISERROR(Exportaciones_fruta_dolares[[#This Row],[2016]]/Exportaciones_fruta_tonelada[[#This Row],[2016]]),"-",Exportaciones_fruta_dolares[[#This Row],[2016]]/Exportaciones_fruta_tonelada[[#This Row],[2016]])</f>
        <v>634.89711934156389</v>
      </c>
      <c r="P1466" s="2">
        <f>IF(ISERROR(Exportaciones_fruta_dolares[[#This Row],[2017]]/Exportaciones_fruta_tonelada[[#This Row],[2017]]),"-",Exportaciones_fruta_dolares[[#This Row],[2017]]/Exportaciones_fruta_tonelada[[#This Row],[2017]])</f>
        <v>747.95064619264201</v>
      </c>
      <c r="Q1466" s="2">
        <f>IF(ISERROR(Exportaciones_fruta_dolares[[#This Row],[2018]]/Exportaciones_fruta_tonelada[[#This Row],[2018]]),"-",Exportaciones_fruta_dolares[[#This Row],[2018]]/Exportaciones_fruta_tonelada[[#This Row],[2018]])</f>
        <v>13991.348600508905</v>
      </c>
      <c r="R14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6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67" spans="1:19" x14ac:dyDescent="0.35">
      <c r="A1467">
        <v>142</v>
      </c>
      <c r="B1467" t="s">
        <v>138</v>
      </c>
      <c r="C1467" t="s">
        <v>139</v>
      </c>
      <c r="D1467">
        <v>100103</v>
      </c>
      <c r="E1467" t="s">
        <v>39</v>
      </c>
      <c r="F1467">
        <v>100103004</v>
      </c>
      <c r="G1467" t="s">
        <v>77</v>
      </c>
      <c r="H1467" t="s">
        <v>329</v>
      </c>
      <c r="I1467">
        <v>3</v>
      </c>
      <c r="J1467" t="s">
        <v>38</v>
      </c>
      <c r="K14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6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6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67" s="2">
        <f>IF(ISERROR(Exportaciones_fruta_dolares[[#This Row],[2017]]/Exportaciones_fruta_tonelada[[#This Row],[2017]]),"-",Exportaciones_fruta_dolares[[#This Row],[2017]]/Exportaciones_fruta_tonelada[[#This Row],[2017]])</f>
        <v>4210.5689813398585</v>
      </c>
      <c r="Q14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67" s="2">
        <f>IF(ISERROR(Exportaciones_fruta_dolares[[#This Row],[2020]]/Exportaciones_fruta_tonelada[[#This Row],[2020]]),"-",Exportaciones_fruta_dolares[[#This Row],[2020]]/Exportaciones_fruta_tonelada[[#This Row],[2020]])</f>
        <v>235.97876155982982</v>
      </c>
    </row>
    <row r="1468" spans="1:19" x14ac:dyDescent="0.35">
      <c r="A1468">
        <v>142</v>
      </c>
      <c r="B1468" t="s">
        <v>138</v>
      </c>
      <c r="C1468" t="s">
        <v>139</v>
      </c>
      <c r="D1468">
        <v>100103</v>
      </c>
      <c r="E1468" t="s">
        <v>39</v>
      </c>
      <c r="F1468">
        <v>100103004</v>
      </c>
      <c r="G1468" t="s">
        <v>77</v>
      </c>
      <c r="H1468" t="s">
        <v>198</v>
      </c>
      <c r="I1468">
        <v>3</v>
      </c>
      <c r="J1468" t="s">
        <v>38</v>
      </c>
      <c r="K14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68" s="2">
        <f>IF(ISERROR(Exportaciones_fruta_dolares[[#This Row],[2014]]/Exportaciones_fruta_tonelada[[#This Row],[2014]]),"-",Exportaciones_fruta_dolares[[#This Row],[2014]]/Exportaciones_fruta_tonelada[[#This Row],[2014]])</f>
        <v>30950</v>
      </c>
      <c r="N14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6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68" s="2">
        <f>IF(ISERROR(Exportaciones_fruta_dolares[[#This Row],[2018]]/Exportaciones_fruta_tonelada[[#This Row],[2018]]),"-",Exportaciones_fruta_dolares[[#This Row],[2018]]/Exportaciones_fruta_tonelada[[#This Row],[2018]])</f>
        <v>2256.6064443071855</v>
      </c>
      <c r="R14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6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69" spans="1:19" x14ac:dyDescent="0.35">
      <c r="A1469">
        <v>142</v>
      </c>
      <c r="B1469" t="s">
        <v>138</v>
      </c>
      <c r="C1469" t="s">
        <v>139</v>
      </c>
      <c r="D1469">
        <v>100103</v>
      </c>
      <c r="E1469" t="s">
        <v>39</v>
      </c>
      <c r="F1469">
        <v>100103004</v>
      </c>
      <c r="G1469" t="s">
        <v>77</v>
      </c>
      <c r="H1469" t="s">
        <v>347</v>
      </c>
      <c r="I1469">
        <v>3</v>
      </c>
      <c r="J1469" t="s">
        <v>38</v>
      </c>
      <c r="K14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69" s="2">
        <f>IF(ISERROR(Exportaciones_fruta_dolares[[#This Row],[2012]]/Exportaciones_fruta_tonelada[[#This Row],[2012]]),"-",Exportaciones_fruta_dolares[[#This Row],[2012]]/Exportaciones_fruta_tonelada[[#This Row],[2012]])</f>
        <v>3458.6066136114164</v>
      </c>
      <c r="M14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6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6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6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6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6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6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70" spans="1:19" x14ac:dyDescent="0.35">
      <c r="A1470">
        <v>142</v>
      </c>
      <c r="B1470" t="s">
        <v>138</v>
      </c>
      <c r="C1470" t="s">
        <v>139</v>
      </c>
      <c r="D1470">
        <v>100103</v>
      </c>
      <c r="E1470" t="s">
        <v>39</v>
      </c>
      <c r="F1470">
        <v>100103004</v>
      </c>
      <c r="G1470" t="s">
        <v>77</v>
      </c>
      <c r="H1470" t="s">
        <v>124</v>
      </c>
      <c r="I1470">
        <v>3</v>
      </c>
      <c r="J1470" t="s">
        <v>38</v>
      </c>
      <c r="K14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7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7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70" s="2">
        <f>IF(ISERROR(Exportaciones_fruta_dolares[[#This Row],[2017]]/Exportaciones_fruta_tonelada[[#This Row],[2017]]),"-",Exportaciones_fruta_dolares[[#This Row],[2017]]/Exportaciones_fruta_tonelada[[#This Row],[2017]])</f>
        <v>16789.552238805969</v>
      </c>
      <c r="Q1470" s="2">
        <f>IF(ISERROR(Exportaciones_fruta_dolares[[#This Row],[2018]]/Exportaciones_fruta_tonelada[[#This Row],[2018]]),"-",Exportaciones_fruta_dolares[[#This Row],[2018]]/Exportaciones_fruta_tonelada[[#This Row],[2018]])</f>
        <v>7816.8783068783077</v>
      </c>
      <c r="R1470" s="2">
        <f>IF(ISERROR(Exportaciones_fruta_dolares[[#This Row],[2019]]/Exportaciones_fruta_tonelada[[#This Row],[2019]]),"-",Exportaciones_fruta_dolares[[#This Row],[2019]]/Exportaciones_fruta_tonelada[[#This Row],[2019]])</f>
        <v>3007.2376076332325</v>
      </c>
      <c r="S1470" s="2">
        <f>IF(ISERROR(Exportaciones_fruta_dolares[[#This Row],[2020]]/Exportaciones_fruta_tonelada[[#This Row],[2020]]),"-",Exportaciones_fruta_dolares[[#This Row],[2020]]/Exportaciones_fruta_tonelada[[#This Row],[2020]])</f>
        <v>437.75</v>
      </c>
    </row>
    <row r="1471" spans="1:19" x14ac:dyDescent="0.35">
      <c r="A1471">
        <v>142</v>
      </c>
      <c r="B1471" t="s">
        <v>138</v>
      </c>
      <c r="C1471" t="s">
        <v>139</v>
      </c>
      <c r="D1471">
        <v>100103</v>
      </c>
      <c r="E1471" t="s">
        <v>39</v>
      </c>
      <c r="F1471">
        <v>100103004</v>
      </c>
      <c r="G1471" t="s">
        <v>77</v>
      </c>
      <c r="H1471" t="s">
        <v>89</v>
      </c>
      <c r="I1471">
        <v>3</v>
      </c>
      <c r="J1471" t="s">
        <v>38</v>
      </c>
      <c r="K14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71" s="2">
        <f>IF(ISERROR(Exportaciones_fruta_dolares[[#This Row],[2012]]/Exportaciones_fruta_tonelada[[#This Row],[2012]]),"-",Exportaciones_fruta_dolares[[#This Row],[2012]]/Exportaciones_fruta_tonelada[[#This Row],[2012]])</f>
        <v>8390.2439024390242</v>
      </c>
      <c r="M1471" s="2">
        <f>IF(ISERROR(Exportaciones_fruta_dolares[[#This Row],[2014]]/Exportaciones_fruta_tonelada[[#This Row],[2014]]),"-",Exportaciones_fruta_dolares[[#This Row],[2014]]/Exportaciones_fruta_tonelada[[#This Row],[2014]])</f>
        <v>43344</v>
      </c>
      <c r="N14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71" s="2">
        <f>IF(ISERROR(Exportaciones_fruta_dolares[[#This Row],[2016]]/Exportaciones_fruta_tonelada[[#This Row],[2016]]),"-",Exportaciones_fruta_dolares[[#This Row],[2016]]/Exportaciones_fruta_tonelada[[#This Row],[2016]])</f>
        <v>15860.487804878048</v>
      </c>
      <c r="P14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7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72" spans="1:19" x14ac:dyDescent="0.35">
      <c r="A1472">
        <v>142</v>
      </c>
      <c r="B1472" t="s">
        <v>138</v>
      </c>
      <c r="C1472" t="s">
        <v>139</v>
      </c>
      <c r="D1472">
        <v>100104</v>
      </c>
      <c r="E1472" t="s">
        <v>66</v>
      </c>
      <c r="F1472">
        <v>100104002</v>
      </c>
      <c r="G1472" t="s">
        <v>67</v>
      </c>
      <c r="H1472" t="s">
        <v>366</v>
      </c>
      <c r="I1472">
        <v>7</v>
      </c>
      <c r="J1472" t="s">
        <v>164</v>
      </c>
      <c r="K14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7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72" s="2">
        <f>IF(ISERROR(Exportaciones_fruta_dolares[[#This Row],[2019]]/Exportaciones_fruta_tonelada[[#This Row],[2019]]),"-",Exportaciones_fruta_dolares[[#This Row],[2019]]/Exportaciones_fruta_tonelada[[#This Row],[2019]])</f>
        <v>2515.1795524200543</v>
      </c>
      <c r="S1472" s="2">
        <f>IF(ISERROR(Exportaciones_fruta_dolares[[#This Row],[2020]]/Exportaciones_fruta_tonelada[[#This Row],[2020]]),"-",Exportaciones_fruta_dolares[[#This Row],[2020]]/Exportaciones_fruta_tonelada[[#This Row],[2020]])</f>
        <v>1058.7893313084335</v>
      </c>
    </row>
    <row r="1473" spans="1:19" x14ac:dyDescent="0.35">
      <c r="A1473">
        <v>142</v>
      </c>
      <c r="B1473" t="s">
        <v>138</v>
      </c>
      <c r="C1473" t="s">
        <v>139</v>
      </c>
      <c r="D1473">
        <v>100104</v>
      </c>
      <c r="E1473" t="s">
        <v>66</v>
      </c>
      <c r="F1473">
        <v>100104002</v>
      </c>
      <c r="G1473" t="s">
        <v>67</v>
      </c>
      <c r="H1473" t="s">
        <v>210</v>
      </c>
      <c r="I1473">
        <v>7</v>
      </c>
      <c r="J1473" t="s">
        <v>164</v>
      </c>
      <c r="K14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73" s="2">
        <f>IF(ISERROR(Exportaciones_fruta_dolares[[#This Row],[2012]]/Exportaciones_fruta_tonelada[[#This Row],[2012]]),"-",Exportaciones_fruta_dolares[[#This Row],[2012]]/Exportaciones_fruta_tonelada[[#This Row],[2012]])</f>
        <v>7241.7061611374411</v>
      </c>
      <c r="M14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7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73" s="2">
        <f>IF(ISERROR(Exportaciones_fruta_dolares[[#This Row],[2020]]/Exportaciones_fruta_tonelada[[#This Row],[2020]]),"-",Exportaciones_fruta_dolares[[#This Row],[2020]]/Exportaciones_fruta_tonelada[[#This Row],[2020]])</f>
        <v>89485.71428571429</v>
      </c>
    </row>
    <row r="1474" spans="1:19" x14ac:dyDescent="0.35">
      <c r="A1474">
        <v>142</v>
      </c>
      <c r="B1474" t="s">
        <v>138</v>
      </c>
      <c r="C1474" t="s">
        <v>139</v>
      </c>
      <c r="D1474">
        <v>100104</v>
      </c>
      <c r="E1474" t="s">
        <v>66</v>
      </c>
      <c r="F1474">
        <v>100104002</v>
      </c>
      <c r="G1474" t="s">
        <v>67</v>
      </c>
      <c r="H1474" t="s">
        <v>203</v>
      </c>
      <c r="I1474">
        <v>7</v>
      </c>
      <c r="J1474" t="s">
        <v>164</v>
      </c>
      <c r="K1474" s="2">
        <f>IF(ISERROR(Exportaciones_fruta_dolares[[#This Row],[2013]]/Exportaciones_fruta_tonelada[[#This Row],[2013]]),"-",Exportaciones_fruta_dolares[[#This Row],[2013]]/Exportaciones_fruta_tonelada[[#This Row],[2013]])</f>
        <v>1739.8742221053553</v>
      </c>
      <c r="L14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74" s="2">
        <f>IF(ISERROR(Exportaciones_fruta_dolares[[#This Row],[2014]]/Exportaciones_fruta_tonelada[[#This Row],[2014]]),"-",Exportaciones_fruta_dolares[[#This Row],[2014]]/Exportaciones_fruta_tonelada[[#This Row],[2014]])</f>
        <v>730.44710578842319</v>
      </c>
      <c r="N1474" s="2">
        <f>IF(ISERROR(Exportaciones_fruta_dolares[[#This Row],[2015]]/Exportaciones_fruta_tonelada[[#This Row],[2015]]),"-",Exportaciones_fruta_dolares[[#This Row],[2015]]/Exportaciones_fruta_tonelada[[#This Row],[2015]])</f>
        <v>844.913477485371</v>
      </c>
      <c r="O1474" s="2">
        <f>IF(ISERROR(Exportaciones_fruta_dolares[[#This Row],[2016]]/Exportaciones_fruta_tonelada[[#This Row],[2016]]),"-",Exportaciones_fruta_dolares[[#This Row],[2016]]/Exportaciones_fruta_tonelada[[#This Row],[2016]])</f>
        <v>963.79804423145424</v>
      </c>
      <c r="P1474" s="2">
        <f>IF(ISERROR(Exportaciones_fruta_dolares[[#This Row],[2017]]/Exportaciones_fruta_tonelada[[#This Row],[2017]]),"-",Exportaciones_fruta_dolares[[#This Row],[2017]]/Exportaciones_fruta_tonelada[[#This Row],[2017]])</f>
        <v>1026.7271493212668</v>
      </c>
      <c r="Q14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74" s="2">
        <f>IF(ISERROR(Exportaciones_fruta_dolares[[#This Row],[2019]]/Exportaciones_fruta_tonelada[[#This Row],[2019]]),"-",Exportaciones_fruta_dolares[[#This Row],[2019]]/Exportaciones_fruta_tonelada[[#This Row],[2019]])</f>
        <v>199.01706632101968</v>
      </c>
      <c r="S1474" s="2">
        <f>IF(ISERROR(Exportaciones_fruta_dolares[[#This Row],[2020]]/Exportaciones_fruta_tonelada[[#This Row],[2020]]),"-",Exportaciones_fruta_dolares[[#This Row],[2020]]/Exportaciones_fruta_tonelada[[#This Row],[2020]])</f>
        <v>266.99149579301167</v>
      </c>
    </row>
    <row r="1475" spans="1:19" x14ac:dyDescent="0.35">
      <c r="A1475">
        <v>142</v>
      </c>
      <c r="B1475" t="s">
        <v>138</v>
      </c>
      <c r="C1475" t="s">
        <v>139</v>
      </c>
      <c r="D1475">
        <v>100104</v>
      </c>
      <c r="E1475" t="s">
        <v>66</v>
      </c>
      <c r="F1475">
        <v>100104002</v>
      </c>
      <c r="G1475" t="s">
        <v>67</v>
      </c>
      <c r="H1475" t="s">
        <v>191</v>
      </c>
      <c r="I1475">
        <v>4</v>
      </c>
      <c r="J1475" t="s">
        <v>71</v>
      </c>
      <c r="K147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7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75" s="2">
        <f>IF(ISERROR(Exportaciones_fruta_dolares[[#This Row],[2019]]/Exportaciones_fruta_tonelada[[#This Row],[2019]]),"-",Exportaciones_fruta_dolares[[#This Row],[2019]]/Exportaciones_fruta_tonelada[[#This Row],[2019]])</f>
        <v>612.26666666666677</v>
      </c>
      <c r="S147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76" spans="1:19" x14ac:dyDescent="0.35">
      <c r="A1476">
        <v>142</v>
      </c>
      <c r="B1476" t="s">
        <v>138</v>
      </c>
      <c r="C1476" t="s">
        <v>139</v>
      </c>
      <c r="D1476">
        <v>100104</v>
      </c>
      <c r="E1476" t="s">
        <v>66</v>
      </c>
      <c r="F1476">
        <v>100104002</v>
      </c>
      <c r="G1476" t="s">
        <v>67</v>
      </c>
      <c r="H1476" t="s">
        <v>127</v>
      </c>
      <c r="I1476">
        <v>3</v>
      </c>
      <c r="J1476" t="s">
        <v>38</v>
      </c>
      <c r="K14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7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7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76" s="2">
        <f>IF(ISERROR(Exportaciones_fruta_dolares[[#This Row],[2017]]/Exportaciones_fruta_tonelada[[#This Row],[2017]]),"-",Exportaciones_fruta_dolares[[#This Row],[2017]]/Exportaciones_fruta_tonelada[[#This Row],[2017]])</f>
        <v>1031.4675</v>
      </c>
      <c r="Q14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7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7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77" spans="1:19" x14ac:dyDescent="0.35">
      <c r="A1477">
        <v>142</v>
      </c>
      <c r="B1477" t="s">
        <v>138</v>
      </c>
      <c r="C1477" t="s">
        <v>139</v>
      </c>
      <c r="D1477">
        <v>100104</v>
      </c>
      <c r="E1477" t="s">
        <v>66</v>
      </c>
      <c r="F1477">
        <v>100104002</v>
      </c>
      <c r="G1477" t="s">
        <v>67</v>
      </c>
      <c r="H1477" t="s">
        <v>219</v>
      </c>
      <c r="I1477">
        <v>3</v>
      </c>
      <c r="J1477" t="s">
        <v>38</v>
      </c>
      <c r="K14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77" s="2">
        <f>IF(ISERROR(Exportaciones_fruta_dolares[[#This Row],[2015]]/Exportaciones_fruta_tonelada[[#This Row],[2015]]),"-",Exportaciones_fruta_dolares[[#This Row],[2015]]/Exportaciones_fruta_tonelada[[#This Row],[2015]])</f>
        <v>706.89467969598263</v>
      </c>
      <c r="O14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7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7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7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78" spans="1:19" x14ac:dyDescent="0.35">
      <c r="A1478">
        <v>142</v>
      </c>
      <c r="B1478" t="s">
        <v>138</v>
      </c>
      <c r="C1478" t="s">
        <v>139</v>
      </c>
      <c r="D1478">
        <v>100104</v>
      </c>
      <c r="E1478" t="s">
        <v>66</v>
      </c>
      <c r="F1478">
        <v>100104005</v>
      </c>
      <c r="G1478" t="s">
        <v>82</v>
      </c>
      <c r="H1478" t="s">
        <v>348</v>
      </c>
      <c r="I1478">
        <v>7</v>
      </c>
      <c r="J1478" t="s">
        <v>164</v>
      </c>
      <c r="K1478" s="2">
        <f>IF(ISERROR(Exportaciones_fruta_dolares[[#This Row],[2013]]/Exportaciones_fruta_tonelada[[#This Row],[2013]]),"-",Exportaciones_fruta_dolares[[#This Row],[2013]]/Exportaciones_fruta_tonelada[[#This Row],[2013]])</f>
        <v>10962</v>
      </c>
      <c r="L1478" s="2">
        <f>IF(ISERROR(Exportaciones_fruta_dolares[[#This Row],[2012]]/Exportaciones_fruta_tonelada[[#This Row],[2012]]),"-",Exportaciones_fruta_dolares[[#This Row],[2012]]/Exportaciones_fruta_tonelada[[#This Row],[2012]])</f>
        <v>16891.076923076922</v>
      </c>
      <c r="M1478" s="2">
        <f>IF(ISERROR(Exportaciones_fruta_dolares[[#This Row],[2014]]/Exportaciones_fruta_tonelada[[#This Row],[2014]]),"-",Exportaciones_fruta_dolares[[#This Row],[2014]]/Exportaciones_fruta_tonelada[[#This Row],[2014]])</f>
        <v>7155.2795031055903</v>
      </c>
      <c r="N14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78" s="2">
        <f>IF(ISERROR(Exportaciones_fruta_dolares[[#This Row],[2017]]/Exportaciones_fruta_tonelada[[#This Row],[2017]]),"-",Exportaciones_fruta_dolares[[#This Row],[2017]]/Exportaciones_fruta_tonelada[[#This Row],[2017]])</f>
        <v>34325</v>
      </c>
      <c r="Q14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79" spans="1:19" x14ac:dyDescent="0.35">
      <c r="A1479">
        <v>142</v>
      </c>
      <c r="B1479" t="s">
        <v>138</v>
      </c>
      <c r="C1479" t="s">
        <v>139</v>
      </c>
      <c r="D1479">
        <v>100105</v>
      </c>
      <c r="E1479" t="s">
        <v>20</v>
      </c>
      <c r="F1479">
        <v>100105001</v>
      </c>
      <c r="G1479" t="s">
        <v>44</v>
      </c>
      <c r="H1479" t="s">
        <v>262</v>
      </c>
      <c r="I1479">
        <v>6</v>
      </c>
      <c r="J1479" t="s">
        <v>20</v>
      </c>
      <c r="K147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79" s="2">
        <f>IF(ISERROR(Exportaciones_fruta_dolares[[#This Row],[2015]]/Exportaciones_fruta_tonelada[[#This Row],[2015]]),"-",Exportaciones_fruta_dolares[[#This Row],[2015]]/Exportaciones_fruta_tonelada[[#This Row],[2015]])</f>
        <v>12280.877742946708</v>
      </c>
      <c r="O14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7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79" s="2">
        <f>IF(ISERROR(Exportaciones_fruta_dolares[[#This Row],[2018]]/Exportaciones_fruta_tonelada[[#This Row],[2018]]),"-",Exportaciones_fruta_dolares[[#This Row],[2018]]/Exportaciones_fruta_tonelada[[#This Row],[2018]])</f>
        <v>8859.8666666666668</v>
      </c>
      <c r="R147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79" s="2">
        <f>IF(ISERROR(Exportaciones_fruta_dolares[[#This Row],[2020]]/Exportaciones_fruta_tonelada[[#This Row],[2020]]),"-",Exportaciones_fruta_dolares[[#This Row],[2020]]/Exportaciones_fruta_tonelada[[#This Row],[2020]])</f>
        <v>581.15942028985501</v>
      </c>
    </row>
    <row r="1480" spans="1:19" x14ac:dyDescent="0.35">
      <c r="A1480">
        <v>142</v>
      </c>
      <c r="B1480" t="s">
        <v>138</v>
      </c>
      <c r="C1480" t="s">
        <v>139</v>
      </c>
      <c r="D1480">
        <v>100105</v>
      </c>
      <c r="E1480" t="s">
        <v>20</v>
      </c>
      <c r="F1480">
        <v>100105003</v>
      </c>
      <c r="G1480" t="s">
        <v>334</v>
      </c>
      <c r="H1480" t="s">
        <v>335</v>
      </c>
      <c r="I1480">
        <v>6</v>
      </c>
      <c r="J1480" t="s">
        <v>20</v>
      </c>
      <c r="K14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80" s="2">
        <f>IF(ISERROR(Exportaciones_fruta_dolares[[#This Row],[2018]]/Exportaciones_fruta_tonelada[[#This Row],[2018]]),"-",Exportaciones_fruta_dolares[[#This Row],[2018]]/Exportaciones_fruta_tonelada[[#This Row],[2018]])</f>
        <v>841.86925985953553</v>
      </c>
      <c r="R14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80" s="2">
        <f>IF(ISERROR(Exportaciones_fruta_dolares[[#This Row],[2020]]/Exportaciones_fruta_tonelada[[#This Row],[2020]]),"-",Exportaciones_fruta_dolares[[#This Row],[2020]]/Exportaciones_fruta_tonelada[[#This Row],[2020]])</f>
        <v>765.21739130434787</v>
      </c>
    </row>
    <row r="1481" spans="1:19" x14ac:dyDescent="0.35">
      <c r="A1481">
        <v>142</v>
      </c>
      <c r="B1481" t="s">
        <v>138</v>
      </c>
      <c r="C1481" t="s">
        <v>139</v>
      </c>
      <c r="D1481">
        <v>100105</v>
      </c>
      <c r="E1481" t="s">
        <v>20</v>
      </c>
      <c r="F1481">
        <v>100105004</v>
      </c>
      <c r="G1481" t="s">
        <v>18</v>
      </c>
      <c r="H1481" t="s">
        <v>46</v>
      </c>
      <c r="I1481">
        <v>6</v>
      </c>
      <c r="J1481" t="s">
        <v>20</v>
      </c>
      <c r="K14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81" s="2">
        <f>IF(ISERROR(Exportaciones_fruta_dolares[[#This Row],[2018]]/Exportaciones_fruta_tonelada[[#This Row],[2018]]),"-",Exportaciones_fruta_dolares[[#This Row],[2018]]/Exportaciones_fruta_tonelada[[#This Row],[2018]])</f>
        <v>641.12903225806451</v>
      </c>
      <c r="R14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82" spans="1:19" x14ac:dyDescent="0.35">
      <c r="A1482">
        <v>142</v>
      </c>
      <c r="B1482" t="s">
        <v>138</v>
      </c>
      <c r="C1482" t="s">
        <v>139</v>
      </c>
      <c r="D1482">
        <v>100105</v>
      </c>
      <c r="E1482" t="s">
        <v>20</v>
      </c>
      <c r="F1482">
        <v>100105004</v>
      </c>
      <c r="G1482" t="s">
        <v>18</v>
      </c>
      <c r="H1482" t="s">
        <v>47</v>
      </c>
      <c r="I1482">
        <v>6</v>
      </c>
      <c r="J1482" t="s">
        <v>20</v>
      </c>
      <c r="K14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82" s="2">
        <f>IF(ISERROR(Exportaciones_fruta_dolares[[#This Row],[2014]]/Exportaciones_fruta_tonelada[[#This Row],[2014]]),"-",Exportaciones_fruta_dolares[[#This Row],[2014]]/Exportaciones_fruta_tonelada[[#This Row],[2014]])</f>
        <v>53880</v>
      </c>
      <c r="N14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83" spans="1:19" x14ac:dyDescent="0.35">
      <c r="A1483">
        <v>142</v>
      </c>
      <c r="B1483" t="s">
        <v>138</v>
      </c>
      <c r="C1483" t="s">
        <v>139</v>
      </c>
      <c r="D1483">
        <v>100105</v>
      </c>
      <c r="E1483" t="s">
        <v>20</v>
      </c>
      <c r="F1483">
        <v>100105006</v>
      </c>
      <c r="G1483" t="s">
        <v>276</v>
      </c>
      <c r="H1483" t="s">
        <v>388</v>
      </c>
      <c r="I1483">
        <v>4</v>
      </c>
      <c r="J1483" t="s">
        <v>71</v>
      </c>
      <c r="K1483" s="2">
        <f>IF(ISERROR(Exportaciones_fruta_dolares[[#This Row],[2013]]/Exportaciones_fruta_tonelada[[#This Row],[2013]]),"-",Exportaciones_fruta_dolares[[#This Row],[2013]]/Exportaciones_fruta_tonelada[[#This Row],[2013]])</f>
        <v>45592</v>
      </c>
      <c r="L1483" s="2">
        <f>IF(ISERROR(Exportaciones_fruta_dolares[[#This Row],[2012]]/Exportaciones_fruta_tonelada[[#This Row],[2012]]),"-",Exportaciones_fruta_dolares[[#This Row],[2012]]/Exportaciones_fruta_tonelada[[#This Row],[2012]])</f>
        <v>21206.896551724138</v>
      </c>
      <c r="M14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83" s="2">
        <f>IF(ISERROR(Exportaciones_fruta_dolares[[#This Row],[2017]]/Exportaciones_fruta_tonelada[[#This Row],[2017]]),"-",Exportaciones_fruta_dolares[[#This Row],[2017]]/Exportaciones_fruta_tonelada[[#This Row],[2017]])</f>
        <v>12243.88</v>
      </c>
      <c r="Q148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8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83" s="2">
        <f>IF(ISERROR(Exportaciones_fruta_dolares[[#This Row],[2020]]/Exportaciones_fruta_tonelada[[#This Row],[2020]]),"-",Exportaciones_fruta_dolares[[#This Row],[2020]]/Exportaciones_fruta_tonelada[[#This Row],[2020]])</f>
        <v>11223.75</v>
      </c>
    </row>
    <row r="1484" spans="1:19" x14ac:dyDescent="0.35">
      <c r="A1484">
        <v>142</v>
      </c>
      <c r="B1484" t="s">
        <v>138</v>
      </c>
      <c r="C1484" t="s">
        <v>139</v>
      </c>
      <c r="D1484">
        <v>100105</v>
      </c>
      <c r="E1484" t="s">
        <v>20</v>
      </c>
      <c r="F1484">
        <v>100105006</v>
      </c>
      <c r="G1484" t="s">
        <v>276</v>
      </c>
      <c r="H1484" t="s">
        <v>277</v>
      </c>
      <c r="I1484">
        <v>4</v>
      </c>
      <c r="J1484" t="s">
        <v>71</v>
      </c>
      <c r="K148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84" s="2">
        <f>IF(ISERROR(Exportaciones_fruta_dolares[[#This Row],[2012]]/Exportaciones_fruta_tonelada[[#This Row],[2012]]),"-",Exportaciones_fruta_dolares[[#This Row],[2012]]/Exportaciones_fruta_tonelada[[#This Row],[2012]])</f>
        <v>31470.833333333336</v>
      </c>
      <c r="M148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84" s="2">
        <f>IF(ISERROR(Exportaciones_fruta_dolares[[#This Row],[2015]]/Exportaciones_fruta_tonelada[[#This Row],[2015]]),"-",Exportaciones_fruta_dolares[[#This Row],[2015]]/Exportaciones_fruta_tonelada[[#This Row],[2015]])</f>
        <v>10089.7150997151</v>
      </c>
      <c r="O1484" s="2">
        <f>IF(ISERROR(Exportaciones_fruta_dolares[[#This Row],[2016]]/Exportaciones_fruta_tonelada[[#This Row],[2016]]),"-",Exportaciones_fruta_dolares[[#This Row],[2016]]/Exportaciones_fruta_tonelada[[#This Row],[2016]])</f>
        <v>5742.3333333333339</v>
      </c>
      <c r="P1484" s="2">
        <f>IF(ISERROR(Exportaciones_fruta_dolares[[#This Row],[2017]]/Exportaciones_fruta_tonelada[[#This Row],[2017]]),"-",Exportaciones_fruta_dolares[[#This Row],[2017]]/Exportaciones_fruta_tonelada[[#This Row],[2017]])</f>
        <v>8594.4868162998482</v>
      </c>
      <c r="Q1484" s="2">
        <f>IF(ISERROR(Exportaciones_fruta_dolares[[#This Row],[2018]]/Exportaciones_fruta_tonelada[[#This Row],[2018]]),"-",Exportaciones_fruta_dolares[[#This Row],[2018]]/Exportaciones_fruta_tonelada[[#This Row],[2018]])</f>
        <v>14796.479543292102</v>
      </c>
      <c r="R1484" s="2">
        <f>IF(ISERROR(Exportaciones_fruta_dolares[[#This Row],[2019]]/Exportaciones_fruta_tonelada[[#This Row],[2019]]),"-",Exportaciones_fruta_dolares[[#This Row],[2019]]/Exportaciones_fruta_tonelada[[#This Row],[2019]])</f>
        <v>6654.8666666666668</v>
      </c>
      <c r="S1484" s="2">
        <f>IF(ISERROR(Exportaciones_fruta_dolares[[#This Row],[2020]]/Exportaciones_fruta_tonelada[[#This Row],[2020]]),"-",Exportaciones_fruta_dolares[[#This Row],[2020]]/Exportaciones_fruta_tonelada[[#This Row],[2020]])</f>
        <v>599.5207667731629</v>
      </c>
    </row>
    <row r="1485" spans="1:19" x14ac:dyDescent="0.35">
      <c r="A1485">
        <v>142</v>
      </c>
      <c r="B1485" t="s">
        <v>138</v>
      </c>
      <c r="C1485" t="s">
        <v>139</v>
      </c>
      <c r="D1485">
        <v>100105</v>
      </c>
      <c r="E1485" t="s">
        <v>20</v>
      </c>
      <c r="F1485">
        <v>100105006</v>
      </c>
      <c r="G1485" t="s">
        <v>276</v>
      </c>
      <c r="H1485" t="s">
        <v>307</v>
      </c>
      <c r="I1485">
        <v>4</v>
      </c>
      <c r="J1485" t="s">
        <v>71</v>
      </c>
      <c r="K14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85" s="2">
        <f>IF(ISERROR(Exportaciones_fruta_dolares[[#This Row],[2016]]/Exportaciones_fruta_tonelada[[#This Row],[2016]]),"-",Exportaciones_fruta_dolares[[#This Row],[2016]]/Exportaciones_fruta_tonelada[[#This Row],[2016]])</f>
        <v>49406.666666666664</v>
      </c>
      <c r="P1485" s="2">
        <f>IF(ISERROR(Exportaciones_fruta_dolares[[#This Row],[2017]]/Exportaciones_fruta_tonelada[[#This Row],[2017]]),"-",Exportaciones_fruta_dolares[[#This Row],[2017]]/Exportaciones_fruta_tonelada[[#This Row],[2017]])</f>
        <v>138221.42857142858</v>
      </c>
      <c r="Q14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85" s="2">
        <f>IF(ISERROR(Exportaciones_fruta_dolares[[#This Row],[2019]]/Exportaciones_fruta_tonelada[[#This Row],[2019]]),"-",Exportaciones_fruta_dolares[[#This Row],[2019]]/Exportaciones_fruta_tonelada[[#This Row],[2019]])</f>
        <v>8765.7682291666661</v>
      </c>
      <c r="S148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86" spans="1:19" x14ac:dyDescent="0.35">
      <c r="A1486">
        <v>142</v>
      </c>
      <c r="B1486" t="s">
        <v>138</v>
      </c>
      <c r="C1486" t="s">
        <v>139</v>
      </c>
      <c r="D1486">
        <v>100105</v>
      </c>
      <c r="E1486" t="s">
        <v>20</v>
      </c>
      <c r="F1486">
        <v>100105006</v>
      </c>
      <c r="G1486" t="s">
        <v>276</v>
      </c>
      <c r="H1486" t="s">
        <v>429</v>
      </c>
      <c r="I1486">
        <v>6</v>
      </c>
      <c r="J1486" t="s">
        <v>20</v>
      </c>
      <c r="K14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8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86" s="2">
        <f>IF(ISERROR(Exportaciones_fruta_dolares[[#This Row],[2016]]/Exportaciones_fruta_tonelada[[#This Row],[2016]]),"-",Exportaciones_fruta_dolares[[#This Row],[2016]]/Exportaciones_fruta_tonelada[[#This Row],[2016]])</f>
        <v>8550</v>
      </c>
      <c r="P1486" s="2">
        <f>IF(ISERROR(Exportaciones_fruta_dolares[[#This Row],[2017]]/Exportaciones_fruta_tonelada[[#This Row],[2017]]),"-",Exportaciones_fruta_dolares[[#This Row],[2017]]/Exportaciones_fruta_tonelada[[#This Row],[2017]])</f>
        <v>19533.333333333336</v>
      </c>
      <c r="Q1486" s="2">
        <f>IF(ISERROR(Exportaciones_fruta_dolares[[#This Row],[2018]]/Exportaciones_fruta_tonelada[[#This Row],[2018]]),"-",Exportaciones_fruta_dolares[[#This Row],[2018]]/Exportaciones_fruta_tonelada[[#This Row],[2018]])</f>
        <v>12627.15</v>
      </c>
      <c r="R14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86" s="2">
        <f>IF(ISERROR(Exportaciones_fruta_dolares[[#This Row],[2020]]/Exportaciones_fruta_tonelada[[#This Row],[2020]]),"-",Exportaciones_fruta_dolares[[#This Row],[2020]]/Exportaciones_fruta_tonelada[[#This Row],[2020]])</f>
        <v>14252.95</v>
      </c>
    </row>
    <row r="1487" spans="1:19" x14ac:dyDescent="0.35">
      <c r="A1487">
        <v>142</v>
      </c>
      <c r="B1487" t="s">
        <v>138</v>
      </c>
      <c r="C1487" t="s">
        <v>139</v>
      </c>
      <c r="D1487">
        <v>100106</v>
      </c>
      <c r="E1487" t="s">
        <v>477</v>
      </c>
      <c r="F1487">
        <v>100106001</v>
      </c>
      <c r="G1487" t="s">
        <v>60</v>
      </c>
      <c r="H1487" t="s">
        <v>131</v>
      </c>
      <c r="I1487">
        <v>1</v>
      </c>
      <c r="J1487" t="s">
        <v>96</v>
      </c>
      <c r="K14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87" s="2">
        <f>IF(ISERROR(Exportaciones_fruta_dolares[[#This Row],[2016]]/Exportaciones_fruta_tonelada[[#This Row],[2016]]),"-",Exportaciones_fruta_dolares[[#This Row],[2016]]/Exportaciones_fruta_tonelada[[#This Row],[2016]])</f>
        <v>42863.658536585368</v>
      </c>
      <c r="P14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8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8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87" s="2">
        <f>IF(ISERROR(Exportaciones_fruta_dolares[[#This Row],[2020]]/Exportaciones_fruta_tonelada[[#This Row],[2020]]),"-",Exportaciones_fruta_dolares[[#This Row],[2020]]/Exportaciones_fruta_tonelada[[#This Row],[2020]])</f>
        <v>46733.5</v>
      </c>
    </row>
    <row r="1488" spans="1:19" x14ac:dyDescent="0.35">
      <c r="A1488">
        <v>142</v>
      </c>
      <c r="B1488" t="s">
        <v>138</v>
      </c>
      <c r="C1488" t="s">
        <v>139</v>
      </c>
      <c r="D1488">
        <v>100106</v>
      </c>
      <c r="E1488" t="s">
        <v>477</v>
      </c>
      <c r="F1488">
        <v>100106001</v>
      </c>
      <c r="G1488" t="s">
        <v>60</v>
      </c>
      <c r="H1488" t="s">
        <v>95</v>
      </c>
      <c r="I1488">
        <v>1</v>
      </c>
      <c r="J1488" t="s">
        <v>96</v>
      </c>
      <c r="K14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88" s="2">
        <f>IF(ISERROR(Exportaciones_fruta_dolares[[#This Row],[2016]]/Exportaciones_fruta_tonelada[[#This Row],[2016]]),"-",Exportaciones_fruta_dolares[[#This Row],[2016]]/Exportaciones_fruta_tonelada[[#This Row],[2016]])</f>
        <v>7292.0886075949375</v>
      </c>
      <c r="P1488" s="2">
        <f>IF(ISERROR(Exportaciones_fruta_dolares[[#This Row],[2017]]/Exportaciones_fruta_tonelada[[#This Row],[2017]]),"-",Exportaciones_fruta_dolares[[#This Row],[2017]]/Exportaciones_fruta_tonelada[[#This Row],[2017]])</f>
        <v>1032.5925925925926</v>
      </c>
      <c r="Q1488" s="2">
        <f>IF(ISERROR(Exportaciones_fruta_dolares[[#This Row],[2018]]/Exportaciones_fruta_tonelada[[#This Row],[2018]]),"-",Exportaciones_fruta_dolares[[#This Row],[2018]]/Exportaciones_fruta_tonelada[[#This Row],[2018]])</f>
        <v>3218.8385317207717</v>
      </c>
      <c r="R14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88" s="2">
        <f>IF(ISERROR(Exportaciones_fruta_dolares[[#This Row],[2020]]/Exportaciones_fruta_tonelada[[#This Row],[2020]]),"-",Exportaciones_fruta_dolares[[#This Row],[2020]]/Exportaciones_fruta_tonelada[[#This Row],[2020]])</f>
        <v>777.93063583815024</v>
      </c>
    </row>
    <row r="1489" spans="1:19" x14ac:dyDescent="0.35">
      <c r="A1489">
        <v>142</v>
      </c>
      <c r="B1489" t="s">
        <v>138</v>
      </c>
      <c r="C1489" t="s">
        <v>139</v>
      </c>
      <c r="D1489">
        <v>100106</v>
      </c>
      <c r="E1489" t="s">
        <v>477</v>
      </c>
      <c r="F1489">
        <v>100106001</v>
      </c>
      <c r="G1489" t="s">
        <v>60</v>
      </c>
      <c r="H1489" t="s">
        <v>224</v>
      </c>
      <c r="I1489">
        <v>1</v>
      </c>
      <c r="J1489" t="s">
        <v>96</v>
      </c>
      <c r="K14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89" s="2">
        <f>IF(ISERROR(Exportaciones_fruta_dolares[[#This Row],[2015]]/Exportaciones_fruta_tonelada[[#This Row],[2015]]),"-",Exportaciones_fruta_dolares[[#This Row],[2015]]/Exportaciones_fruta_tonelada[[#This Row],[2015]])</f>
        <v>3588.5419038943292</v>
      </c>
      <c r="O14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89" s="2">
        <f>IF(ISERROR(Exportaciones_fruta_dolares[[#This Row],[2017]]/Exportaciones_fruta_tonelada[[#This Row],[2017]]),"-",Exportaciones_fruta_dolares[[#This Row],[2017]]/Exportaciones_fruta_tonelada[[#This Row],[2017]])</f>
        <v>3525.4131205673766</v>
      </c>
      <c r="Q1489" s="2">
        <f>IF(ISERROR(Exportaciones_fruta_dolares[[#This Row],[2018]]/Exportaciones_fruta_tonelada[[#This Row],[2018]]),"-",Exportaciones_fruta_dolares[[#This Row],[2018]]/Exportaciones_fruta_tonelada[[#This Row],[2018]])</f>
        <v>5146.6675498443401</v>
      </c>
      <c r="R1489" s="2">
        <f>IF(ISERROR(Exportaciones_fruta_dolares[[#This Row],[2019]]/Exportaciones_fruta_tonelada[[#This Row],[2019]]),"-",Exportaciones_fruta_dolares[[#This Row],[2019]]/Exportaciones_fruta_tonelada[[#This Row],[2019]])</f>
        <v>2500.8408616170623</v>
      </c>
      <c r="S1489" s="2">
        <f>IF(ISERROR(Exportaciones_fruta_dolares[[#This Row],[2020]]/Exportaciones_fruta_tonelada[[#This Row],[2020]]),"-",Exportaciones_fruta_dolares[[#This Row],[2020]]/Exportaciones_fruta_tonelada[[#This Row],[2020]])</f>
        <v>2519.339366333711</v>
      </c>
    </row>
    <row r="1490" spans="1:19" x14ac:dyDescent="0.35">
      <c r="A1490">
        <v>142</v>
      </c>
      <c r="B1490" t="s">
        <v>138</v>
      </c>
      <c r="C1490" t="s">
        <v>139</v>
      </c>
      <c r="D1490">
        <v>100106</v>
      </c>
      <c r="E1490" t="s">
        <v>477</v>
      </c>
      <c r="F1490">
        <v>100106001</v>
      </c>
      <c r="G1490" t="s">
        <v>60</v>
      </c>
      <c r="H1490" t="s">
        <v>132</v>
      </c>
      <c r="I1490">
        <v>3</v>
      </c>
      <c r="J1490" t="s">
        <v>38</v>
      </c>
      <c r="K1490" s="2">
        <f>IF(ISERROR(Exportaciones_fruta_dolares[[#This Row],[2013]]/Exportaciones_fruta_tonelada[[#This Row],[2013]]),"-",Exportaciones_fruta_dolares[[#This Row],[2013]]/Exportaciones_fruta_tonelada[[#This Row],[2013]])</f>
        <v>586.31966644749207</v>
      </c>
      <c r="L1490" s="2">
        <f>IF(ISERROR(Exportaciones_fruta_dolares[[#This Row],[2012]]/Exportaciones_fruta_tonelada[[#This Row],[2012]]),"-",Exportaciones_fruta_dolares[[#This Row],[2012]]/Exportaciones_fruta_tonelada[[#This Row],[2012]])</f>
        <v>560.64486702536124</v>
      </c>
      <c r="M1490" s="2">
        <f>IF(ISERROR(Exportaciones_fruta_dolares[[#This Row],[2014]]/Exportaciones_fruta_tonelada[[#This Row],[2014]]),"-",Exportaciones_fruta_dolares[[#This Row],[2014]]/Exportaciones_fruta_tonelada[[#This Row],[2014]])</f>
        <v>611.31379631014886</v>
      </c>
      <c r="N1490" s="2">
        <f>IF(ISERROR(Exportaciones_fruta_dolares[[#This Row],[2015]]/Exportaciones_fruta_tonelada[[#This Row],[2015]]),"-",Exportaciones_fruta_dolares[[#This Row],[2015]]/Exportaciones_fruta_tonelada[[#This Row],[2015]])</f>
        <v>637.64051749960765</v>
      </c>
      <c r="O1490" s="2">
        <f>IF(ISERROR(Exportaciones_fruta_dolares[[#This Row],[2016]]/Exportaciones_fruta_tonelada[[#This Row],[2016]]),"-",Exportaciones_fruta_dolares[[#This Row],[2016]]/Exportaciones_fruta_tonelada[[#This Row],[2016]])</f>
        <v>693.55465070955665</v>
      </c>
      <c r="P1490" s="2">
        <f>IF(ISERROR(Exportaciones_fruta_dolares[[#This Row],[2017]]/Exportaciones_fruta_tonelada[[#This Row],[2017]]),"-",Exportaciones_fruta_dolares[[#This Row],[2017]]/Exportaciones_fruta_tonelada[[#This Row],[2017]])</f>
        <v>690.93605765721986</v>
      </c>
      <c r="Q1490" s="2">
        <f>IF(ISERROR(Exportaciones_fruta_dolares[[#This Row],[2018]]/Exportaciones_fruta_tonelada[[#This Row],[2018]]),"-",Exportaciones_fruta_dolares[[#This Row],[2018]]/Exportaciones_fruta_tonelada[[#This Row],[2018]])</f>
        <v>729.62996593558432</v>
      </c>
      <c r="R1490" s="2">
        <f>IF(ISERROR(Exportaciones_fruta_dolares[[#This Row],[2019]]/Exportaciones_fruta_tonelada[[#This Row],[2019]]),"-",Exportaciones_fruta_dolares[[#This Row],[2019]]/Exportaciones_fruta_tonelada[[#This Row],[2019]])</f>
        <v>732.00242137385897</v>
      </c>
      <c r="S1490" s="2">
        <f>IF(ISERROR(Exportaciones_fruta_dolares[[#This Row],[2020]]/Exportaciones_fruta_tonelada[[#This Row],[2020]]),"-",Exportaciones_fruta_dolares[[#This Row],[2020]]/Exportaciones_fruta_tonelada[[#This Row],[2020]])</f>
        <v>696.36010326940834</v>
      </c>
    </row>
    <row r="1491" spans="1:19" x14ac:dyDescent="0.35">
      <c r="A1491">
        <v>142</v>
      </c>
      <c r="B1491" t="s">
        <v>138</v>
      </c>
      <c r="C1491" t="s">
        <v>139</v>
      </c>
      <c r="D1491">
        <v>100106</v>
      </c>
      <c r="E1491" t="s">
        <v>477</v>
      </c>
      <c r="F1491">
        <v>100106001</v>
      </c>
      <c r="G1491" t="s">
        <v>60</v>
      </c>
      <c r="H1491" t="s">
        <v>61</v>
      </c>
      <c r="I1491">
        <v>3</v>
      </c>
      <c r="J1491" t="s">
        <v>38</v>
      </c>
      <c r="K1491" s="2">
        <f>IF(ISERROR(Exportaciones_fruta_dolares[[#This Row],[2013]]/Exportaciones_fruta_tonelada[[#This Row],[2013]]),"-",Exportaciones_fruta_dolares[[#This Row],[2013]]/Exportaciones_fruta_tonelada[[#This Row],[2013]])</f>
        <v>1073.706459670236</v>
      </c>
      <c r="L1491" s="2">
        <f>IF(ISERROR(Exportaciones_fruta_dolares[[#This Row],[2012]]/Exportaciones_fruta_tonelada[[#This Row],[2012]]),"-",Exportaciones_fruta_dolares[[#This Row],[2012]]/Exportaciones_fruta_tonelada[[#This Row],[2012]])</f>
        <v>828.42046533835025</v>
      </c>
      <c r="M1491" s="2">
        <f>IF(ISERROR(Exportaciones_fruta_dolares[[#This Row],[2014]]/Exportaciones_fruta_tonelada[[#This Row],[2014]]),"-",Exportaciones_fruta_dolares[[#This Row],[2014]]/Exportaciones_fruta_tonelada[[#This Row],[2014]])</f>
        <v>1096.4859910142548</v>
      </c>
      <c r="N1491" s="2">
        <f>IF(ISERROR(Exportaciones_fruta_dolares[[#This Row],[2015]]/Exportaciones_fruta_tonelada[[#This Row],[2015]]),"-",Exportaciones_fruta_dolares[[#This Row],[2015]]/Exportaciones_fruta_tonelada[[#This Row],[2015]])</f>
        <v>1260.4232983602155</v>
      </c>
      <c r="O1491" s="2">
        <f>IF(ISERROR(Exportaciones_fruta_dolares[[#This Row],[2016]]/Exportaciones_fruta_tonelada[[#This Row],[2016]]),"-",Exportaciones_fruta_dolares[[#This Row],[2016]]/Exportaciones_fruta_tonelada[[#This Row],[2016]])</f>
        <v>1399.4984341837171</v>
      </c>
      <c r="P1491" s="2">
        <f>IF(ISERROR(Exportaciones_fruta_dolares[[#This Row],[2017]]/Exportaciones_fruta_tonelada[[#This Row],[2017]]),"-",Exportaciones_fruta_dolares[[#This Row],[2017]]/Exportaciones_fruta_tonelada[[#This Row],[2017]])</f>
        <v>1275.2455817534801</v>
      </c>
      <c r="Q1491" s="2">
        <f>IF(ISERROR(Exportaciones_fruta_dolares[[#This Row],[2018]]/Exportaciones_fruta_tonelada[[#This Row],[2018]]),"-",Exportaciones_fruta_dolares[[#This Row],[2018]]/Exportaciones_fruta_tonelada[[#This Row],[2018]])</f>
        <v>953.53418217271337</v>
      </c>
      <c r="R1491" s="2">
        <f>IF(ISERROR(Exportaciones_fruta_dolares[[#This Row],[2019]]/Exportaciones_fruta_tonelada[[#This Row],[2019]]),"-",Exportaciones_fruta_dolares[[#This Row],[2019]]/Exportaciones_fruta_tonelada[[#This Row],[2019]])</f>
        <v>1019.6773984831012</v>
      </c>
      <c r="S1491" s="2">
        <f>IF(ISERROR(Exportaciones_fruta_dolares[[#This Row],[2020]]/Exportaciones_fruta_tonelada[[#This Row],[2020]]),"-",Exportaciones_fruta_dolares[[#This Row],[2020]]/Exportaciones_fruta_tonelada[[#This Row],[2020]])</f>
        <v>905.91737399761951</v>
      </c>
    </row>
    <row r="1492" spans="1:19" x14ac:dyDescent="0.35">
      <c r="A1492">
        <v>142</v>
      </c>
      <c r="B1492" t="s">
        <v>138</v>
      </c>
      <c r="C1492" t="s">
        <v>139</v>
      </c>
      <c r="D1492">
        <v>100106</v>
      </c>
      <c r="E1492" t="s">
        <v>477</v>
      </c>
      <c r="F1492">
        <v>100106001</v>
      </c>
      <c r="G1492" t="s">
        <v>60</v>
      </c>
      <c r="H1492" t="s">
        <v>272</v>
      </c>
      <c r="I1492">
        <v>1</v>
      </c>
      <c r="J1492" t="s">
        <v>96</v>
      </c>
      <c r="K1492" s="2">
        <f>IF(ISERROR(Exportaciones_fruta_dolares[[#This Row],[2013]]/Exportaciones_fruta_tonelada[[#This Row],[2013]]),"-",Exportaciones_fruta_dolares[[#This Row],[2013]]/Exportaciones_fruta_tonelada[[#This Row],[2013]])</f>
        <v>4959.3406593406589</v>
      </c>
      <c r="L1492" s="2">
        <f>IF(ISERROR(Exportaciones_fruta_dolares[[#This Row],[2012]]/Exportaciones_fruta_tonelada[[#This Row],[2012]]),"-",Exportaciones_fruta_dolares[[#This Row],[2012]]/Exportaciones_fruta_tonelada[[#This Row],[2012]])</f>
        <v>19155.551196547665</v>
      </c>
      <c r="M14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92" s="2">
        <f>IF(ISERROR(Exportaciones_fruta_dolares[[#This Row],[2016]]/Exportaciones_fruta_tonelada[[#This Row],[2016]]),"-",Exportaciones_fruta_dolares[[#This Row],[2016]]/Exportaciones_fruta_tonelada[[#This Row],[2016]])</f>
        <v>1237.5333333333333</v>
      </c>
      <c r="P14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92" s="2">
        <f>IF(ISERROR(Exportaciones_fruta_dolares[[#This Row],[2018]]/Exportaciones_fruta_tonelada[[#This Row],[2018]]),"-",Exportaciones_fruta_dolares[[#This Row],[2018]]/Exportaciones_fruta_tonelada[[#This Row],[2018]])</f>
        <v>1534.292554464927</v>
      </c>
      <c r="R1492" s="2">
        <f>IF(ISERROR(Exportaciones_fruta_dolares[[#This Row],[2019]]/Exportaciones_fruta_tonelada[[#This Row],[2019]]),"-",Exportaciones_fruta_dolares[[#This Row],[2019]]/Exportaciones_fruta_tonelada[[#This Row],[2019]])</f>
        <v>2027.7182457592055</v>
      </c>
      <c r="S1492" s="2">
        <f>IF(ISERROR(Exportaciones_fruta_dolares[[#This Row],[2020]]/Exportaciones_fruta_tonelada[[#This Row],[2020]]),"-",Exportaciones_fruta_dolares[[#This Row],[2020]]/Exportaciones_fruta_tonelada[[#This Row],[2020]])</f>
        <v>1362.3282508620478</v>
      </c>
    </row>
    <row r="1493" spans="1:19" x14ac:dyDescent="0.35">
      <c r="A1493">
        <v>142</v>
      </c>
      <c r="B1493" t="s">
        <v>138</v>
      </c>
      <c r="C1493" t="s">
        <v>139</v>
      </c>
      <c r="D1493">
        <v>100106</v>
      </c>
      <c r="E1493" t="s">
        <v>477</v>
      </c>
      <c r="F1493">
        <v>100106001</v>
      </c>
      <c r="G1493" t="s">
        <v>60</v>
      </c>
      <c r="H1493" t="s">
        <v>225</v>
      </c>
      <c r="I1493">
        <v>1</v>
      </c>
      <c r="J1493" t="s">
        <v>96</v>
      </c>
      <c r="K1493" s="2">
        <f>IF(ISERROR(Exportaciones_fruta_dolares[[#This Row],[2013]]/Exportaciones_fruta_tonelada[[#This Row],[2013]]),"-",Exportaciones_fruta_dolares[[#This Row],[2013]]/Exportaciones_fruta_tonelada[[#This Row],[2013]])</f>
        <v>1061.6666666666667</v>
      </c>
      <c r="L1493" s="2">
        <f>IF(ISERROR(Exportaciones_fruta_dolares[[#This Row],[2012]]/Exportaciones_fruta_tonelada[[#This Row],[2012]]),"-",Exportaciones_fruta_dolares[[#This Row],[2012]]/Exportaciones_fruta_tonelada[[#This Row],[2012]])</f>
        <v>2408.8905834506495</v>
      </c>
      <c r="M1493" s="2">
        <f>IF(ISERROR(Exportaciones_fruta_dolares[[#This Row],[2014]]/Exportaciones_fruta_tonelada[[#This Row],[2014]]),"-",Exportaciones_fruta_dolares[[#This Row],[2014]]/Exportaciones_fruta_tonelada[[#This Row],[2014]])</f>
        <v>3881.8106180665609</v>
      </c>
      <c r="N1493" s="2">
        <f>IF(ISERROR(Exportaciones_fruta_dolares[[#This Row],[2015]]/Exportaciones_fruta_tonelada[[#This Row],[2015]]),"-",Exportaciones_fruta_dolares[[#This Row],[2015]]/Exportaciones_fruta_tonelada[[#This Row],[2015]])</f>
        <v>4020.6574999999998</v>
      </c>
      <c r="O1493" s="2">
        <f>IF(ISERROR(Exportaciones_fruta_dolares[[#This Row],[2016]]/Exportaciones_fruta_tonelada[[#This Row],[2016]]),"-",Exportaciones_fruta_dolares[[#This Row],[2016]]/Exportaciones_fruta_tonelada[[#This Row],[2016]])</f>
        <v>3919.3822353003361</v>
      </c>
      <c r="P1493" s="2">
        <f>IF(ISERROR(Exportaciones_fruta_dolares[[#This Row],[2017]]/Exportaciones_fruta_tonelada[[#This Row],[2017]]),"-",Exportaciones_fruta_dolares[[#This Row],[2017]]/Exportaciones_fruta_tonelada[[#This Row],[2017]])</f>
        <v>2357.2541515308772</v>
      </c>
      <c r="Q1493" s="2">
        <f>IF(ISERROR(Exportaciones_fruta_dolares[[#This Row],[2018]]/Exportaciones_fruta_tonelada[[#This Row],[2018]]),"-",Exportaciones_fruta_dolares[[#This Row],[2018]]/Exportaciones_fruta_tonelada[[#This Row],[2018]])</f>
        <v>954.12750142938819</v>
      </c>
      <c r="R1493" s="2">
        <f>IF(ISERROR(Exportaciones_fruta_dolares[[#This Row],[2019]]/Exportaciones_fruta_tonelada[[#This Row],[2019]]),"-",Exportaciones_fruta_dolares[[#This Row],[2019]]/Exportaciones_fruta_tonelada[[#This Row],[2019]])</f>
        <v>1825.4594457321086</v>
      </c>
      <c r="S1493" s="2">
        <f>IF(ISERROR(Exportaciones_fruta_dolares[[#This Row],[2020]]/Exportaciones_fruta_tonelada[[#This Row],[2020]]),"-",Exportaciones_fruta_dolares[[#This Row],[2020]]/Exportaciones_fruta_tonelada[[#This Row],[2020]])</f>
        <v>988.07263884530914</v>
      </c>
    </row>
    <row r="1494" spans="1:19" x14ac:dyDescent="0.35">
      <c r="A1494">
        <v>142</v>
      </c>
      <c r="B1494" t="s">
        <v>138</v>
      </c>
      <c r="C1494" t="s">
        <v>139</v>
      </c>
      <c r="D1494">
        <v>100106</v>
      </c>
      <c r="E1494" t="s">
        <v>477</v>
      </c>
      <c r="F1494">
        <v>100106002</v>
      </c>
      <c r="G1494" t="s">
        <v>24</v>
      </c>
      <c r="H1494" t="s">
        <v>274</v>
      </c>
      <c r="I1494">
        <v>5</v>
      </c>
      <c r="J1494" t="s">
        <v>26</v>
      </c>
      <c r="K1494" s="2">
        <f>IF(ISERROR(Exportaciones_fruta_dolares[[#This Row],[2013]]/Exportaciones_fruta_tonelada[[#This Row],[2013]]),"-",Exportaciones_fruta_dolares[[#This Row],[2013]]/Exportaciones_fruta_tonelada[[#This Row],[2013]])</f>
        <v>514.17527745885957</v>
      </c>
      <c r="L14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94" s="2">
        <f>IF(ISERROR(Exportaciones_fruta_dolares[[#This Row],[2014]]/Exportaciones_fruta_tonelada[[#This Row],[2014]]),"-",Exportaciones_fruta_dolares[[#This Row],[2014]]/Exportaciones_fruta_tonelada[[#This Row],[2014]])</f>
        <v>624.46924998671136</v>
      </c>
      <c r="N1494" s="2">
        <f>IF(ISERROR(Exportaciones_fruta_dolares[[#This Row],[2015]]/Exportaciones_fruta_tonelada[[#This Row],[2015]]),"-",Exportaciones_fruta_dolares[[#This Row],[2015]]/Exportaciones_fruta_tonelada[[#This Row],[2015]])</f>
        <v>626.19572353828414</v>
      </c>
      <c r="O1494" s="2">
        <f>IF(ISERROR(Exportaciones_fruta_dolares[[#This Row],[2016]]/Exportaciones_fruta_tonelada[[#This Row],[2016]]),"-",Exportaciones_fruta_dolares[[#This Row],[2016]]/Exportaciones_fruta_tonelada[[#This Row],[2016]])</f>
        <v>626.35897435897436</v>
      </c>
      <c r="P1494" s="2">
        <f>IF(ISERROR(Exportaciones_fruta_dolares[[#This Row],[2017]]/Exportaciones_fruta_tonelada[[#This Row],[2017]]),"-",Exportaciones_fruta_dolares[[#This Row],[2017]]/Exportaciones_fruta_tonelada[[#This Row],[2017]])</f>
        <v>1033.6600358575943</v>
      </c>
      <c r="Q1494" s="2">
        <f>IF(ISERROR(Exportaciones_fruta_dolares[[#This Row],[2018]]/Exportaciones_fruta_tonelada[[#This Row],[2018]]),"-",Exportaciones_fruta_dolares[[#This Row],[2018]]/Exportaciones_fruta_tonelada[[#This Row],[2018]])</f>
        <v>1529.6920517086908</v>
      </c>
      <c r="R1494" s="2">
        <f>IF(ISERROR(Exportaciones_fruta_dolares[[#This Row],[2019]]/Exportaciones_fruta_tonelada[[#This Row],[2019]]),"-",Exportaciones_fruta_dolares[[#This Row],[2019]]/Exportaciones_fruta_tonelada[[#This Row],[2019]])</f>
        <v>1255.4226693114197</v>
      </c>
      <c r="S1494" s="2">
        <f>IF(ISERROR(Exportaciones_fruta_dolares[[#This Row],[2020]]/Exportaciones_fruta_tonelada[[#This Row],[2020]]),"-",Exportaciones_fruta_dolares[[#This Row],[2020]]/Exportaciones_fruta_tonelada[[#This Row],[2020]])</f>
        <v>1181.6946664919408</v>
      </c>
    </row>
    <row r="1495" spans="1:19" x14ac:dyDescent="0.35">
      <c r="A1495">
        <v>142</v>
      </c>
      <c r="B1495" t="s">
        <v>138</v>
      </c>
      <c r="C1495" t="s">
        <v>139</v>
      </c>
      <c r="D1495">
        <v>100106</v>
      </c>
      <c r="E1495" t="s">
        <v>477</v>
      </c>
      <c r="F1495">
        <v>100106002</v>
      </c>
      <c r="G1495" t="s">
        <v>24</v>
      </c>
      <c r="H1495" t="s">
        <v>278</v>
      </c>
      <c r="I1495">
        <v>5</v>
      </c>
      <c r="J1495" t="s">
        <v>26</v>
      </c>
      <c r="K1495" s="2">
        <f>IF(ISERROR(Exportaciones_fruta_dolares[[#This Row],[2013]]/Exportaciones_fruta_tonelada[[#This Row],[2013]]),"-",Exportaciones_fruta_dolares[[#This Row],[2013]]/Exportaciones_fruta_tonelada[[#This Row],[2013]])</f>
        <v>513.54615384615386</v>
      </c>
      <c r="L1495" s="2">
        <f>IF(ISERROR(Exportaciones_fruta_dolares[[#This Row],[2012]]/Exportaciones_fruta_tonelada[[#This Row],[2012]]),"-",Exportaciones_fruta_dolares[[#This Row],[2012]]/Exportaciones_fruta_tonelada[[#This Row],[2012]])</f>
        <v>463.84389330233154</v>
      </c>
      <c r="M1495" s="2">
        <f>IF(ISERROR(Exportaciones_fruta_dolares[[#This Row],[2014]]/Exportaciones_fruta_tonelada[[#This Row],[2014]]),"-",Exportaciones_fruta_dolares[[#This Row],[2014]]/Exportaciones_fruta_tonelada[[#This Row],[2014]])</f>
        <v>618.81955810147304</v>
      </c>
      <c r="N1495" s="2">
        <f>IF(ISERROR(Exportaciones_fruta_dolares[[#This Row],[2015]]/Exportaciones_fruta_tonelada[[#This Row],[2015]]),"-",Exportaciones_fruta_dolares[[#This Row],[2015]]/Exportaciones_fruta_tonelada[[#This Row],[2015]])</f>
        <v>630.85620472717244</v>
      </c>
      <c r="O1495" s="2">
        <f>IF(ISERROR(Exportaciones_fruta_dolares[[#This Row],[2016]]/Exportaciones_fruta_tonelada[[#This Row],[2016]]),"-",Exportaciones_fruta_dolares[[#This Row],[2016]]/Exportaciones_fruta_tonelada[[#This Row],[2016]])</f>
        <v>626.75237091675444</v>
      </c>
      <c r="P1495" s="2">
        <f>IF(ISERROR(Exportaciones_fruta_dolares[[#This Row],[2017]]/Exportaciones_fruta_tonelada[[#This Row],[2017]]),"-",Exportaciones_fruta_dolares[[#This Row],[2017]]/Exportaciones_fruta_tonelada[[#This Row],[2017]])</f>
        <v>1033.6147038801905</v>
      </c>
      <c r="Q14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96" spans="1:19" x14ac:dyDescent="0.35">
      <c r="A1496">
        <v>142</v>
      </c>
      <c r="B1496" t="s">
        <v>138</v>
      </c>
      <c r="C1496" t="s">
        <v>139</v>
      </c>
      <c r="D1496">
        <v>100106</v>
      </c>
      <c r="E1496" t="s">
        <v>477</v>
      </c>
      <c r="F1496">
        <v>100106002</v>
      </c>
      <c r="G1496" t="s">
        <v>24</v>
      </c>
      <c r="H1496" t="s">
        <v>25</v>
      </c>
      <c r="I1496">
        <v>5</v>
      </c>
      <c r="J1496" t="s">
        <v>26</v>
      </c>
      <c r="K1496" s="2">
        <f>IF(ISERROR(Exportaciones_fruta_dolares[[#This Row],[2013]]/Exportaciones_fruta_tonelada[[#This Row],[2013]]),"-",Exportaciones_fruta_dolares[[#This Row],[2013]]/Exportaciones_fruta_tonelada[[#This Row],[2013]])</f>
        <v>678.3125635445291</v>
      </c>
      <c r="L1496" s="2">
        <f>IF(ISERROR(Exportaciones_fruta_dolares[[#This Row],[2012]]/Exportaciones_fruta_tonelada[[#This Row],[2012]]),"-",Exportaciones_fruta_dolares[[#This Row],[2012]]/Exportaciones_fruta_tonelada[[#This Row],[2012]])</f>
        <v>2342.8571428571427</v>
      </c>
      <c r="M1496" s="2">
        <f>IF(ISERROR(Exportaciones_fruta_dolares[[#This Row],[2014]]/Exportaciones_fruta_tonelada[[#This Row],[2014]]),"-",Exportaciones_fruta_dolares[[#This Row],[2014]]/Exportaciones_fruta_tonelada[[#This Row],[2014]])</f>
        <v>1426.3429588948241</v>
      </c>
      <c r="N1496" s="2">
        <f>IF(ISERROR(Exportaciones_fruta_dolares[[#This Row],[2015]]/Exportaciones_fruta_tonelada[[#This Row],[2015]]),"-",Exportaciones_fruta_dolares[[#This Row],[2015]]/Exportaciones_fruta_tonelada[[#This Row],[2015]])</f>
        <v>1751.6935178592491</v>
      </c>
      <c r="O1496" s="2">
        <f>IF(ISERROR(Exportaciones_fruta_dolares[[#This Row],[2016]]/Exportaciones_fruta_tonelada[[#This Row],[2016]]),"-",Exportaciones_fruta_dolares[[#This Row],[2016]]/Exportaciones_fruta_tonelada[[#This Row],[2016]])</f>
        <v>1685.7882820573445</v>
      </c>
      <c r="P1496" s="2">
        <f>IF(ISERROR(Exportaciones_fruta_dolares[[#This Row],[2017]]/Exportaciones_fruta_tonelada[[#This Row],[2017]]),"-",Exportaciones_fruta_dolares[[#This Row],[2017]]/Exportaciones_fruta_tonelada[[#This Row],[2017]])</f>
        <v>1817.7052317864445</v>
      </c>
      <c r="Q1496" s="2">
        <f>IF(ISERROR(Exportaciones_fruta_dolares[[#This Row],[2018]]/Exportaciones_fruta_tonelada[[#This Row],[2018]]),"-",Exportaciones_fruta_dolares[[#This Row],[2018]]/Exportaciones_fruta_tonelada[[#This Row],[2018]])</f>
        <v>1711.0454250536391</v>
      </c>
      <c r="R1496" s="2">
        <f>IF(ISERROR(Exportaciones_fruta_dolares[[#This Row],[2019]]/Exportaciones_fruta_tonelada[[#This Row],[2019]]),"-",Exportaciones_fruta_dolares[[#This Row],[2019]]/Exportaciones_fruta_tonelada[[#This Row],[2019]])</f>
        <v>1563.8678756660925</v>
      </c>
      <c r="S1496" s="2">
        <f>IF(ISERROR(Exportaciones_fruta_dolares[[#This Row],[2020]]/Exportaciones_fruta_tonelada[[#This Row],[2020]]),"-",Exportaciones_fruta_dolares[[#This Row],[2020]]/Exportaciones_fruta_tonelada[[#This Row],[2020]])</f>
        <v>1311.7966196210627</v>
      </c>
    </row>
    <row r="1497" spans="1:19" x14ac:dyDescent="0.35">
      <c r="A1497">
        <v>142</v>
      </c>
      <c r="B1497" t="s">
        <v>138</v>
      </c>
      <c r="C1497" t="s">
        <v>139</v>
      </c>
      <c r="D1497">
        <v>100106</v>
      </c>
      <c r="E1497" t="s">
        <v>477</v>
      </c>
      <c r="F1497">
        <v>100106002</v>
      </c>
      <c r="G1497" t="s">
        <v>24</v>
      </c>
      <c r="H1497" t="s">
        <v>468</v>
      </c>
      <c r="I1497">
        <v>5</v>
      </c>
      <c r="J1497" t="s">
        <v>26</v>
      </c>
      <c r="K14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97" s="2">
        <f>IF(ISERROR(Exportaciones_fruta_dolares[[#This Row],[2012]]/Exportaciones_fruta_tonelada[[#This Row],[2012]]),"-",Exportaciones_fruta_dolares[[#This Row],[2012]]/Exportaciones_fruta_tonelada[[#This Row],[2012]])</f>
        <v>465.81405208964259</v>
      </c>
      <c r="M14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4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4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498" spans="1:19" x14ac:dyDescent="0.35">
      <c r="A1498">
        <v>142</v>
      </c>
      <c r="B1498" t="s">
        <v>138</v>
      </c>
      <c r="C1498" t="s">
        <v>139</v>
      </c>
      <c r="D1498">
        <v>100106</v>
      </c>
      <c r="E1498" t="s">
        <v>477</v>
      </c>
      <c r="F1498">
        <v>100106002</v>
      </c>
      <c r="G1498" t="s">
        <v>24</v>
      </c>
      <c r="H1498" t="s">
        <v>263</v>
      </c>
      <c r="I1498">
        <v>5</v>
      </c>
      <c r="J1498" t="s">
        <v>26</v>
      </c>
      <c r="K1498" s="2">
        <f>IF(ISERROR(Exportaciones_fruta_dolares[[#This Row],[2013]]/Exportaciones_fruta_tonelada[[#This Row],[2013]]),"-",Exportaciones_fruta_dolares[[#This Row],[2013]]/Exportaciones_fruta_tonelada[[#This Row],[2013]])</f>
        <v>541.93863720687227</v>
      </c>
      <c r="L1498" s="2">
        <f>IF(ISERROR(Exportaciones_fruta_dolares[[#This Row],[2012]]/Exportaciones_fruta_tonelada[[#This Row],[2012]]),"-",Exportaciones_fruta_dolares[[#This Row],[2012]]/Exportaciones_fruta_tonelada[[#This Row],[2012]])</f>
        <v>464.91291637891072</v>
      </c>
      <c r="M14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98" s="2">
        <f>IF(ISERROR(Exportaciones_fruta_dolares[[#This Row],[2015]]/Exportaciones_fruta_tonelada[[#This Row],[2015]]),"-",Exportaciones_fruta_dolares[[#This Row],[2015]]/Exportaciones_fruta_tonelada[[#This Row],[2015]])</f>
        <v>1735.9111506373608</v>
      </c>
      <c r="O1498" s="2">
        <f>IF(ISERROR(Exportaciones_fruta_dolares[[#This Row],[2016]]/Exportaciones_fruta_tonelada[[#This Row],[2016]]),"-",Exportaciones_fruta_dolares[[#This Row],[2016]]/Exportaciones_fruta_tonelada[[#This Row],[2016]])</f>
        <v>1718.3321841225461</v>
      </c>
      <c r="P1498" s="2">
        <f>IF(ISERROR(Exportaciones_fruta_dolares[[#This Row],[2017]]/Exportaciones_fruta_tonelada[[#This Row],[2017]]),"-",Exportaciones_fruta_dolares[[#This Row],[2017]]/Exportaciones_fruta_tonelada[[#This Row],[2017]])</f>
        <v>2094.9891404153127</v>
      </c>
      <c r="Q1498" s="2">
        <f>IF(ISERROR(Exportaciones_fruta_dolares[[#This Row],[2018]]/Exportaciones_fruta_tonelada[[#This Row],[2018]]),"-",Exportaciones_fruta_dolares[[#This Row],[2018]]/Exportaciones_fruta_tonelada[[#This Row],[2018]])</f>
        <v>2333.9175325746332</v>
      </c>
      <c r="R1498" s="2">
        <f>IF(ISERROR(Exportaciones_fruta_dolares[[#This Row],[2019]]/Exportaciones_fruta_tonelada[[#This Row],[2019]]),"-",Exportaciones_fruta_dolares[[#This Row],[2019]]/Exportaciones_fruta_tonelada[[#This Row],[2019]])</f>
        <v>1631.3558529390602</v>
      </c>
      <c r="S1498" s="2">
        <f>IF(ISERROR(Exportaciones_fruta_dolares[[#This Row],[2020]]/Exportaciones_fruta_tonelada[[#This Row],[2020]]),"-",Exportaciones_fruta_dolares[[#This Row],[2020]]/Exportaciones_fruta_tonelada[[#This Row],[2020]])</f>
        <v>1521.4810948081265</v>
      </c>
    </row>
    <row r="1499" spans="1:19" x14ac:dyDescent="0.35">
      <c r="A1499">
        <v>142</v>
      </c>
      <c r="B1499" t="s">
        <v>138</v>
      </c>
      <c r="C1499" t="s">
        <v>139</v>
      </c>
      <c r="D1499">
        <v>100107</v>
      </c>
      <c r="E1499" t="s">
        <v>48</v>
      </c>
      <c r="F1499">
        <v>100107002</v>
      </c>
      <c r="G1499" t="s">
        <v>257</v>
      </c>
      <c r="H1499" t="s">
        <v>258</v>
      </c>
      <c r="I1499">
        <v>5</v>
      </c>
      <c r="J1499" t="s">
        <v>26</v>
      </c>
      <c r="K14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4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4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499" s="2">
        <f>IF(ISERROR(Exportaciones_fruta_dolares[[#This Row],[2015]]/Exportaciones_fruta_tonelada[[#This Row],[2015]]),"-",Exportaciones_fruta_dolares[[#This Row],[2015]]/Exportaciones_fruta_tonelada[[#This Row],[2015]])</f>
        <v>3042.1510219691495</v>
      </c>
      <c r="O1499" s="2">
        <f>IF(ISERROR(Exportaciones_fruta_dolares[[#This Row],[2016]]/Exportaciones_fruta_tonelada[[#This Row],[2016]]),"-",Exportaciones_fruta_dolares[[#This Row],[2016]]/Exportaciones_fruta_tonelada[[#This Row],[2016]])</f>
        <v>3150.2476190476191</v>
      </c>
      <c r="P14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4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4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4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00" spans="1:19" x14ac:dyDescent="0.35">
      <c r="A1500">
        <v>142</v>
      </c>
      <c r="B1500" t="s">
        <v>138</v>
      </c>
      <c r="C1500" t="s">
        <v>139</v>
      </c>
      <c r="D1500">
        <v>100107</v>
      </c>
      <c r="E1500" t="s">
        <v>48</v>
      </c>
      <c r="F1500">
        <v>100107012</v>
      </c>
      <c r="G1500" t="s">
        <v>49</v>
      </c>
      <c r="H1500" t="s">
        <v>318</v>
      </c>
      <c r="I1500">
        <v>3</v>
      </c>
      <c r="J1500" t="s">
        <v>38</v>
      </c>
      <c r="K1500" s="2">
        <f>IF(ISERROR(Exportaciones_fruta_dolares[[#This Row],[2013]]/Exportaciones_fruta_tonelada[[#This Row],[2013]]),"-",Exportaciones_fruta_dolares[[#This Row],[2013]]/Exportaciones_fruta_tonelada[[#This Row],[2013]])</f>
        <v>74014.285714285725</v>
      </c>
      <c r="L15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0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0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0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00" s="2">
        <f>IF(ISERROR(Exportaciones_fruta_dolares[[#This Row],[2018]]/Exportaciones_fruta_tonelada[[#This Row],[2018]]),"-",Exportaciones_fruta_dolares[[#This Row],[2018]]/Exportaciones_fruta_tonelada[[#This Row],[2018]])</f>
        <v>749.64880728868172</v>
      </c>
      <c r="R1500" s="2">
        <f>IF(ISERROR(Exportaciones_fruta_dolares[[#This Row],[2019]]/Exportaciones_fruta_tonelada[[#This Row],[2019]]),"-",Exportaciones_fruta_dolares[[#This Row],[2019]]/Exportaciones_fruta_tonelada[[#This Row],[2019]])</f>
        <v>178.48109405813256</v>
      </c>
      <c r="S1500" s="2">
        <f>IF(ISERROR(Exportaciones_fruta_dolares[[#This Row],[2020]]/Exportaciones_fruta_tonelada[[#This Row],[2020]]),"-",Exportaciones_fruta_dolares[[#This Row],[2020]]/Exportaciones_fruta_tonelada[[#This Row],[2020]])</f>
        <v>549.20754716981128</v>
      </c>
    </row>
    <row r="1501" spans="1:19" x14ac:dyDescent="0.35">
      <c r="A1501">
        <v>142</v>
      </c>
      <c r="B1501" t="s">
        <v>138</v>
      </c>
      <c r="C1501" t="s">
        <v>139</v>
      </c>
      <c r="D1501">
        <v>100107</v>
      </c>
      <c r="E1501" t="s">
        <v>48</v>
      </c>
      <c r="F1501">
        <v>100107012</v>
      </c>
      <c r="G1501" t="s">
        <v>49</v>
      </c>
      <c r="H1501" t="s">
        <v>150</v>
      </c>
      <c r="I1501">
        <v>3</v>
      </c>
      <c r="J1501" t="s">
        <v>38</v>
      </c>
      <c r="K1501" s="2">
        <f>IF(ISERROR(Exportaciones_fruta_dolares[[#This Row],[2013]]/Exportaciones_fruta_tonelada[[#This Row],[2013]]),"-",Exportaciones_fruta_dolares[[#This Row],[2013]]/Exportaciones_fruta_tonelada[[#This Row],[2013]])</f>
        <v>1564.8387838920225</v>
      </c>
      <c r="L1501" s="2">
        <f>IF(ISERROR(Exportaciones_fruta_dolares[[#This Row],[2012]]/Exportaciones_fruta_tonelada[[#This Row],[2012]]),"-",Exportaciones_fruta_dolares[[#This Row],[2012]]/Exportaciones_fruta_tonelada[[#This Row],[2012]])</f>
        <v>2703.6547101081105</v>
      </c>
      <c r="M1501" s="2">
        <f>IF(ISERROR(Exportaciones_fruta_dolares[[#This Row],[2014]]/Exportaciones_fruta_tonelada[[#This Row],[2014]]),"-",Exportaciones_fruta_dolares[[#This Row],[2014]]/Exportaciones_fruta_tonelada[[#This Row],[2014]])</f>
        <v>3661.7480770495035</v>
      </c>
      <c r="N1501" s="2">
        <f>IF(ISERROR(Exportaciones_fruta_dolares[[#This Row],[2015]]/Exportaciones_fruta_tonelada[[#This Row],[2015]]),"-",Exportaciones_fruta_dolares[[#This Row],[2015]]/Exportaciones_fruta_tonelada[[#This Row],[2015]])</f>
        <v>2203.8452558597514</v>
      </c>
      <c r="O1501" s="2">
        <f>IF(ISERROR(Exportaciones_fruta_dolares[[#This Row],[2016]]/Exportaciones_fruta_tonelada[[#This Row],[2016]]),"-",Exportaciones_fruta_dolares[[#This Row],[2016]]/Exportaciones_fruta_tonelada[[#This Row],[2016]])</f>
        <v>2212.6777256762994</v>
      </c>
      <c r="P1501" s="2">
        <f>IF(ISERROR(Exportaciones_fruta_dolares[[#This Row],[2017]]/Exportaciones_fruta_tonelada[[#This Row],[2017]]),"-",Exportaciones_fruta_dolares[[#This Row],[2017]]/Exportaciones_fruta_tonelada[[#This Row],[2017]])</f>
        <v>3011.5296052103372</v>
      </c>
      <c r="Q1501" s="2">
        <f>IF(ISERROR(Exportaciones_fruta_dolares[[#This Row],[2018]]/Exportaciones_fruta_tonelada[[#This Row],[2018]]),"-",Exportaciones_fruta_dolares[[#This Row],[2018]]/Exportaciones_fruta_tonelada[[#This Row],[2018]])</f>
        <v>2324.6664205197203</v>
      </c>
      <c r="R1501" s="2">
        <f>IF(ISERROR(Exportaciones_fruta_dolares[[#This Row],[2019]]/Exportaciones_fruta_tonelada[[#This Row],[2019]]),"-",Exportaciones_fruta_dolares[[#This Row],[2019]]/Exportaciones_fruta_tonelada[[#This Row],[2019]])</f>
        <v>2051.5616728971868</v>
      </c>
      <c r="S1501" s="2">
        <f>IF(ISERROR(Exportaciones_fruta_dolares[[#This Row],[2020]]/Exportaciones_fruta_tonelada[[#This Row],[2020]]),"-",Exportaciones_fruta_dolares[[#This Row],[2020]]/Exportaciones_fruta_tonelada[[#This Row],[2020]])</f>
        <v>2240.8364704902729</v>
      </c>
    </row>
    <row r="1502" spans="1:19" x14ac:dyDescent="0.35">
      <c r="A1502">
        <v>142</v>
      </c>
      <c r="B1502" t="s">
        <v>138</v>
      </c>
      <c r="C1502" t="s">
        <v>139</v>
      </c>
      <c r="D1502">
        <v>100107</v>
      </c>
      <c r="E1502" t="s">
        <v>48</v>
      </c>
      <c r="F1502">
        <v>100107012</v>
      </c>
      <c r="G1502" t="s">
        <v>49</v>
      </c>
      <c r="H1502" t="s">
        <v>342</v>
      </c>
      <c r="I1502">
        <v>3</v>
      </c>
      <c r="J1502" t="s">
        <v>38</v>
      </c>
      <c r="K1502" s="2">
        <f>IF(ISERROR(Exportaciones_fruta_dolares[[#This Row],[2013]]/Exportaciones_fruta_tonelada[[#This Row],[2013]]),"-",Exportaciones_fruta_dolares[[#This Row],[2013]]/Exportaciones_fruta_tonelada[[#This Row],[2013]])</f>
        <v>6314.882506527415</v>
      </c>
      <c r="L15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02" s="2">
        <f>IF(ISERROR(Exportaciones_fruta_dolares[[#This Row],[2014]]/Exportaciones_fruta_tonelada[[#This Row],[2014]]),"-",Exportaciones_fruta_dolares[[#This Row],[2014]]/Exportaciones_fruta_tonelada[[#This Row],[2014]])</f>
        <v>2927.3851202541086</v>
      </c>
      <c r="N150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0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0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02" s="2">
        <f>IF(ISERROR(Exportaciones_fruta_dolares[[#This Row],[2018]]/Exportaciones_fruta_tonelada[[#This Row],[2018]]),"-",Exportaciones_fruta_dolares[[#This Row],[2018]]/Exportaciones_fruta_tonelada[[#This Row],[2018]])</f>
        <v>2510.8196721311474</v>
      </c>
      <c r="R1502" s="2">
        <f>IF(ISERROR(Exportaciones_fruta_dolares[[#This Row],[2019]]/Exportaciones_fruta_tonelada[[#This Row],[2019]]),"-",Exportaciones_fruta_dolares[[#This Row],[2019]]/Exportaciones_fruta_tonelada[[#This Row],[2019]])</f>
        <v>2331.2160367105421</v>
      </c>
      <c r="S1502" s="2">
        <f>IF(ISERROR(Exportaciones_fruta_dolares[[#This Row],[2020]]/Exportaciones_fruta_tonelada[[#This Row],[2020]]),"-",Exportaciones_fruta_dolares[[#This Row],[2020]]/Exportaciones_fruta_tonelada[[#This Row],[2020]])</f>
        <v>145740</v>
      </c>
    </row>
    <row r="1503" spans="1:19" x14ac:dyDescent="0.35">
      <c r="A1503">
        <v>142</v>
      </c>
      <c r="B1503" t="s">
        <v>138</v>
      </c>
      <c r="C1503" t="s">
        <v>139</v>
      </c>
      <c r="D1503">
        <v>100107</v>
      </c>
      <c r="E1503" t="s">
        <v>48</v>
      </c>
      <c r="F1503">
        <v>100107012</v>
      </c>
      <c r="G1503" t="s">
        <v>49</v>
      </c>
      <c r="H1503" t="s">
        <v>212</v>
      </c>
      <c r="I1503">
        <v>5</v>
      </c>
      <c r="J1503" t="s">
        <v>26</v>
      </c>
      <c r="K15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03" s="2">
        <f>IF(ISERROR(Exportaciones_fruta_dolares[[#This Row],[2014]]/Exportaciones_fruta_tonelada[[#This Row],[2014]]),"-",Exportaciones_fruta_dolares[[#This Row],[2014]]/Exportaciones_fruta_tonelada[[#This Row],[2014]])</f>
        <v>3235.1333333333332</v>
      </c>
      <c r="N1503" s="2">
        <f>IF(ISERROR(Exportaciones_fruta_dolares[[#This Row],[2015]]/Exportaciones_fruta_tonelada[[#This Row],[2015]]),"-",Exportaciones_fruta_dolares[[#This Row],[2015]]/Exportaciones_fruta_tonelada[[#This Row],[2015]])</f>
        <v>2504.2056833558863</v>
      </c>
      <c r="O1503" s="2">
        <f>IF(ISERROR(Exportaciones_fruta_dolares[[#This Row],[2016]]/Exportaciones_fruta_tonelada[[#This Row],[2016]]),"-",Exportaciones_fruta_dolares[[#This Row],[2016]]/Exportaciones_fruta_tonelada[[#This Row],[2016]])</f>
        <v>2363.0159509202454</v>
      </c>
      <c r="P1503" s="2">
        <f>IF(ISERROR(Exportaciones_fruta_dolares[[#This Row],[2017]]/Exportaciones_fruta_tonelada[[#This Row],[2017]]),"-",Exportaciones_fruta_dolares[[#This Row],[2017]]/Exportaciones_fruta_tonelada[[#This Row],[2017]])</f>
        <v>1801.1212638770282</v>
      </c>
      <c r="Q1503" s="2">
        <f>IF(ISERROR(Exportaciones_fruta_dolares[[#This Row],[2018]]/Exportaciones_fruta_tonelada[[#This Row],[2018]]),"-",Exportaciones_fruta_dolares[[#This Row],[2018]]/Exportaciones_fruta_tonelada[[#This Row],[2018]])</f>
        <v>3355.5321637426896</v>
      </c>
      <c r="R1503" s="2">
        <f>IF(ISERROR(Exportaciones_fruta_dolares[[#This Row],[2019]]/Exportaciones_fruta_tonelada[[#This Row],[2019]]),"-",Exportaciones_fruta_dolares[[#This Row],[2019]]/Exportaciones_fruta_tonelada[[#This Row],[2019]])</f>
        <v>3088.75</v>
      </c>
      <c r="S1503" s="2">
        <f>IF(ISERROR(Exportaciones_fruta_dolares[[#This Row],[2020]]/Exportaciones_fruta_tonelada[[#This Row],[2020]]),"-",Exportaciones_fruta_dolares[[#This Row],[2020]]/Exportaciones_fruta_tonelada[[#This Row],[2020]])</f>
        <v>3078.555339805825</v>
      </c>
    </row>
    <row r="1504" spans="1:19" x14ac:dyDescent="0.35">
      <c r="A1504">
        <v>142</v>
      </c>
      <c r="B1504" t="s">
        <v>138</v>
      </c>
      <c r="C1504" t="s">
        <v>139</v>
      </c>
      <c r="D1504">
        <v>100107</v>
      </c>
      <c r="E1504" t="s">
        <v>48</v>
      </c>
      <c r="F1504">
        <v>100107012</v>
      </c>
      <c r="G1504" t="s">
        <v>49</v>
      </c>
      <c r="H1504" t="s">
        <v>129</v>
      </c>
      <c r="I1504">
        <v>2</v>
      </c>
      <c r="J1504" t="s">
        <v>32</v>
      </c>
      <c r="K1504" s="2">
        <f>IF(ISERROR(Exportaciones_fruta_dolares[[#This Row],[2013]]/Exportaciones_fruta_tonelada[[#This Row],[2013]]),"-",Exportaciones_fruta_dolares[[#This Row],[2013]]/Exportaciones_fruta_tonelada[[#This Row],[2013]])</f>
        <v>2573.9362446025557</v>
      </c>
      <c r="L1504" s="2">
        <f>IF(ISERROR(Exportaciones_fruta_dolares[[#This Row],[2012]]/Exportaciones_fruta_tonelada[[#This Row],[2012]]),"-",Exportaciones_fruta_dolares[[#This Row],[2012]]/Exportaciones_fruta_tonelada[[#This Row],[2012]])</f>
        <v>2265.9119365393044</v>
      </c>
      <c r="M1504" s="2">
        <f>IF(ISERROR(Exportaciones_fruta_dolares[[#This Row],[2014]]/Exportaciones_fruta_tonelada[[#This Row],[2014]]),"-",Exportaciones_fruta_dolares[[#This Row],[2014]]/Exportaciones_fruta_tonelada[[#This Row],[2014]])</f>
        <v>2146.4857541320962</v>
      </c>
      <c r="N1504" s="2">
        <f>IF(ISERROR(Exportaciones_fruta_dolares[[#This Row],[2015]]/Exportaciones_fruta_tonelada[[#This Row],[2015]]),"-",Exportaciones_fruta_dolares[[#This Row],[2015]]/Exportaciones_fruta_tonelada[[#This Row],[2015]])</f>
        <v>2588.4119784288064</v>
      </c>
      <c r="O1504" s="2">
        <f>IF(ISERROR(Exportaciones_fruta_dolares[[#This Row],[2016]]/Exportaciones_fruta_tonelada[[#This Row],[2016]]),"-",Exportaciones_fruta_dolares[[#This Row],[2016]]/Exportaciones_fruta_tonelada[[#This Row],[2016]])</f>
        <v>2464.0685948512601</v>
      </c>
      <c r="P1504" s="2">
        <f>IF(ISERROR(Exportaciones_fruta_dolares[[#This Row],[2017]]/Exportaciones_fruta_tonelada[[#This Row],[2017]]),"-",Exportaciones_fruta_dolares[[#This Row],[2017]]/Exportaciones_fruta_tonelada[[#This Row],[2017]])</f>
        <v>2383.8280074742252</v>
      </c>
      <c r="Q1504" s="2">
        <f>IF(ISERROR(Exportaciones_fruta_dolares[[#This Row],[2018]]/Exportaciones_fruta_tonelada[[#This Row],[2018]]),"-",Exportaciones_fruta_dolares[[#This Row],[2018]]/Exportaciones_fruta_tonelada[[#This Row],[2018]])</f>
        <v>2661.0175553357253</v>
      </c>
      <c r="R1504" s="2">
        <f>IF(ISERROR(Exportaciones_fruta_dolares[[#This Row],[2019]]/Exportaciones_fruta_tonelada[[#This Row],[2019]]),"-",Exportaciones_fruta_dolares[[#This Row],[2019]]/Exportaciones_fruta_tonelada[[#This Row],[2019]])</f>
        <v>2530.6610448098331</v>
      </c>
      <c r="S1504" s="2">
        <f>IF(ISERROR(Exportaciones_fruta_dolares[[#This Row],[2020]]/Exportaciones_fruta_tonelada[[#This Row],[2020]]),"-",Exportaciones_fruta_dolares[[#This Row],[2020]]/Exportaciones_fruta_tonelada[[#This Row],[2020]])</f>
        <v>2087.6442027503313</v>
      </c>
    </row>
    <row r="1505" spans="1:19" x14ac:dyDescent="0.35">
      <c r="A1505">
        <v>142</v>
      </c>
      <c r="B1505" t="s">
        <v>138</v>
      </c>
      <c r="C1505" t="s">
        <v>139</v>
      </c>
      <c r="D1505">
        <v>100107</v>
      </c>
      <c r="E1505" t="s">
        <v>48</v>
      </c>
      <c r="F1505">
        <v>100107012</v>
      </c>
      <c r="G1505" t="s">
        <v>49</v>
      </c>
      <c r="H1505" t="s">
        <v>265</v>
      </c>
      <c r="I1505">
        <v>1</v>
      </c>
      <c r="J1505" t="s">
        <v>96</v>
      </c>
      <c r="K15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05" s="2">
        <f>IF(ISERROR(Exportaciones_fruta_dolares[[#This Row],[2012]]/Exportaciones_fruta_tonelada[[#This Row],[2012]]),"-",Exportaciones_fruta_dolares[[#This Row],[2012]]/Exportaciones_fruta_tonelada[[#This Row],[2012]])</f>
        <v>14866.983372921615</v>
      </c>
      <c r="M1505" s="2">
        <f>IF(ISERROR(Exportaciones_fruta_dolares[[#This Row],[2014]]/Exportaciones_fruta_tonelada[[#This Row],[2014]]),"-",Exportaciones_fruta_dolares[[#This Row],[2014]]/Exportaciones_fruta_tonelada[[#This Row],[2014]])</f>
        <v>13535.975839939601</v>
      </c>
      <c r="N1505" s="2">
        <f>IF(ISERROR(Exportaciones_fruta_dolares[[#This Row],[2015]]/Exportaciones_fruta_tonelada[[#This Row],[2015]]),"-",Exportaciones_fruta_dolares[[#This Row],[2015]]/Exportaciones_fruta_tonelada[[#This Row],[2015]])</f>
        <v>17883.873847069324</v>
      </c>
      <c r="O1505" s="2">
        <f>IF(ISERROR(Exportaciones_fruta_dolares[[#This Row],[2016]]/Exportaciones_fruta_tonelada[[#This Row],[2016]]),"-",Exportaciones_fruta_dolares[[#This Row],[2016]]/Exportaciones_fruta_tonelada[[#This Row],[2016]])</f>
        <v>8956.7160876300059</v>
      </c>
      <c r="P1505" s="2">
        <f>IF(ISERROR(Exportaciones_fruta_dolares[[#This Row],[2017]]/Exportaciones_fruta_tonelada[[#This Row],[2017]]),"-",Exportaciones_fruta_dolares[[#This Row],[2017]]/Exportaciones_fruta_tonelada[[#This Row],[2017]])</f>
        <v>20835.737704918032</v>
      </c>
      <c r="Q1505" s="2">
        <f>IF(ISERROR(Exportaciones_fruta_dolares[[#This Row],[2018]]/Exportaciones_fruta_tonelada[[#This Row],[2018]]),"-",Exportaciones_fruta_dolares[[#This Row],[2018]]/Exportaciones_fruta_tonelada[[#This Row],[2018]])</f>
        <v>107.34946871310507</v>
      </c>
      <c r="R15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05" s="2">
        <f>IF(ISERROR(Exportaciones_fruta_dolares[[#This Row],[2020]]/Exportaciones_fruta_tonelada[[#This Row],[2020]]),"-",Exportaciones_fruta_dolares[[#This Row],[2020]]/Exportaciones_fruta_tonelada[[#This Row],[2020]])</f>
        <v>13554.092920353984</v>
      </c>
    </row>
    <row r="1506" spans="1:19" x14ac:dyDescent="0.35">
      <c r="A1506">
        <v>142</v>
      </c>
      <c r="B1506" t="s">
        <v>138</v>
      </c>
      <c r="C1506" t="s">
        <v>139</v>
      </c>
      <c r="D1506">
        <v>100107</v>
      </c>
      <c r="E1506" t="s">
        <v>48</v>
      </c>
      <c r="F1506">
        <v>100107012</v>
      </c>
      <c r="G1506" t="s">
        <v>49</v>
      </c>
      <c r="H1506" t="s">
        <v>130</v>
      </c>
      <c r="I1506">
        <v>3</v>
      </c>
      <c r="J1506" t="s">
        <v>38</v>
      </c>
      <c r="K1506" s="2">
        <f>IF(ISERROR(Exportaciones_fruta_dolares[[#This Row],[2013]]/Exportaciones_fruta_tonelada[[#This Row],[2013]]),"-",Exportaciones_fruta_dolares[[#This Row],[2013]]/Exportaciones_fruta_tonelada[[#This Row],[2013]])</f>
        <v>5988.7638847154813</v>
      </c>
      <c r="L1506" s="2">
        <f>IF(ISERROR(Exportaciones_fruta_dolares[[#This Row],[2012]]/Exportaciones_fruta_tonelada[[#This Row],[2012]]),"-",Exportaciones_fruta_dolares[[#This Row],[2012]]/Exportaciones_fruta_tonelada[[#This Row],[2012]])</f>
        <v>4981.0147967731491</v>
      </c>
      <c r="M1506" s="2">
        <f>IF(ISERROR(Exportaciones_fruta_dolares[[#This Row],[2014]]/Exportaciones_fruta_tonelada[[#This Row],[2014]]),"-",Exportaciones_fruta_dolares[[#This Row],[2014]]/Exportaciones_fruta_tonelada[[#This Row],[2014]])</f>
        <v>5135.634168217809</v>
      </c>
      <c r="N1506" s="2">
        <f>IF(ISERROR(Exportaciones_fruta_dolares[[#This Row],[2015]]/Exportaciones_fruta_tonelada[[#This Row],[2015]]),"-",Exportaciones_fruta_dolares[[#This Row],[2015]]/Exportaciones_fruta_tonelada[[#This Row],[2015]])</f>
        <v>4644.8117266549953</v>
      </c>
      <c r="O1506" s="2">
        <f>IF(ISERROR(Exportaciones_fruta_dolares[[#This Row],[2016]]/Exportaciones_fruta_tonelada[[#This Row],[2016]]),"-",Exportaciones_fruta_dolares[[#This Row],[2016]]/Exportaciones_fruta_tonelada[[#This Row],[2016]])</f>
        <v>5076.1924281427791</v>
      </c>
      <c r="P1506" s="2">
        <f>IF(ISERROR(Exportaciones_fruta_dolares[[#This Row],[2017]]/Exportaciones_fruta_tonelada[[#This Row],[2017]]),"-",Exportaciones_fruta_dolares[[#This Row],[2017]]/Exportaciones_fruta_tonelada[[#This Row],[2017]])</f>
        <v>5339.5620881520726</v>
      </c>
      <c r="Q1506" s="2">
        <f>IF(ISERROR(Exportaciones_fruta_dolares[[#This Row],[2018]]/Exportaciones_fruta_tonelada[[#This Row],[2018]]),"-",Exportaciones_fruta_dolares[[#This Row],[2018]]/Exportaciones_fruta_tonelada[[#This Row],[2018]])</f>
        <v>3472.3403675970048</v>
      </c>
      <c r="R1506" s="2">
        <f>IF(ISERROR(Exportaciones_fruta_dolares[[#This Row],[2019]]/Exportaciones_fruta_tonelada[[#This Row],[2019]]),"-",Exportaciones_fruta_dolares[[#This Row],[2019]]/Exportaciones_fruta_tonelada[[#This Row],[2019]])</f>
        <v>3998.9089555300611</v>
      </c>
      <c r="S1506" s="2">
        <f>IF(ISERROR(Exportaciones_fruta_dolares[[#This Row],[2020]]/Exportaciones_fruta_tonelada[[#This Row],[2020]]),"-",Exportaciones_fruta_dolares[[#This Row],[2020]]/Exportaciones_fruta_tonelada[[#This Row],[2020]])</f>
        <v>5477.1460524724944</v>
      </c>
    </row>
    <row r="1507" spans="1:19" x14ac:dyDescent="0.35">
      <c r="A1507">
        <v>142</v>
      </c>
      <c r="B1507" t="s">
        <v>138</v>
      </c>
      <c r="C1507" t="s">
        <v>139</v>
      </c>
      <c r="D1507">
        <v>100107</v>
      </c>
      <c r="E1507" t="s">
        <v>48</v>
      </c>
      <c r="F1507">
        <v>100107012</v>
      </c>
      <c r="G1507" t="s">
        <v>49</v>
      </c>
      <c r="H1507" t="s">
        <v>50</v>
      </c>
      <c r="I1507">
        <v>3</v>
      </c>
      <c r="J1507" t="s">
        <v>38</v>
      </c>
      <c r="K1507" s="2">
        <f>IF(ISERROR(Exportaciones_fruta_dolares[[#This Row],[2013]]/Exportaciones_fruta_tonelada[[#This Row],[2013]]),"-",Exportaciones_fruta_dolares[[#This Row],[2013]]/Exportaciones_fruta_tonelada[[#This Row],[2013]])</f>
        <v>2220.2643376673532</v>
      </c>
      <c r="L1507" s="2">
        <f>IF(ISERROR(Exportaciones_fruta_dolares[[#This Row],[2012]]/Exportaciones_fruta_tonelada[[#This Row],[2012]]),"-",Exportaciones_fruta_dolares[[#This Row],[2012]]/Exportaciones_fruta_tonelada[[#This Row],[2012]])</f>
        <v>2107.9563767287295</v>
      </c>
      <c r="M1507" s="2">
        <f>IF(ISERROR(Exportaciones_fruta_dolares[[#This Row],[2014]]/Exportaciones_fruta_tonelada[[#This Row],[2014]]),"-",Exportaciones_fruta_dolares[[#This Row],[2014]]/Exportaciones_fruta_tonelada[[#This Row],[2014]])</f>
        <v>2256.2658849256213</v>
      </c>
      <c r="N1507" s="2">
        <f>IF(ISERROR(Exportaciones_fruta_dolares[[#This Row],[2015]]/Exportaciones_fruta_tonelada[[#This Row],[2015]]),"-",Exportaciones_fruta_dolares[[#This Row],[2015]]/Exportaciones_fruta_tonelada[[#This Row],[2015]])</f>
        <v>2443.6408345028281</v>
      </c>
      <c r="O1507" s="2">
        <f>IF(ISERROR(Exportaciones_fruta_dolares[[#This Row],[2016]]/Exportaciones_fruta_tonelada[[#This Row],[2016]]),"-",Exportaciones_fruta_dolares[[#This Row],[2016]]/Exportaciones_fruta_tonelada[[#This Row],[2016]])</f>
        <v>1919.4024174654996</v>
      </c>
      <c r="P1507" s="2">
        <f>IF(ISERROR(Exportaciones_fruta_dolares[[#This Row],[2017]]/Exportaciones_fruta_tonelada[[#This Row],[2017]]),"-",Exportaciones_fruta_dolares[[#This Row],[2017]]/Exportaciones_fruta_tonelada[[#This Row],[2017]])</f>
        <v>1902.217458787637</v>
      </c>
      <c r="Q1507" s="2">
        <f>IF(ISERROR(Exportaciones_fruta_dolares[[#This Row],[2018]]/Exportaciones_fruta_tonelada[[#This Row],[2018]]),"-",Exportaciones_fruta_dolares[[#This Row],[2018]]/Exportaciones_fruta_tonelada[[#This Row],[2018]])</f>
        <v>2118.5180953090703</v>
      </c>
      <c r="R1507" s="2">
        <f>IF(ISERROR(Exportaciones_fruta_dolares[[#This Row],[2019]]/Exportaciones_fruta_tonelada[[#This Row],[2019]]),"-",Exportaciones_fruta_dolares[[#This Row],[2019]]/Exportaciones_fruta_tonelada[[#This Row],[2019]])</f>
        <v>1816.5690218382658</v>
      </c>
      <c r="S1507" s="2">
        <f>IF(ISERROR(Exportaciones_fruta_dolares[[#This Row],[2020]]/Exportaciones_fruta_tonelada[[#This Row],[2020]]),"-",Exportaciones_fruta_dolares[[#This Row],[2020]]/Exportaciones_fruta_tonelada[[#This Row],[2020]])</f>
        <v>2029.4645359493479</v>
      </c>
    </row>
    <row r="1508" spans="1:19" x14ac:dyDescent="0.35">
      <c r="A1508">
        <v>142</v>
      </c>
      <c r="B1508" t="s">
        <v>138</v>
      </c>
      <c r="C1508" t="s">
        <v>139</v>
      </c>
      <c r="D1508">
        <v>100107</v>
      </c>
      <c r="E1508" t="s">
        <v>48</v>
      </c>
      <c r="F1508">
        <v>100107012</v>
      </c>
      <c r="G1508" t="s">
        <v>49</v>
      </c>
      <c r="H1508" t="s">
        <v>211</v>
      </c>
      <c r="I1508">
        <v>7</v>
      </c>
      <c r="J1508" t="s">
        <v>164</v>
      </c>
      <c r="K1508" s="2">
        <f>IF(ISERROR(Exportaciones_fruta_dolares[[#This Row],[2013]]/Exportaciones_fruta_tonelada[[#This Row],[2013]]),"-",Exportaciones_fruta_dolares[[#This Row],[2013]]/Exportaciones_fruta_tonelada[[#This Row],[2013]])</f>
        <v>4271.5976242805709</v>
      </c>
      <c r="L1508" s="2">
        <f>IF(ISERROR(Exportaciones_fruta_dolares[[#This Row],[2012]]/Exportaciones_fruta_tonelada[[#This Row],[2012]]),"-",Exportaciones_fruta_dolares[[#This Row],[2012]]/Exportaciones_fruta_tonelada[[#This Row],[2012]])</f>
        <v>3229.1348459366354</v>
      </c>
      <c r="M1508" s="2">
        <f>IF(ISERROR(Exportaciones_fruta_dolares[[#This Row],[2014]]/Exportaciones_fruta_tonelada[[#This Row],[2014]]),"-",Exportaciones_fruta_dolares[[#This Row],[2014]]/Exportaciones_fruta_tonelada[[#This Row],[2014]])</f>
        <v>4240.3789387400093</v>
      </c>
      <c r="N1508" s="2">
        <f>IF(ISERROR(Exportaciones_fruta_dolares[[#This Row],[2015]]/Exportaciones_fruta_tonelada[[#This Row],[2015]]),"-",Exportaciones_fruta_dolares[[#This Row],[2015]]/Exportaciones_fruta_tonelada[[#This Row],[2015]])</f>
        <v>2686.3927504172852</v>
      </c>
      <c r="O1508" s="2">
        <f>IF(ISERROR(Exportaciones_fruta_dolares[[#This Row],[2016]]/Exportaciones_fruta_tonelada[[#This Row],[2016]]),"-",Exportaciones_fruta_dolares[[#This Row],[2016]]/Exportaciones_fruta_tonelada[[#This Row],[2016]])</f>
        <v>3903.607201776847</v>
      </c>
      <c r="P1508" s="2">
        <f>IF(ISERROR(Exportaciones_fruta_dolares[[#This Row],[2017]]/Exportaciones_fruta_tonelada[[#This Row],[2017]]),"-",Exportaciones_fruta_dolares[[#This Row],[2017]]/Exportaciones_fruta_tonelada[[#This Row],[2017]])</f>
        <v>3053.4510308576937</v>
      </c>
      <c r="Q1508" s="2">
        <f>IF(ISERROR(Exportaciones_fruta_dolares[[#This Row],[2018]]/Exportaciones_fruta_tonelada[[#This Row],[2018]]),"-",Exportaciones_fruta_dolares[[#This Row],[2018]]/Exportaciones_fruta_tonelada[[#This Row],[2018]])</f>
        <v>2915.8720764260524</v>
      </c>
      <c r="R1508" s="2">
        <f>IF(ISERROR(Exportaciones_fruta_dolares[[#This Row],[2019]]/Exportaciones_fruta_tonelada[[#This Row],[2019]]),"-",Exportaciones_fruta_dolares[[#This Row],[2019]]/Exportaciones_fruta_tonelada[[#This Row],[2019]])</f>
        <v>3247.6802765460125</v>
      </c>
      <c r="S1508" s="2">
        <f>IF(ISERROR(Exportaciones_fruta_dolares[[#This Row],[2020]]/Exportaciones_fruta_tonelada[[#This Row],[2020]]),"-",Exportaciones_fruta_dolares[[#This Row],[2020]]/Exportaciones_fruta_tonelada[[#This Row],[2020]])</f>
        <v>2904.3344422105647</v>
      </c>
    </row>
    <row r="1509" spans="1:19" x14ac:dyDescent="0.35">
      <c r="A1509">
        <v>142</v>
      </c>
      <c r="B1509" t="s">
        <v>138</v>
      </c>
      <c r="C1509" t="s">
        <v>139</v>
      </c>
      <c r="D1509">
        <v>100107</v>
      </c>
      <c r="E1509" t="s">
        <v>48</v>
      </c>
      <c r="F1509">
        <v>100107012</v>
      </c>
      <c r="G1509" t="s">
        <v>49</v>
      </c>
      <c r="H1509" t="s">
        <v>333</v>
      </c>
      <c r="I1509">
        <v>3</v>
      </c>
      <c r="J1509" t="s">
        <v>38</v>
      </c>
      <c r="K1509" s="2">
        <f>IF(ISERROR(Exportaciones_fruta_dolares[[#This Row],[2013]]/Exportaciones_fruta_tonelada[[#This Row],[2013]]),"-",Exportaciones_fruta_dolares[[#This Row],[2013]]/Exportaciones_fruta_tonelada[[#This Row],[2013]])</f>
        <v>7198.51</v>
      </c>
      <c r="L150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0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10" spans="1:19" x14ac:dyDescent="0.35">
      <c r="A1510">
        <v>142</v>
      </c>
      <c r="B1510" t="s">
        <v>138</v>
      </c>
      <c r="C1510" t="s">
        <v>139</v>
      </c>
      <c r="D1510">
        <v>100107</v>
      </c>
      <c r="E1510" t="s">
        <v>48</v>
      </c>
      <c r="F1510">
        <v>100107012</v>
      </c>
      <c r="G1510" t="s">
        <v>49</v>
      </c>
      <c r="H1510" t="s">
        <v>186</v>
      </c>
      <c r="I1510">
        <v>3</v>
      </c>
      <c r="J1510" t="s">
        <v>38</v>
      </c>
      <c r="K15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10" s="2">
        <f>IF(ISERROR(Exportaciones_fruta_dolares[[#This Row],[2014]]/Exportaciones_fruta_tonelada[[#This Row],[2014]]),"-",Exportaciones_fruta_dolares[[#This Row],[2014]]/Exportaciones_fruta_tonelada[[#This Row],[2014]])</f>
        <v>1677.2442213810084</v>
      </c>
      <c r="N1510" s="2">
        <f>IF(ISERROR(Exportaciones_fruta_dolares[[#This Row],[2015]]/Exportaciones_fruta_tonelada[[#This Row],[2015]]),"-",Exportaciones_fruta_dolares[[#This Row],[2015]]/Exportaciones_fruta_tonelada[[#This Row],[2015]])</f>
        <v>5590.336635717621</v>
      </c>
      <c r="O15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10" s="2">
        <f>IF(ISERROR(Exportaciones_fruta_dolares[[#This Row],[2017]]/Exportaciones_fruta_tonelada[[#This Row],[2017]]),"-",Exportaciones_fruta_dolares[[#This Row],[2017]]/Exportaciones_fruta_tonelada[[#This Row],[2017]])</f>
        <v>939.08380952380946</v>
      </c>
      <c r="Q1510" s="2">
        <f>IF(ISERROR(Exportaciones_fruta_dolares[[#This Row],[2018]]/Exportaciones_fruta_tonelada[[#This Row],[2018]]),"-",Exportaciones_fruta_dolares[[#This Row],[2018]]/Exportaciones_fruta_tonelada[[#This Row],[2018]])</f>
        <v>9870.0980392156853</v>
      </c>
      <c r="R15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10" s="2">
        <f>IF(ISERROR(Exportaciones_fruta_dolares[[#This Row],[2020]]/Exportaciones_fruta_tonelada[[#This Row],[2020]]),"-",Exportaciones_fruta_dolares[[#This Row],[2020]]/Exportaciones_fruta_tonelada[[#This Row],[2020]])</f>
        <v>6074.7965367965371</v>
      </c>
    </row>
    <row r="1511" spans="1:19" x14ac:dyDescent="0.35">
      <c r="A1511">
        <v>142</v>
      </c>
      <c r="B1511" t="s">
        <v>138</v>
      </c>
      <c r="C1511" t="s">
        <v>139</v>
      </c>
      <c r="D1511">
        <v>100107</v>
      </c>
      <c r="E1511" t="s">
        <v>48</v>
      </c>
      <c r="F1511">
        <v>100107012</v>
      </c>
      <c r="G1511" t="s">
        <v>49</v>
      </c>
      <c r="H1511" t="s">
        <v>365</v>
      </c>
      <c r="I1511">
        <v>7</v>
      </c>
      <c r="J1511" t="s">
        <v>164</v>
      </c>
      <c r="K1511" s="2">
        <f>IF(ISERROR(Exportaciones_fruta_dolares[[#This Row],[2013]]/Exportaciones_fruta_tonelada[[#This Row],[2013]]),"-",Exportaciones_fruta_dolares[[#This Row],[2013]]/Exportaciones_fruta_tonelada[[#This Row],[2013]])</f>
        <v>2509.8038144160878</v>
      </c>
      <c r="L1511" s="2">
        <f>IF(ISERROR(Exportaciones_fruta_dolares[[#This Row],[2012]]/Exportaciones_fruta_tonelada[[#This Row],[2012]]),"-",Exportaciones_fruta_dolares[[#This Row],[2012]]/Exportaciones_fruta_tonelada[[#This Row],[2012]])</f>
        <v>2753.651628565648</v>
      </c>
      <c r="M1511" s="2">
        <f>IF(ISERROR(Exportaciones_fruta_dolares[[#This Row],[2014]]/Exportaciones_fruta_tonelada[[#This Row],[2014]]),"-",Exportaciones_fruta_dolares[[#This Row],[2014]]/Exportaciones_fruta_tonelada[[#This Row],[2014]])</f>
        <v>1636.2051006350594</v>
      </c>
      <c r="N1511" s="2">
        <f>IF(ISERROR(Exportaciones_fruta_dolares[[#This Row],[2015]]/Exportaciones_fruta_tonelada[[#This Row],[2015]]),"-",Exportaciones_fruta_dolares[[#This Row],[2015]]/Exportaciones_fruta_tonelada[[#This Row],[2015]])</f>
        <v>1529.1103301859202</v>
      </c>
      <c r="O1511" s="2">
        <f>IF(ISERROR(Exportaciones_fruta_dolares[[#This Row],[2016]]/Exportaciones_fruta_tonelada[[#This Row],[2016]]),"-",Exportaciones_fruta_dolares[[#This Row],[2016]]/Exportaciones_fruta_tonelada[[#This Row],[2016]])</f>
        <v>1976.77335496654</v>
      </c>
      <c r="P1511" s="2">
        <f>IF(ISERROR(Exportaciones_fruta_dolares[[#This Row],[2017]]/Exportaciones_fruta_tonelada[[#This Row],[2017]]),"-",Exportaciones_fruta_dolares[[#This Row],[2017]]/Exportaciones_fruta_tonelada[[#This Row],[2017]])</f>
        <v>1711.8109276268424</v>
      </c>
      <c r="Q1511" s="2">
        <f>IF(ISERROR(Exportaciones_fruta_dolares[[#This Row],[2018]]/Exportaciones_fruta_tonelada[[#This Row],[2018]]),"-",Exportaciones_fruta_dolares[[#This Row],[2018]]/Exportaciones_fruta_tonelada[[#This Row],[2018]])</f>
        <v>2434.5133054143512</v>
      </c>
      <c r="R1511" s="2">
        <f>IF(ISERROR(Exportaciones_fruta_dolares[[#This Row],[2019]]/Exportaciones_fruta_tonelada[[#This Row],[2019]]),"-",Exportaciones_fruta_dolares[[#This Row],[2019]]/Exportaciones_fruta_tonelada[[#This Row],[2019]])</f>
        <v>1010.0039599466448</v>
      </c>
      <c r="S1511" s="2">
        <f>IF(ISERROR(Exportaciones_fruta_dolares[[#This Row],[2020]]/Exportaciones_fruta_tonelada[[#This Row],[2020]]),"-",Exportaciones_fruta_dolares[[#This Row],[2020]]/Exportaciones_fruta_tonelada[[#This Row],[2020]])</f>
        <v>1108.7008973924824</v>
      </c>
    </row>
    <row r="1512" spans="1:19" x14ac:dyDescent="0.35">
      <c r="A1512">
        <v>142</v>
      </c>
      <c r="B1512" t="s">
        <v>138</v>
      </c>
      <c r="C1512" t="s">
        <v>139</v>
      </c>
      <c r="D1512">
        <v>100107</v>
      </c>
      <c r="E1512" t="s">
        <v>48</v>
      </c>
      <c r="F1512">
        <v>100107012</v>
      </c>
      <c r="G1512" t="s">
        <v>49</v>
      </c>
      <c r="H1512" t="s">
        <v>195</v>
      </c>
      <c r="I1512">
        <v>3</v>
      </c>
      <c r="J1512" t="s">
        <v>38</v>
      </c>
      <c r="K15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12" s="2">
        <f>IF(ISERROR(Exportaciones_fruta_dolares[[#This Row],[2018]]/Exportaciones_fruta_tonelada[[#This Row],[2018]]),"-",Exportaciones_fruta_dolares[[#This Row],[2018]]/Exportaciones_fruta_tonelada[[#This Row],[2018]])</f>
        <v>557.96749999999997</v>
      </c>
      <c r="R151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12" s="2">
        <f>IF(ISERROR(Exportaciones_fruta_dolares[[#This Row],[2020]]/Exportaciones_fruta_tonelada[[#This Row],[2020]]),"-",Exportaciones_fruta_dolares[[#This Row],[2020]]/Exportaciones_fruta_tonelada[[#This Row],[2020]])</f>
        <v>2238.9118647183163</v>
      </c>
    </row>
    <row r="1513" spans="1:19" x14ac:dyDescent="0.35">
      <c r="A1513">
        <v>142</v>
      </c>
      <c r="B1513" t="s">
        <v>138</v>
      </c>
      <c r="C1513" t="s">
        <v>139</v>
      </c>
      <c r="D1513">
        <v>100108</v>
      </c>
      <c r="E1513" t="s">
        <v>294</v>
      </c>
      <c r="F1513">
        <v>100108002</v>
      </c>
      <c r="G1513" t="s">
        <v>295</v>
      </c>
      <c r="H1513" t="s">
        <v>296</v>
      </c>
      <c r="I1513">
        <v>5</v>
      </c>
      <c r="J1513" t="s">
        <v>26</v>
      </c>
      <c r="K1513" s="2">
        <f>IF(ISERROR(Exportaciones_fruta_dolares[[#This Row],[2013]]/Exportaciones_fruta_tonelada[[#This Row],[2013]]),"-",Exportaciones_fruta_dolares[[#This Row],[2013]]/Exportaciones_fruta_tonelada[[#This Row],[2013]])</f>
        <v>920.37474077075149</v>
      </c>
      <c r="L1513" s="2">
        <f>IF(ISERROR(Exportaciones_fruta_dolares[[#This Row],[2012]]/Exportaciones_fruta_tonelada[[#This Row],[2012]]),"-",Exportaciones_fruta_dolares[[#This Row],[2012]]/Exportaciones_fruta_tonelada[[#This Row],[2012]])</f>
        <v>712.48676708387745</v>
      </c>
      <c r="M1513" s="2">
        <f>IF(ISERROR(Exportaciones_fruta_dolares[[#This Row],[2014]]/Exportaciones_fruta_tonelada[[#This Row],[2014]]),"-",Exportaciones_fruta_dolares[[#This Row],[2014]]/Exportaciones_fruta_tonelada[[#This Row],[2014]])</f>
        <v>1168.9415141404611</v>
      </c>
      <c r="N1513" s="2">
        <f>IF(ISERROR(Exportaciones_fruta_dolares[[#This Row],[2015]]/Exportaciones_fruta_tonelada[[#This Row],[2015]]),"-",Exportaciones_fruta_dolares[[#This Row],[2015]]/Exportaciones_fruta_tonelada[[#This Row],[2015]])</f>
        <v>1150.8192096622022</v>
      </c>
      <c r="O1513" s="2">
        <f>IF(ISERROR(Exportaciones_fruta_dolares[[#This Row],[2016]]/Exportaciones_fruta_tonelada[[#This Row],[2016]]),"-",Exportaciones_fruta_dolares[[#This Row],[2016]]/Exportaciones_fruta_tonelada[[#This Row],[2016]])</f>
        <v>1004.2386489723328</v>
      </c>
      <c r="P1513" s="2">
        <f>IF(ISERROR(Exportaciones_fruta_dolares[[#This Row],[2017]]/Exportaciones_fruta_tonelada[[#This Row],[2017]]),"-",Exportaciones_fruta_dolares[[#This Row],[2017]]/Exportaciones_fruta_tonelada[[#This Row],[2017]])</f>
        <v>886.44255282583242</v>
      </c>
      <c r="Q1513" s="2">
        <f>IF(ISERROR(Exportaciones_fruta_dolares[[#This Row],[2018]]/Exportaciones_fruta_tonelada[[#This Row],[2018]]),"-",Exportaciones_fruta_dolares[[#This Row],[2018]]/Exportaciones_fruta_tonelada[[#This Row],[2018]])</f>
        <v>840.81602912265942</v>
      </c>
      <c r="R1513" s="2">
        <f>IF(ISERROR(Exportaciones_fruta_dolares[[#This Row],[2019]]/Exportaciones_fruta_tonelada[[#This Row],[2019]]),"-",Exportaciones_fruta_dolares[[#This Row],[2019]]/Exportaciones_fruta_tonelada[[#This Row],[2019]])</f>
        <v>830.26589472366834</v>
      </c>
      <c r="S1513" s="2">
        <f>IF(ISERROR(Exportaciones_fruta_dolares[[#This Row],[2020]]/Exportaciones_fruta_tonelada[[#This Row],[2020]]),"-",Exportaciones_fruta_dolares[[#This Row],[2020]]/Exportaciones_fruta_tonelada[[#This Row],[2020]])</f>
        <v>817.33445456334664</v>
      </c>
    </row>
    <row r="1514" spans="1:19" x14ac:dyDescent="0.35">
      <c r="A1514">
        <v>142</v>
      </c>
      <c r="B1514" t="s">
        <v>138</v>
      </c>
      <c r="C1514" t="s">
        <v>139</v>
      </c>
      <c r="D1514">
        <v>100108</v>
      </c>
      <c r="E1514" t="s">
        <v>294</v>
      </c>
      <c r="F1514">
        <v>100108002</v>
      </c>
      <c r="G1514" t="s">
        <v>295</v>
      </c>
      <c r="H1514" t="s">
        <v>367</v>
      </c>
      <c r="I1514">
        <v>3</v>
      </c>
      <c r="J1514" t="s">
        <v>38</v>
      </c>
      <c r="K1514" s="2">
        <f>IF(ISERROR(Exportaciones_fruta_dolares[[#This Row],[2013]]/Exportaciones_fruta_tonelada[[#This Row],[2013]]),"-",Exportaciones_fruta_dolares[[#This Row],[2013]]/Exportaciones_fruta_tonelada[[#This Row],[2013]])</f>
        <v>1858.1642068517247</v>
      </c>
      <c r="L1514" s="2">
        <f>IF(ISERROR(Exportaciones_fruta_dolares[[#This Row],[2012]]/Exportaciones_fruta_tonelada[[#This Row],[2012]]),"-",Exportaciones_fruta_dolares[[#This Row],[2012]]/Exportaciones_fruta_tonelada[[#This Row],[2012]])</f>
        <v>1253.5529823392203</v>
      </c>
      <c r="M1514" s="2">
        <f>IF(ISERROR(Exportaciones_fruta_dolares[[#This Row],[2014]]/Exportaciones_fruta_tonelada[[#This Row],[2014]]),"-",Exportaciones_fruta_dolares[[#This Row],[2014]]/Exportaciones_fruta_tonelada[[#This Row],[2014]])</f>
        <v>3083.3215915704354</v>
      </c>
      <c r="N1514" s="2">
        <f>IF(ISERROR(Exportaciones_fruta_dolares[[#This Row],[2015]]/Exportaciones_fruta_tonelada[[#This Row],[2015]]),"-",Exportaciones_fruta_dolares[[#This Row],[2015]]/Exportaciones_fruta_tonelada[[#This Row],[2015]])</f>
        <v>1117.4100547492831</v>
      </c>
      <c r="O1514" s="2">
        <f>IF(ISERROR(Exportaciones_fruta_dolares[[#This Row],[2016]]/Exportaciones_fruta_tonelada[[#This Row],[2016]]),"-",Exportaciones_fruta_dolares[[#This Row],[2016]]/Exportaciones_fruta_tonelada[[#This Row],[2016]])</f>
        <v>1879.9459634902673</v>
      </c>
      <c r="P1514" s="2">
        <f>IF(ISERROR(Exportaciones_fruta_dolares[[#This Row],[2017]]/Exportaciones_fruta_tonelada[[#This Row],[2017]]),"-",Exportaciones_fruta_dolares[[#This Row],[2017]]/Exportaciones_fruta_tonelada[[#This Row],[2017]])</f>
        <v>873.32168025424892</v>
      </c>
      <c r="Q1514" s="2">
        <f>IF(ISERROR(Exportaciones_fruta_dolares[[#This Row],[2018]]/Exportaciones_fruta_tonelada[[#This Row],[2018]]),"-",Exportaciones_fruta_dolares[[#This Row],[2018]]/Exportaciones_fruta_tonelada[[#This Row],[2018]])</f>
        <v>947.07332933269788</v>
      </c>
      <c r="R1514" s="2">
        <f>IF(ISERROR(Exportaciones_fruta_dolares[[#This Row],[2019]]/Exportaciones_fruta_tonelada[[#This Row],[2019]]),"-",Exportaciones_fruta_dolares[[#This Row],[2019]]/Exportaciones_fruta_tonelada[[#This Row],[2019]])</f>
        <v>812.09998922529905</v>
      </c>
      <c r="S1514" s="2">
        <f>IF(ISERROR(Exportaciones_fruta_dolares[[#This Row],[2020]]/Exportaciones_fruta_tonelada[[#This Row],[2020]]),"-",Exportaciones_fruta_dolares[[#This Row],[2020]]/Exportaciones_fruta_tonelada[[#This Row],[2020]])</f>
        <v>1324.5694447032226</v>
      </c>
    </row>
    <row r="1515" spans="1:19" x14ac:dyDescent="0.35">
      <c r="A1515">
        <v>142</v>
      </c>
      <c r="B1515" t="s">
        <v>138</v>
      </c>
      <c r="C1515" t="s">
        <v>139</v>
      </c>
      <c r="D1515">
        <v>100108</v>
      </c>
      <c r="E1515" t="s">
        <v>294</v>
      </c>
      <c r="F1515">
        <v>100108002</v>
      </c>
      <c r="G1515" t="s">
        <v>295</v>
      </c>
      <c r="H1515" t="s">
        <v>392</v>
      </c>
      <c r="I1515">
        <v>3</v>
      </c>
      <c r="J1515" t="s">
        <v>38</v>
      </c>
      <c r="K15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15" s="2">
        <f>IF(ISERROR(Exportaciones_fruta_dolares[[#This Row],[2017]]/Exportaciones_fruta_tonelada[[#This Row],[2017]]),"-",Exportaciones_fruta_dolares[[#This Row],[2017]]/Exportaciones_fruta_tonelada[[#This Row],[2017]])</f>
        <v>1590.7058823529412</v>
      </c>
      <c r="Q1515" s="2">
        <f>IF(ISERROR(Exportaciones_fruta_dolares[[#This Row],[2018]]/Exportaciones_fruta_tonelada[[#This Row],[2018]]),"-",Exportaciones_fruta_dolares[[#This Row],[2018]]/Exportaciones_fruta_tonelada[[#This Row],[2018]])</f>
        <v>10845.569620253165</v>
      </c>
      <c r="R1515" s="2">
        <f>IF(ISERROR(Exportaciones_fruta_dolares[[#This Row],[2019]]/Exportaciones_fruta_tonelada[[#This Row],[2019]]),"-",Exportaciones_fruta_dolares[[#This Row],[2019]]/Exportaciones_fruta_tonelada[[#This Row],[2019]])</f>
        <v>1809.1249999999998</v>
      </c>
      <c r="S15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16" spans="1:19" x14ac:dyDescent="0.35">
      <c r="A1516">
        <v>142</v>
      </c>
      <c r="B1516" t="s">
        <v>138</v>
      </c>
      <c r="C1516" t="s">
        <v>139</v>
      </c>
      <c r="D1516">
        <v>100108</v>
      </c>
      <c r="E1516" t="s">
        <v>294</v>
      </c>
      <c r="F1516">
        <v>100108004</v>
      </c>
      <c r="G1516" t="s">
        <v>418</v>
      </c>
      <c r="H1516" t="s">
        <v>419</v>
      </c>
      <c r="I1516">
        <v>5</v>
      </c>
      <c r="J1516" t="s">
        <v>26</v>
      </c>
      <c r="K15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16" s="2">
        <f>IF(ISERROR(Exportaciones_fruta_dolares[[#This Row],[2014]]/Exportaciones_fruta_tonelada[[#This Row],[2014]]),"-",Exportaciones_fruta_dolares[[#This Row],[2014]]/Exportaciones_fruta_tonelada[[#This Row],[2014]])</f>
        <v>109.18390804597701</v>
      </c>
      <c r="N15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16" s="2">
        <f>IF(ISERROR(Exportaciones_fruta_dolares[[#This Row],[2018]]/Exportaciones_fruta_tonelada[[#This Row],[2018]]),"-",Exportaciones_fruta_dolares[[#This Row],[2018]]/Exportaciones_fruta_tonelada[[#This Row],[2018]])</f>
        <v>109.03010033444816</v>
      </c>
      <c r="R15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16" s="2">
        <f>IF(ISERROR(Exportaciones_fruta_dolares[[#This Row],[2020]]/Exportaciones_fruta_tonelada[[#This Row],[2020]]),"-",Exportaciones_fruta_dolares[[#This Row],[2020]]/Exportaciones_fruta_tonelada[[#This Row],[2020]])</f>
        <v>107.67816876054042</v>
      </c>
    </row>
    <row r="1517" spans="1:19" x14ac:dyDescent="0.35">
      <c r="A1517">
        <v>142</v>
      </c>
      <c r="B1517" t="s">
        <v>138</v>
      </c>
      <c r="C1517" t="s">
        <v>139</v>
      </c>
      <c r="D1517">
        <v>100108</v>
      </c>
      <c r="E1517" t="s">
        <v>294</v>
      </c>
      <c r="F1517">
        <v>100108005</v>
      </c>
      <c r="G1517" t="s">
        <v>319</v>
      </c>
      <c r="H1517" t="s">
        <v>396</v>
      </c>
      <c r="I1517">
        <v>7</v>
      </c>
      <c r="J1517" t="s">
        <v>164</v>
      </c>
      <c r="K15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17" s="2">
        <f>IF(ISERROR(Exportaciones_fruta_dolares[[#This Row],[2018]]/Exportaciones_fruta_tonelada[[#This Row],[2018]]),"-",Exportaciones_fruta_dolares[[#This Row],[2018]]/Exportaciones_fruta_tonelada[[#This Row],[2018]])</f>
        <v>16454.912663755458</v>
      </c>
      <c r="R15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18" spans="1:19" x14ac:dyDescent="0.35">
      <c r="A1518">
        <v>142</v>
      </c>
      <c r="B1518" t="s">
        <v>138</v>
      </c>
      <c r="C1518" t="s">
        <v>139</v>
      </c>
      <c r="D1518">
        <v>100108</v>
      </c>
      <c r="E1518" t="s">
        <v>294</v>
      </c>
      <c r="F1518">
        <v>100108005</v>
      </c>
      <c r="G1518" t="s">
        <v>319</v>
      </c>
      <c r="H1518" t="s">
        <v>330</v>
      </c>
      <c r="I1518">
        <v>3</v>
      </c>
      <c r="J1518" t="s">
        <v>38</v>
      </c>
      <c r="K1518" s="2">
        <f>IF(ISERROR(Exportaciones_fruta_dolares[[#This Row],[2013]]/Exportaciones_fruta_tonelada[[#This Row],[2013]]),"-",Exportaciones_fruta_dolares[[#This Row],[2013]]/Exportaciones_fruta_tonelada[[#This Row],[2013]])</f>
        <v>7198.51</v>
      </c>
      <c r="L15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18" s="2">
        <f>IF(ISERROR(Exportaciones_fruta_dolares[[#This Row],[2015]]/Exportaciones_fruta_tonelada[[#This Row],[2015]]),"-",Exportaciones_fruta_dolares[[#This Row],[2015]]/Exportaciones_fruta_tonelada[[#This Row],[2015]])</f>
        <v>2412.2686567164183</v>
      </c>
      <c r="O15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1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18" s="2">
        <f>IF(ISERROR(Exportaciones_fruta_dolares[[#This Row],[2019]]/Exportaciones_fruta_tonelada[[#This Row],[2019]]),"-",Exportaciones_fruta_dolares[[#This Row],[2019]]/Exportaciones_fruta_tonelada[[#This Row],[2019]])</f>
        <v>1627.6857707509882</v>
      </c>
      <c r="S1518" s="2">
        <f>IF(ISERROR(Exportaciones_fruta_dolares[[#This Row],[2020]]/Exportaciones_fruta_tonelada[[#This Row],[2020]]),"-",Exportaciones_fruta_dolares[[#This Row],[2020]]/Exportaciones_fruta_tonelada[[#This Row],[2020]])</f>
        <v>568.24561403508767</v>
      </c>
    </row>
    <row r="1519" spans="1:19" x14ac:dyDescent="0.35">
      <c r="A1519">
        <v>142</v>
      </c>
      <c r="B1519" t="s">
        <v>138</v>
      </c>
      <c r="C1519" t="s">
        <v>139</v>
      </c>
      <c r="D1519">
        <v>100108</v>
      </c>
      <c r="E1519" t="s">
        <v>294</v>
      </c>
      <c r="F1519">
        <v>100108005</v>
      </c>
      <c r="G1519" t="s">
        <v>319</v>
      </c>
      <c r="H1519" t="s">
        <v>405</v>
      </c>
      <c r="I1519">
        <v>3</v>
      </c>
      <c r="J1519" t="s">
        <v>38</v>
      </c>
      <c r="K1519" s="2">
        <f>IF(ISERROR(Exportaciones_fruta_dolares[[#This Row],[2013]]/Exportaciones_fruta_tonelada[[#This Row],[2013]]),"-",Exportaciones_fruta_dolares[[#This Row],[2013]]/Exportaciones_fruta_tonelada[[#This Row],[2013]])</f>
        <v>2042.4333333333334</v>
      </c>
      <c r="L15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19" s="2">
        <f>IF(ISERROR(Exportaciones_fruta_dolares[[#This Row],[2015]]/Exportaciones_fruta_tonelada[[#This Row],[2015]]),"-",Exportaciones_fruta_dolares[[#This Row],[2015]]/Exportaciones_fruta_tonelada[[#This Row],[2015]])</f>
        <v>2400.9533169533165</v>
      </c>
      <c r="O15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19" s="2">
        <f>IF(ISERROR(Exportaciones_fruta_dolares[[#This Row],[2017]]/Exportaciones_fruta_tonelada[[#This Row],[2017]]),"-",Exportaciones_fruta_dolares[[#This Row],[2017]]/Exportaciones_fruta_tonelada[[#This Row],[2017]])</f>
        <v>2753.0351681957186</v>
      </c>
      <c r="Q1519" s="2">
        <f>IF(ISERROR(Exportaciones_fruta_dolares[[#This Row],[2018]]/Exportaciones_fruta_tonelada[[#This Row],[2018]]),"-",Exportaciones_fruta_dolares[[#This Row],[2018]]/Exportaciones_fruta_tonelada[[#This Row],[2018]])</f>
        <v>2828.6518096267723</v>
      </c>
      <c r="R15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19" s="2">
        <f>IF(ISERROR(Exportaciones_fruta_dolares[[#This Row],[2020]]/Exportaciones_fruta_tonelada[[#This Row],[2020]]),"-",Exportaciones_fruta_dolares[[#This Row],[2020]]/Exportaciones_fruta_tonelada[[#This Row],[2020]])</f>
        <v>2698.4823529411765</v>
      </c>
    </row>
    <row r="1520" spans="1:19" x14ac:dyDescent="0.35">
      <c r="A1520">
        <v>142</v>
      </c>
      <c r="B1520" t="s">
        <v>138</v>
      </c>
      <c r="C1520" t="s">
        <v>139</v>
      </c>
      <c r="D1520">
        <v>100108</v>
      </c>
      <c r="E1520" t="s">
        <v>294</v>
      </c>
      <c r="F1520">
        <v>100108005</v>
      </c>
      <c r="G1520" t="s">
        <v>319</v>
      </c>
      <c r="H1520" t="s">
        <v>398</v>
      </c>
      <c r="I1520">
        <v>7</v>
      </c>
      <c r="J1520" t="s">
        <v>164</v>
      </c>
      <c r="K1520" s="2">
        <f>IF(ISERROR(Exportaciones_fruta_dolares[[#This Row],[2013]]/Exportaciones_fruta_tonelada[[#This Row],[2013]]),"-",Exportaciones_fruta_dolares[[#This Row],[2013]]/Exportaciones_fruta_tonelada[[#This Row],[2013]])</f>
        <v>1976.3265207634581</v>
      </c>
      <c r="L1520" s="2">
        <f>IF(ISERROR(Exportaciones_fruta_dolares[[#This Row],[2012]]/Exportaciones_fruta_tonelada[[#This Row],[2012]]),"-",Exportaciones_fruta_dolares[[#This Row],[2012]]/Exportaciones_fruta_tonelada[[#This Row],[2012]])</f>
        <v>26405.660377358487</v>
      </c>
      <c r="M15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20" s="2">
        <f>IF(ISERROR(Exportaciones_fruta_dolares[[#This Row],[2015]]/Exportaciones_fruta_tonelada[[#This Row],[2015]]),"-",Exportaciones_fruta_dolares[[#This Row],[2015]]/Exportaciones_fruta_tonelada[[#This Row],[2015]])</f>
        <v>12892.307692307693</v>
      </c>
      <c r="O1520" s="2">
        <f>IF(ISERROR(Exportaciones_fruta_dolares[[#This Row],[2016]]/Exportaciones_fruta_tonelada[[#This Row],[2016]]),"-",Exportaciones_fruta_dolares[[#This Row],[2016]]/Exportaciones_fruta_tonelada[[#This Row],[2016]])</f>
        <v>4396.9212410501195</v>
      </c>
      <c r="P1520" s="2">
        <f>IF(ISERROR(Exportaciones_fruta_dolares[[#This Row],[2017]]/Exportaciones_fruta_tonelada[[#This Row],[2017]]),"-",Exportaciones_fruta_dolares[[#This Row],[2017]]/Exportaciones_fruta_tonelada[[#This Row],[2017]])</f>
        <v>1940.0071569153697</v>
      </c>
      <c r="Q1520" s="2">
        <f>IF(ISERROR(Exportaciones_fruta_dolares[[#This Row],[2018]]/Exportaciones_fruta_tonelada[[#This Row],[2018]]),"-",Exportaciones_fruta_dolares[[#This Row],[2018]]/Exportaciones_fruta_tonelada[[#This Row],[2018]])</f>
        <v>1712.2356654392424</v>
      </c>
      <c r="R15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20" s="2">
        <f>IF(ISERROR(Exportaciones_fruta_dolares[[#This Row],[2020]]/Exportaciones_fruta_tonelada[[#This Row],[2020]]),"-",Exportaciones_fruta_dolares[[#This Row],[2020]]/Exportaciones_fruta_tonelada[[#This Row],[2020]])</f>
        <v>1926.5912043050657</v>
      </c>
    </row>
    <row r="1521" spans="1:19" x14ac:dyDescent="0.35">
      <c r="A1521">
        <v>142</v>
      </c>
      <c r="B1521" t="s">
        <v>138</v>
      </c>
      <c r="C1521" t="s">
        <v>139</v>
      </c>
      <c r="D1521">
        <v>100108</v>
      </c>
      <c r="E1521" t="s">
        <v>294</v>
      </c>
      <c r="F1521">
        <v>100108005</v>
      </c>
      <c r="G1521" t="s">
        <v>319</v>
      </c>
      <c r="H1521" t="s">
        <v>320</v>
      </c>
      <c r="I1521">
        <v>5</v>
      </c>
      <c r="J1521" t="s">
        <v>26</v>
      </c>
      <c r="K152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21" s="2">
        <f>IF(ISERROR(Exportaciones_fruta_dolares[[#This Row],[2014]]/Exportaciones_fruta_tonelada[[#This Row],[2014]]),"-",Exportaciones_fruta_dolares[[#This Row],[2014]]/Exportaciones_fruta_tonelada[[#This Row],[2014]])</f>
        <v>361.97530864197535</v>
      </c>
      <c r="N15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21" s="2">
        <f>IF(ISERROR(Exportaciones_fruta_dolares[[#This Row],[2016]]/Exportaciones_fruta_tonelada[[#This Row],[2016]]),"-",Exportaciones_fruta_dolares[[#This Row],[2016]]/Exportaciones_fruta_tonelada[[#This Row],[2016]])</f>
        <v>335.89243672748677</v>
      </c>
      <c r="P1521" s="2">
        <f>IF(ISERROR(Exportaciones_fruta_dolares[[#This Row],[2017]]/Exportaciones_fruta_tonelada[[#This Row],[2017]]),"-",Exportaciones_fruta_dolares[[#This Row],[2017]]/Exportaciones_fruta_tonelada[[#This Row],[2017]])</f>
        <v>446.79720767888307</v>
      </c>
      <c r="Q1521" s="2">
        <f>IF(ISERROR(Exportaciones_fruta_dolares[[#This Row],[2018]]/Exportaciones_fruta_tonelada[[#This Row],[2018]]),"-",Exportaciones_fruta_dolares[[#This Row],[2018]]/Exportaciones_fruta_tonelada[[#This Row],[2018]])</f>
        <v>360.30500861753802</v>
      </c>
      <c r="R1521" s="2">
        <f>IF(ISERROR(Exportaciones_fruta_dolares[[#This Row],[2019]]/Exportaciones_fruta_tonelada[[#This Row],[2019]]),"-",Exportaciones_fruta_dolares[[#This Row],[2019]]/Exportaciones_fruta_tonelada[[#This Row],[2019]])</f>
        <v>531.89794419970633</v>
      </c>
      <c r="S1521" s="2">
        <f>IF(ISERROR(Exportaciones_fruta_dolares[[#This Row],[2020]]/Exportaciones_fruta_tonelada[[#This Row],[2020]]),"-",Exportaciones_fruta_dolares[[#This Row],[2020]]/Exportaciones_fruta_tonelada[[#This Row],[2020]])</f>
        <v>704.25466666666659</v>
      </c>
    </row>
    <row r="1522" spans="1:19" x14ac:dyDescent="0.35">
      <c r="A1522">
        <v>142</v>
      </c>
      <c r="B1522" t="s">
        <v>138</v>
      </c>
      <c r="C1522" t="s">
        <v>139</v>
      </c>
      <c r="D1522">
        <v>100108</v>
      </c>
      <c r="E1522" t="s">
        <v>294</v>
      </c>
      <c r="F1522">
        <v>100108005</v>
      </c>
      <c r="G1522" t="s">
        <v>319</v>
      </c>
      <c r="H1522" t="s">
        <v>368</v>
      </c>
      <c r="I1522">
        <v>3</v>
      </c>
      <c r="J1522" t="s">
        <v>38</v>
      </c>
      <c r="K15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2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2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22" s="2">
        <f>IF(ISERROR(Exportaciones_fruta_dolares[[#This Row],[2017]]/Exportaciones_fruta_tonelada[[#This Row],[2017]]),"-",Exportaciones_fruta_dolares[[#This Row],[2017]]/Exportaciones_fruta_tonelada[[#This Row],[2017]])</f>
        <v>1972.2222222222224</v>
      </c>
      <c r="Q1522" s="2">
        <f>IF(ISERROR(Exportaciones_fruta_dolares[[#This Row],[2018]]/Exportaciones_fruta_tonelada[[#This Row],[2018]]),"-",Exportaciones_fruta_dolares[[#This Row],[2018]]/Exportaciones_fruta_tonelada[[#This Row],[2018]])</f>
        <v>1339.6666666666667</v>
      </c>
      <c r="R15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22" s="2">
        <f>IF(ISERROR(Exportaciones_fruta_dolares[[#This Row],[2020]]/Exportaciones_fruta_tonelada[[#This Row],[2020]]),"-",Exportaciones_fruta_dolares[[#This Row],[2020]]/Exportaciones_fruta_tonelada[[#This Row],[2020]])</f>
        <v>3077.6099629040805</v>
      </c>
    </row>
    <row r="1523" spans="1:19" x14ac:dyDescent="0.35">
      <c r="A1523">
        <v>142</v>
      </c>
      <c r="B1523" t="s">
        <v>138</v>
      </c>
      <c r="C1523" t="s">
        <v>139</v>
      </c>
      <c r="D1523">
        <v>100108</v>
      </c>
      <c r="E1523" t="s">
        <v>294</v>
      </c>
      <c r="F1523">
        <v>100108005</v>
      </c>
      <c r="G1523" t="s">
        <v>319</v>
      </c>
      <c r="H1523" t="s">
        <v>331</v>
      </c>
      <c r="I1523">
        <v>3</v>
      </c>
      <c r="J1523" t="s">
        <v>38</v>
      </c>
      <c r="K1523" s="2">
        <f>IF(ISERROR(Exportaciones_fruta_dolares[[#This Row],[2013]]/Exportaciones_fruta_tonelada[[#This Row],[2013]]),"-",Exportaciones_fruta_dolares[[#This Row],[2013]]/Exportaciones_fruta_tonelada[[#This Row],[2013]])</f>
        <v>1101.3166666666666</v>
      </c>
      <c r="L15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23" s="2">
        <f>IF(ISERROR(Exportaciones_fruta_dolares[[#This Row],[2018]]/Exportaciones_fruta_tonelada[[#This Row],[2018]]),"-",Exportaciones_fruta_dolares[[#This Row],[2018]]/Exportaciones_fruta_tonelada[[#This Row],[2018]])</f>
        <v>10096.875</v>
      </c>
      <c r="R15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24" spans="1:19" x14ac:dyDescent="0.35">
      <c r="A1524">
        <v>142</v>
      </c>
      <c r="B1524" t="s">
        <v>138</v>
      </c>
      <c r="C1524" t="s">
        <v>139</v>
      </c>
      <c r="D1524">
        <v>100108</v>
      </c>
      <c r="E1524" t="s">
        <v>294</v>
      </c>
      <c r="F1524">
        <v>100108006</v>
      </c>
      <c r="G1524" t="s">
        <v>381</v>
      </c>
      <c r="H1524" t="s">
        <v>382</v>
      </c>
      <c r="I1524">
        <v>5</v>
      </c>
      <c r="J1524" t="s">
        <v>26</v>
      </c>
      <c r="K1524" s="2">
        <f>IF(ISERROR(Exportaciones_fruta_dolares[[#This Row],[2013]]/Exportaciones_fruta_tonelada[[#This Row],[2013]]),"-",Exportaciones_fruta_dolares[[#This Row],[2013]]/Exportaciones_fruta_tonelada[[#This Row],[2013]])</f>
        <v>942.80501248051894</v>
      </c>
      <c r="L1524" s="2">
        <f>IF(ISERROR(Exportaciones_fruta_dolares[[#This Row],[2012]]/Exportaciones_fruta_tonelada[[#This Row],[2012]]),"-",Exportaciones_fruta_dolares[[#This Row],[2012]]/Exportaciones_fruta_tonelada[[#This Row],[2012]])</f>
        <v>259.16666666666669</v>
      </c>
      <c r="M1524" s="2">
        <f>IF(ISERROR(Exportaciones_fruta_dolares[[#This Row],[2014]]/Exportaciones_fruta_tonelada[[#This Row],[2014]]),"-",Exportaciones_fruta_dolares[[#This Row],[2014]]/Exportaciones_fruta_tonelada[[#This Row],[2014]])</f>
        <v>258.46732788975692</v>
      </c>
      <c r="N1524" s="2">
        <f>IF(ISERROR(Exportaciones_fruta_dolares[[#This Row],[2015]]/Exportaciones_fruta_tonelada[[#This Row],[2015]]),"-",Exportaciones_fruta_dolares[[#This Row],[2015]]/Exportaciones_fruta_tonelada[[#This Row],[2015]])</f>
        <v>243.38818017542189</v>
      </c>
      <c r="O15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2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24" s="2">
        <f>IF(ISERROR(Exportaciones_fruta_dolares[[#This Row],[2018]]/Exportaciones_fruta_tonelada[[#This Row],[2018]]),"-",Exportaciones_fruta_dolares[[#This Row],[2018]]/Exportaciones_fruta_tonelada[[#This Row],[2018]])</f>
        <v>686.37518107222832</v>
      </c>
      <c r="R1524" s="2">
        <f>IF(ISERROR(Exportaciones_fruta_dolares[[#This Row],[2019]]/Exportaciones_fruta_tonelada[[#This Row],[2019]]),"-",Exportaciones_fruta_dolares[[#This Row],[2019]]/Exportaciones_fruta_tonelada[[#This Row],[2019]])</f>
        <v>646.87251836102746</v>
      </c>
      <c r="S1524" s="2">
        <f>IF(ISERROR(Exportaciones_fruta_dolares[[#This Row],[2020]]/Exportaciones_fruta_tonelada[[#This Row],[2020]]),"-",Exportaciones_fruta_dolares[[#This Row],[2020]]/Exportaciones_fruta_tonelada[[#This Row],[2020]])</f>
        <v>623.79537297740535</v>
      </c>
    </row>
    <row r="1525" spans="1:19" x14ac:dyDescent="0.35">
      <c r="A1525">
        <v>142</v>
      </c>
      <c r="B1525" t="s">
        <v>138</v>
      </c>
      <c r="C1525" t="s">
        <v>139</v>
      </c>
      <c r="D1525">
        <v>100108</v>
      </c>
      <c r="E1525" t="s">
        <v>294</v>
      </c>
      <c r="F1525">
        <v>100108006</v>
      </c>
      <c r="G1525" t="s">
        <v>381</v>
      </c>
      <c r="H1525" t="s">
        <v>399</v>
      </c>
      <c r="I1525">
        <v>5</v>
      </c>
      <c r="J1525" t="s">
        <v>26</v>
      </c>
      <c r="K1525" s="2">
        <f>IF(ISERROR(Exportaciones_fruta_dolares[[#This Row],[2013]]/Exportaciones_fruta_tonelada[[#This Row],[2013]]),"-",Exportaciones_fruta_dolares[[#This Row],[2013]]/Exportaciones_fruta_tonelada[[#This Row],[2013]])</f>
        <v>229</v>
      </c>
      <c r="L1525" s="2">
        <f>IF(ISERROR(Exportaciones_fruta_dolares[[#This Row],[2012]]/Exportaciones_fruta_tonelada[[#This Row],[2012]]),"-",Exportaciones_fruta_dolares[[#This Row],[2012]]/Exportaciones_fruta_tonelada[[#This Row],[2012]])</f>
        <v>260.14078267290176</v>
      </c>
      <c r="M1525" s="2">
        <f>IF(ISERROR(Exportaciones_fruta_dolares[[#This Row],[2014]]/Exportaciones_fruta_tonelada[[#This Row],[2014]]),"-",Exportaciones_fruta_dolares[[#This Row],[2014]]/Exportaciones_fruta_tonelada[[#This Row],[2014]])</f>
        <v>316.66666666666669</v>
      </c>
      <c r="N1525" s="2">
        <f>IF(ISERROR(Exportaciones_fruta_dolares[[#This Row],[2015]]/Exportaciones_fruta_tonelada[[#This Row],[2015]]),"-",Exportaciones_fruta_dolares[[#This Row],[2015]]/Exportaciones_fruta_tonelada[[#This Row],[2015]])</f>
        <v>243.39084591421039</v>
      </c>
      <c r="O15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25" s="2">
        <f>IF(ISERROR(Exportaciones_fruta_dolares[[#This Row],[2018]]/Exportaciones_fruta_tonelada[[#This Row],[2018]]),"-",Exportaciones_fruta_dolares[[#This Row],[2018]]/Exportaciones_fruta_tonelada[[#This Row],[2018]])</f>
        <v>309.45442796479784</v>
      </c>
      <c r="R1525" s="2">
        <f>IF(ISERROR(Exportaciones_fruta_dolares[[#This Row],[2019]]/Exportaciones_fruta_tonelada[[#This Row],[2019]]),"-",Exportaciones_fruta_dolares[[#This Row],[2019]]/Exportaciones_fruta_tonelada[[#This Row],[2019]])</f>
        <v>464.33710003480371</v>
      </c>
      <c r="S15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26" spans="1:19" x14ac:dyDescent="0.35">
      <c r="A1526">
        <v>142</v>
      </c>
      <c r="B1526" t="s">
        <v>138</v>
      </c>
      <c r="C1526" t="s">
        <v>139</v>
      </c>
      <c r="D1526">
        <v>100108</v>
      </c>
      <c r="E1526" t="s">
        <v>294</v>
      </c>
      <c r="F1526">
        <v>100108007</v>
      </c>
      <c r="G1526" t="s">
        <v>327</v>
      </c>
      <c r="H1526" t="s">
        <v>420</v>
      </c>
      <c r="I1526">
        <v>1</v>
      </c>
      <c r="J1526" t="s">
        <v>96</v>
      </c>
      <c r="K15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26" s="2">
        <f>IF(ISERROR(Exportaciones_fruta_dolares[[#This Row],[2014]]/Exportaciones_fruta_tonelada[[#This Row],[2014]]),"-",Exportaciones_fruta_dolares[[#This Row],[2014]]/Exportaciones_fruta_tonelada[[#This Row],[2014]])</f>
        <v>12565.110676102995</v>
      </c>
      <c r="N1526" s="2">
        <f>IF(ISERROR(Exportaciones_fruta_dolares[[#This Row],[2015]]/Exportaciones_fruta_tonelada[[#This Row],[2015]]),"-",Exportaciones_fruta_dolares[[#This Row],[2015]]/Exportaciones_fruta_tonelada[[#This Row],[2015]])</f>
        <v>13526.124999999998</v>
      </c>
      <c r="O15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26" s="2">
        <f>IF(ISERROR(Exportaciones_fruta_dolares[[#This Row],[2017]]/Exportaciones_fruta_tonelada[[#This Row],[2017]]),"-",Exportaciones_fruta_dolares[[#This Row],[2017]]/Exportaciones_fruta_tonelada[[#This Row],[2017]])</f>
        <v>15418.245614035088</v>
      </c>
      <c r="Q15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27" spans="1:19" x14ac:dyDescent="0.35">
      <c r="A1527">
        <v>142</v>
      </c>
      <c r="B1527" t="s">
        <v>138</v>
      </c>
      <c r="C1527" t="s">
        <v>139</v>
      </c>
      <c r="D1527">
        <v>100108</v>
      </c>
      <c r="E1527" t="s">
        <v>294</v>
      </c>
      <c r="F1527">
        <v>100108007</v>
      </c>
      <c r="G1527" t="s">
        <v>327</v>
      </c>
      <c r="H1527" t="s">
        <v>404</v>
      </c>
      <c r="I1527">
        <v>1</v>
      </c>
      <c r="J1527" t="s">
        <v>96</v>
      </c>
      <c r="K15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27" s="2">
        <f>IF(ISERROR(Exportaciones_fruta_dolares[[#This Row],[2018]]/Exportaciones_fruta_tonelada[[#This Row],[2018]]),"-",Exportaciones_fruta_dolares[[#This Row],[2018]]/Exportaciones_fruta_tonelada[[#This Row],[2018]])</f>
        <v>4043.8151494093117</v>
      </c>
      <c r="R15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28" spans="1:19" x14ac:dyDescent="0.35">
      <c r="A1528">
        <v>142</v>
      </c>
      <c r="B1528" t="s">
        <v>138</v>
      </c>
      <c r="C1528" t="s">
        <v>139</v>
      </c>
      <c r="D1528">
        <v>100108</v>
      </c>
      <c r="E1528" t="s">
        <v>294</v>
      </c>
      <c r="F1528">
        <v>100108007</v>
      </c>
      <c r="G1528" t="s">
        <v>327</v>
      </c>
      <c r="H1528" t="s">
        <v>426</v>
      </c>
      <c r="I1528">
        <v>1</v>
      </c>
      <c r="J1528" t="s">
        <v>96</v>
      </c>
      <c r="K1528" s="2">
        <f>IF(ISERROR(Exportaciones_fruta_dolares[[#This Row],[2013]]/Exportaciones_fruta_tonelada[[#This Row],[2013]]),"-",Exportaciones_fruta_dolares[[#This Row],[2013]]/Exportaciones_fruta_tonelada[[#This Row],[2013]])</f>
        <v>1044.0656374840169</v>
      </c>
      <c r="L15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28" s="2">
        <f>IF(ISERROR(Exportaciones_fruta_dolares[[#This Row],[2014]]/Exportaciones_fruta_tonelada[[#This Row],[2014]]),"-",Exportaciones_fruta_dolares[[#This Row],[2014]]/Exportaciones_fruta_tonelada[[#This Row],[2014]])</f>
        <v>979.1848834299949</v>
      </c>
      <c r="N1528" s="2">
        <f>IF(ISERROR(Exportaciones_fruta_dolares[[#This Row],[2015]]/Exportaciones_fruta_tonelada[[#This Row],[2015]]),"-",Exportaciones_fruta_dolares[[#This Row],[2015]]/Exportaciones_fruta_tonelada[[#This Row],[2015]])</f>
        <v>1083.8242661921463</v>
      </c>
      <c r="O1528" s="2">
        <f>IF(ISERROR(Exportaciones_fruta_dolares[[#This Row],[2016]]/Exportaciones_fruta_tonelada[[#This Row],[2016]]),"-",Exportaciones_fruta_dolares[[#This Row],[2016]]/Exportaciones_fruta_tonelada[[#This Row],[2016]])</f>
        <v>711.09182970763459</v>
      </c>
      <c r="P1528" s="2">
        <f>IF(ISERROR(Exportaciones_fruta_dolares[[#This Row],[2017]]/Exportaciones_fruta_tonelada[[#This Row],[2017]]),"-",Exportaciones_fruta_dolares[[#This Row],[2017]]/Exportaciones_fruta_tonelada[[#This Row],[2017]])</f>
        <v>1045.8384324086476</v>
      </c>
      <c r="Q1528" s="2">
        <f>IF(ISERROR(Exportaciones_fruta_dolares[[#This Row],[2018]]/Exportaciones_fruta_tonelada[[#This Row],[2018]]),"-",Exportaciones_fruta_dolares[[#This Row],[2018]]/Exportaciones_fruta_tonelada[[#This Row],[2018]])</f>
        <v>1085.7364717534972</v>
      </c>
      <c r="R1528" s="2">
        <f>IF(ISERROR(Exportaciones_fruta_dolares[[#This Row],[2019]]/Exportaciones_fruta_tonelada[[#This Row],[2019]]),"-",Exportaciones_fruta_dolares[[#This Row],[2019]]/Exportaciones_fruta_tonelada[[#This Row],[2019]])</f>
        <v>970.98817076359137</v>
      </c>
      <c r="S1528" s="2">
        <f>IF(ISERROR(Exportaciones_fruta_dolares[[#This Row],[2020]]/Exportaciones_fruta_tonelada[[#This Row],[2020]]),"-",Exportaciones_fruta_dolares[[#This Row],[2020]]/Exportaciones_fruta_tonelada[[#This Row],[2020]])</f>
        <v>840.10501128050862</v>
      </c>
    </row>
    <row r="1529" spans="1:19" x14ac:dyDescent="0.35">
      <c r="A1529">
        <v>142</v>
      </c>
      <c r="B1529" t="s">
        <v>138</v>
      </c>
      <c r="C1529" t="s">
        <v>139</v>
      </c>
      <c r="D1529">
        <v>100108</v>
      </c>
      <c r="E1529" t="s">
        <v>294</v>
      </c>
      <c r="F1529">
        <v>100108007</v>
      </c>
      <c r="G1529" t="s">
        <v>327</v>
      </c>
      <c r="H1529" t="s">
        <v>403</v>
      </c>
      <c r="I1529">
        <v>1</v>
      </c>
      <c r="J1529" t="s">
        <v>96</v>
      </c>
      <c r="K1529" s="2">
        <f>IF(ISERROR(Exportaciones_fruta_dolares[[#This Row],[2013]]/Exportaciones_fruta_tonelada[[#This Row],[2013]]),"-",Exportaciones_fruta_dolares[[#This Row],[2013]]/Exportaciones_fruta_tonelada[[#This Row],[2013]])</f>
        <v>1097.92557106599</v>
      </c>
      <c r="L1529" s="2">
        <f>IF(ISERROR(Exportaciones_fruta_dolares[[#This Row],[2012]]/Exportaciones_fruta_tonelada[[#This Row],[2012]]),"-",Exportaciones_fruta_dolares[[#This Row],[2012]]/Exportaciones_fruta_tonelada[[#This Row],[2012]])</f>
        <v>14052.307692307693</v>
      </c>
      <c r="M1529" s="2">
        <f>IF(ISERROR(Exportaciones_fruta_dolares[[#This Row],[2014]]/Exportaciones_fruta_tonelada[[#This Row],[2014]]),"-",Exportaciones_fruta_dolares[[#This Row],[2014]]/Exportaciones_fruta_tonelada[[#This Row],[2014]])</f>
        <v>1055.2280878878385</v>
      </c>
      <c r="N1529" s="2">
        <f>IF(ISERROR(Exportaciones_fruta_dolares[[#This Row],[2015]]/Exportaciones_fruta_tonelada[[#This Row],[2015]]),"-",Exportaciones_fruta_dolares[[#This Row],[2015]]/Exportaciones_fruta_tonelada[[#This Row],[2015]])</f>
        <v>857.784543730471</v>
      </c>
      <c r="O1529" s="2">
        <f>IF(ISERROR(Exportaciones_fruta_dolares[[#This Row],[2016]]/Exportaciones_fruta_tonelada[[#This Row],[2016]]),"-",Exportaciones_fruta_dolares[[#This Row],[2016]]/Exportaciones_fruta_tonelada[[#This Row],[2016]])</f>
        <v>872.03467075650701</v>
      </c>
      <c r="P1529" s="2">
        <f>IF(ISERROR(Exportaciones_fruta_dolares[[#This Row],[2017]]/Exportaciones_fruta_tonelada[[#This Row],[2017]]),"-",Exportaciones_fruta_dolares[[#This Row],[2017]]/Exportaciones_fruta_tonelada[[#This Row],[2017]])</f>
        <v>904.41696848546019</v>
      </c>
      <c r="Q1529" s="2">
        <f>IF(ISERROR(Exportaciones_fruta_dolares[[#This Row],[2018]]/Exportaciones_fruta_tonelada[[#This Row],[2018]]),"-",Exportaciones_fruta_dolares[[#This Row],[2018]]/Exportaciones_fruta_tonelada[[#This Row],[2018]])</f>
        <v>843.44322093637697</v>
      </c>
      <c r="R1529" s="2">
        <f>IF(ISERROR(Exportaciones_fruta_dolares[[#This Row],[2019]]/Exportaciones_fruta_tonelada[[#This Row],[2019]]),"-",Exportaciones_fruta_dolares[[#This Row],[2019]]/Exportaciones_fruta_tonelada[[#This Row],[2019]])</f>
        <v>759.28041642665585</v>
      </c>
      <c r="S1529" s="2">
        <f>IF(ISERROR(Exportaciones_fruta_dolares[[#This Row],[2020]]/Exportaciones_fruta_tonelada[[#This Row],[2020]]),"-",Exportaciones_fruta_dolares[[#This Row],[2020]]/Exportaciones_fruta_tonelada[[#This Row],[2020]])</f>
        <v>841.90951975022426</v>
      </c>
    </row>
    <row r="1530" spans="1:19" x14ac:dyDescent="0.35">
      <c r="A1530">
        <v>142</v>
      </c>
      <c r="B1530" t="s">
        <v>138</v>
      </c>
      <c r="C1530" t="s">
        <v>139</v>
      </c>
      <c r="D1530">
        <v>100108</v>
      </c>
      <c r="E1530" t="s">
        <v>294</v>
      </c>
      <c r="F1530">
        <v>100108007</v>
      </c>
      <c r="G1530" t="s">
        <v>327</v>
      </c>
      <c r="H1530" t="s">
        <v>423</v>
      </c>
      <c r="I1530">
        <v>1</v>
      </c>
      <c r="J1530" t="s">
        <v>96</v>
      </c>
      <c r="K15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30" s="2">
        <f>IF(ISERROR(Exportaciones_fruta_dolares[[#This Row],[2015]]/Exportaciones_fruta_tonelada[[#This Row],[2015]]),"-",Exportaciones_fruta_dolares[[#This Row],[2015]]/Exportaciones_fruta_tonelada[[#This Row],[2015]])</f>
        <v>880.01947148817806</v>
      </c>
      <c r="O15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31" spans="1:19" x14ac:dyDescent="0.35">
      <c r="A1531">
        <v>142</v>
      </c>
      <c r="B1531" t="s">
        <v>138</v>
      </c>
      <c r="C1531" t="s">
        <v>139</v>
      </c>
      <c r="D1531">
        <v>100108</v>
      </c>
      <c r="E1531" t="s">
        <v>294</v>
      </c>
      <c r="F1531">
        <v>100108007</v>
      </c>
      <c r="G1531" t="s">
        <v>327</v>
      </c>
      <c r="H1531" t="s">
        <v>424</v>
      </c>
      <c r="I1531">
        <v>1</v>
      </c>
      <c r="J1531" t="s">
        <v>96</v>
      </c>
      <c r="K1531" s="2">
        <f>IF(ISERROR(Exportaciones_fruta_dolares[[#This Row],[2013]]/Exportaciones_fruta_tonelada[[#This Row],[2013]]),"-",Exportaciones_fruta_dolares[[#This Row],[2013]]/Exportaciones_fruta_tonelada[[#This Row],[2013]])</f>
        <v>1058.5403322530431</v>
      </c>
      <c r="L1531" s="2">
        <f>IF(ISERROR(Exportaciones_fruta_dolares[[#This Row],[2012]]/Exportaciones_fruta_tonelada[[#This Row],[2012]]),"-",Exportaciones_fruta_dolares[[#This Row],[2012]]/Exportaciones_fruta_tonelada[[#This Row],[2012]])</f>
        <v>1307.2750645124763</v>
      </c>
      <c r="M1531" s="2">
        <f>IF(ISERROR(Exportaciones_fruta_dolares[[#This Row],[2014]]/Exportaciones_fruta_tonelada[[#This Row],[2014]]),"-",Exportaciones_fruta_dolares[[#This Row],[2014]]/Exportaciones_fruta_tonelada[[#This Row],[2014]])</f>
        <v>1461.8907875709804</v>
      </c>
      <c r="N1531" s="2">
        <f>IF(ISERROR(Exportaciones_fruta_dolares[[#This Row],[2015]]/Exportaciones_fruta_tonelada[[#This Row],[2015]]),"-",Exportaciones_fruta_dolares[[#This Row],[2015]]/Exportaciones_fruta_tonelada[[#This Row],[2015]])</f>
        <v>985.41499665998663</v>
      </c>
      <c r="O1531" s="2">
        <f>IF(ISERROR(Exportaciones_fruta_dolares[[#This Row],[2016]]/Exportaciones_fruta_tonelada[[#This Row],[2016]]),"-",Exportaciones_fruta_dolares[[#This Row],[2016]]/Exportaciones_fruta_tonelada[[#This Row],[2016]])</f>
        <v>1555.4317689997092</v>
      </c>
      <c r="P1531" s="2">
        <f>IF(ISERROR(Exportaciones_fruta_dolares[[#This Row],[2017]]/Exportaciones_fruta_tonelada[[#This Row],[2017]]),"-",Exportaciones_fruta_dolares[[#This Row],[2017]]/Exportaciones_fruta_tonelada[[#This Row],[2017]])</f>
        <v>1519.9255278246769</v>
      </c>
      <c r="Q1531" s="2">
        <f>IF(ISERROR(Exportaciones_fruta_dolares[[#This Row],[2018]]/Exportaciones_fruta_tonelada[[#This Row],[2018]]),"-",Exportaciones_fruta_dolares[[#This Row],[2018]]/Exportaciones_fruta_tonelada[[#This Row],[2018]])</f>
        <v>1077.8767924328736</v>
      </c>
      <c r="R1531" s="2">
        <f>IF(ISERROR(Exportaciones_fruta_dolares[[#This Row],[2019]]/Exportaciones_fruta_tonelada[[#This Row],[2019]]),"-",Exportaciones_fruta_dolares[[#This Row],[2019]]/Exportaciones_fruta_tonelada[[#This Row],[2019]])</f>
        <v>811.58946521039115</v>
      </c>
      <c r="S1531" s="2">
        <f>IF(ISERROR(Exportaciones_fruta_dolares[[#This Row],[2020]]/Exportaciones_fruta_tonelada[[#This Row],[2020]]),"-",Exportaciones_fruta_dolares[[#This Row],[2020]]/Exportaciones_fruta_tonelada[[#This Row],[2020]])</f>
        <v>896.88197602795435</v>
      </c>
    </row>
    <row r="1532" spans="1:19" x14ac:dyDescent="0.35">
      <c r="A1532">
        <v>142</v>
      </c>
      <c r="B1532" t="s">
        <v>138</v>
      </c>
      <c r="C1532" t="s">
        <v>139</v>
      </c>
      <c r="D1532">
        <v>100108</v>
      </c>
      <c r="E1532" t="s">
        <v>294</v>
      </c>
      <c r="F1532">
        <v>100108007</v>
      </c>
      <c r="G1532" t="s">
        <v>327</v>
      </c>
      <c r="H1532" t="s">
        <v>374</v>
      </c>
      <c r="I1532">
        <v>6</v>
      </c>
      <c r="J1532" t="s">
        <v>20</v>
      </c>
      <c r="K1532" s="2">
        <f>IF(ISERROR(Exportaciones_fruta_dolares[[#This Row],[2013]]/Exportaciones_fruta_tonelada[[#This Row],[2013]]),"-",Exportaciones_fruta_dolares[[#This Row],[2013]]/Exportaciones_fruta_tonelada[[#This Row],[2013]])</f>
        <v>91.944444444444443</v>
      </c>
      <c r="L1532" s="2">
        <f>IF(ISERROR(Exportaciones_fruta_dolares[[#This Row],[2012]]/Exportaciones_fruta_tonelada[[#This Row],[2012]]),"-",Exportaciones_fruta_dolares[[#This Row],[2012]]/Exportaciones_fruta_tonelada[[#This Row],[2012]])</f>
        <v>190.20967384069226</v>
      </c>
      <c r="M15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32" s="2">
        <f>IF(ISERROR(Exportaciones_fruta_dolares[[#This Row],[2016]]/Exportaciones_fruta_tonelada[[#This Row],[2016]]),"-",Exportaciones_fruta_dolares[[#This Row],[2016]]/Exportaciones_fruta_tonelada[[#This Row],[2016]])</f>
        <v>1944.68832309043</v>
      </c>
      <c r="P1532" s="2">
        <f>IF(ISERROR(Exportaciones_fruta_dolares[[#This Row],[2017]]/Exportaciones_fruta_tonelada[[#This Row],[2017]]),"-",Exportaciones_fruta_dolares[[#This Row],[2017]]/Exportaciones_fruta_tonelada[[#This Row],[2017]])</f>
        <v>2065.2327447833063</v>
      </c>
      <c r="Q1532" s="2">
        <f>IF(ISERROR(Exportaciones_fruta_dolares[[#This Row],[2018]]/Exportaciones_fruta_tonelada[[#This Row],[2018]]),"-",Exportaciones_fruta_dolares[[#This Row],[2018]]/Exportaciones_fruta_tonelada[[#This Row],[2018]])</f>
        <v>809.51948130642916</v>
      </c>
      <c r="R15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32" s="2">
        <f>IF(ISERROR(Exportaciones_fruta_dolares[[#This Row],[2020]]/Exportaciones_fruta_tonelada[[#This Row],[2020]]),"-",Exportaciones_fruta_dolares[[#This Row],[2020]]/Exportaciones_fruta_tonelada[[#This Row],[2020]])</f>
        <v>195.16666666666666</v>
      </c>
    </row>
    <row r="1533" spans="1:19" x14ac:dyDescent="0.35">
      <c r="A1533">
        <v>142</v>
      </c>
      <c r="B1533" t="s">
        <v>138</v>
      </c>
      <c r="C1533" t="s">
        <v>139</v>
      </c>
      <c r="D1533">
        <v>100108</v>
      </c>
      <c r="E1533" t="s">
        <v>294</v>
      </c>
      <c r="F1533">
        <v>100108007</v>
      </c>
      <c r="G1533" t="s">
        <v>327</v>
      </c>
      <c r="H1533" t="s">
        <v>338</v>
      </c>
      <c r="I1533">
        <v>4</v>
      </c>
      <c r="J1533" t="s">
        <v>71</v>
      </c>
      <c r="K1533" s="2">
        <f>IF(ISERROR(Exportaciones_fruta_dolares[[#This Row],[2013]]/Exportaciones_fruta_tonelada[[#This Row],[2013]]),"-",Exportaciones_fruta_dolares[[#This Row],[2013]]/Exportaciones_fruta_tonelada[[#This Row],[2013]])</f>
        <v>182</v>
      </c>
      <c r="L15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33" s="2">
        <f>IF(ISERROR(Exportaciones_fruta_dolares[[#This Row],[2014]]/Exportaciones_fruta_tonelada[[#This Row],[2014]]),"-",Exportaciones_fruta_dolares[[#This Row],[2014]]/Exportaciones_fruta_tonelada[[#This Row],[2014]])</f>
        <v>292.26666666666665</v>
      </c>
      <c r="N15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33" s="2">
        <f>IF(ISERROR(Exportaciones_fruta_dolares[[#This Row],[2016]]/Exportaciones_fruta_tonelada[[#This Row],[2016]]),"-",Exportaciones_fruta_dolares[[#This Row],[2016]]/Exportaciones_fruta_tonelada[[#This Row],[2016]])</f>
        <v>2574.1933333333332</v>
      </c>
      <c r="P1533" s="2">
        <f>IF(ISERROR(Exportaciones_fruta_dolares[[#This Row],[2017]]/Exportaciones_fruta_tonelada[[#This Row],[2017]]),"-",Exportaciones_fruta_dolares[[#This Row],[2017]]/Exportaciones_fruta_tonelada[[#This Row],[2017]])</f>
        <v>11520</v>
      </c>
      <c r="Q1533" s="2">
        <f>IF(ISERROR(Exportaciones_fruta_dolares[[#This Row],[2018]]/Exportaciones_fruta_tonelada[[#This Row],[2018]]),"-",Exportaciones_fruta_dolares[[#This Row],[2018]]/Exportaciones_fruta_tonelada[[#This Row],[2018]])</f>
        <v>413.75</v>
      </c>
      <c r="R15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3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34" spans="1:19" x14ac:dyDescent="0.35">
      <c r="A1534">
        <v>142</v>
      </c>
      <c r="B1534" t="s">
        <v>138</v>
      </c>
      <c r="C1534" t="s">
        <v>139</v>
      </c>
      <c r="D1534">
        <v>100108</v>
      </c>
      <c r="E1534" t="s">
        <v>294</v>
      </c>
      <c r="F1534">
        <v>100108007</v>
      </c>
      <c r="G1534" t="s">
        <v>327</v>
      </c>
      <c r="H1534" t="s">
        <v>328</v>
      </c>
      <c r="I1534">
        <v>6</v>
      </c>
      <c r="J1534" t="s">
        <v>20</v>
      </c>
      <c r="K1534" s="2">
        <f>IF(ISERROR(Exportaciones_fruta_dolares[[#This Row],[2013]]/Exportaciones_fruta_tonelada[[#This Row],[2013]]),"-",Exportaciones_fruta_dolares[[#This Row],[2013]]/Exportaciones_fruta_tonelada[[#This Row],[2013]])</f>
        <v>168.65623429020741</v>
      </c>
      <c r="L1534" s="2">
        <f>IF(ISERROR(Exportaciones_fruta_dolares[[#This Row],[2012]]/Exportaciones_fruta_tonelada[[#This Row],[2012]]),"-",Exportaciones_fruta_dolares[[#This Row],[2012]]/Exportaciones_fruta_tonelada[[#This Row],[2012]])</f>
        <v>152.10986488425283</v>
      </c>
      <c r="M1534" s="2">
        <f>IF(ISERROR(Exportaciones_fruta_dolares[[#This Row],[2014]]/Exportaciones_fruta_tonelada[[#This Row],[2014]]),"-",Exportaciones_fruta_dolares[[#This Row],[2014]]/Exportaciones_fruta_tonelada[[#This Row],[2014]])</f>
        <v>343.66781496062993</v>
      </c>
      <c r="N1534" s="2">
        <f>IF(ISERROR(Exportaciones_fruta_dolares[[#This Row],[2015]]/Exportaciones_fruta_tonelada[[#This Row],[2015]]),"-",Exportaciones_fruta_dolares[[#This Row],[2015]]/Exportaciones_fruta_tonelada[[#This Row],[2015]])</f>
        <v>274.93805783672246</v>
      </c>
      <c r="O1534" s="2">
        <f>IF(ISERROR(Exportaciones_fruta_dolares[[#This Row],[2016]]/Exportaciones_fruta_tonelada[[#This Row],[2016]]),"-",Exportaciones_fruta_dolares[[#This Row],[2016]]/Exportaciones_fruta_tonelada[[#This Row],[2016]])</f>
        <v>226.64124138488896</v>
      </c>
      <c r="P1534" s="2">
        <f>IF(ISERROR(Exportaciones_fruta_dolares[[#This Row],[2017]]/Exportaciones_fruta_tonelada[[#This Row],[2017]]),"-",Exportaciones_fruta_dolares[[#This Row],[2017]]/Exportaciones_fruta_tonelada[[#This Row],[2017]])</f>
        <v>290.54987435480427</v>
      </c>
      <c r="Q1534" s="2">
        <f>IF(ISERROR(Exportaciones_fruta_dolares[[#This Row],[2018]]/Exportaciones_fruta_tonelada[[#This Row],[2018]]),"-",Exportaciones_fruta_dolares[[#This Row],[2018]]/Exportaciones_fruta_tonelada[[#This Row],[2018]])</f>
        <v>440.71958861454573</v>
      </c>
      <c r="R1534" s="2">
        <f>IF(ISERROR(Exportaciones_fruta_dolares[[#This Row],[2019]]/Exportaciones_fruta_tonelada[[#This Row],[2019]]),"-",Exportaciones_fruta_dolares[[#This Row],[2019]]/Exportaciones_fruta_tonelada[[#This Row],[2019]])</f>
        <v>327.50977944128721</v>
      </c>
      <c r="S1534" s="2">
        <f>IF(ISERROR(Exportaciones_fruta_dolares[[#This Row],[2020]]/Exportaciones_fruta_tonelada[[#This Row],[2020]]),"-",Exportaciones_fruta_dolares[[#This Row],[2020]]/Exportaciones_fruta_tonelada[[#This Row],[2020]])</f>
        <v>233.61967783024701</v>
      </c>
    </row>
    <row r="1535" spans="1:19" x14ac:dyDescent="0.35">
      <c r="A1535">
        <v>142</v>
      </c>
      <c r="B1535" t="s">
        <v>138</v>
      </c>
      <c r="C1535" t="s">
        <v>139</v>
      </c>
      <c r="D1535">
        <v>100109</v>
      </c>
      <c r="E1535" t="s">
        <v>51</v>
      </c>
      <c r="F1535">
        <v>100109001</v>
      </c>
      <c r="G1535" t="s">
        <v>51</v>
      </c>
      <c r="H1535" t="s">
        <v>293</v>
      </c>
      <c r="I1535">
        <v>7</v>
      </c>
      <c r="J1535" t="s">
        <v>164</v>
      </c>
      <c r="K15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35" s="2">
        <f>IF(ISERROR(Exportaciones_fruta_dolares[[#This Row],[2020]]/Exportaciones_fruta_tonelada[[#This Row],[2020]]),"-",Exportaciones_fruta_dolares[[#This Row],[2020]]/Exportaciones_fruta_tonelada[[#This Row],[2020]])</f>
        <v>842.02101017116684</v>
      </c>
    </row>
    <row r="1536" spans="1:19" x14ac:dyDescent="0.35">
      <c r="A1536">
        <v>142</v>
      </c>
      <c r="B1536" t="s">
        <v>138</v>
      </c>
      <c r="C1536" t="s">
        <v>139</v>
      </c>
      <c r="D1536">
        <v>100109</v>
      </c>
      <c r="E1536" t="s">
        <v>51</v>
      </c>
      <c r="F1536">
        <v>100109001</v>
      </c>
      <c r="G1536" t="s">
        <v>51</v>
      </c>
      <c r="H1536" t="s">
        <v>84</v>
      </c>
      <c r="I1536">
        <v>4</v>
      </c>
      <c r="J1536" t="s">
        <v>71</v>
      </c>
      <c r="K15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36" s="2">
        <f>IF(ISERROR(Exportaciones_fruta_dolares[[#This Row],[2012]]/Exportaciones_fruta_tonelada[[#This Row],[2012]]),"-",Exportaciones_fruta_dolares[[#This Row],[2012]]/Exportaciones_fruta_tonelada[[#This Row],[2012]])</f>
        <v>4698.2071713147407</v>
      </c>
      <c r="M1536" s="2">
        <f>IF(ISERROR(Exportaciones_fruta_dolares[[#This Row],[2014]]/Exportaciones_fruta_tonelada[[#This Row],[2014]]),"-",Exportaciones_fruta_dolares[[#This Row],[2014]]/Exportaciones_fruta_tonelada[[#This Row],[2014]])</f>
        <v>6866.9950738916268</v>
      </c>
      <c r="N1536" s="2">
        <f>IF(ISERROR(Exportaciones_fruta_dolares[[#This Row],[2015]]/Exportaciones_fruta_tonelada[[#This Row],[2015]]),"-",Exportaciones_fruta_dolares[[#This Row],[2015]]/Exportaciones_fruta_tonelada[[#This Row],[2015]])</f>
        <v>2658.7002319398089</v>
      </c>
      <c r="O1536" s="2">
        <f>IF(ISERROR(Exportaciones_fruta_dolares[[#This Row],[2016]]/Exportaciones_fruta_tonelada[[#This Row],[2016]]),"-",Exportaciones_fruta_dolares[[#This Row],[2016]]/Exportaciones_fruta_tonelada[[#This Row],[2016]])</f>
        <v>1209.4156158282083</v>
      </c>
      <c r="P1536" s="2">
        <f>IF(ISERROR(Exportaciones_fruta_dolares[[#This Row],[2017]]/Exportaciones_fruta_tonelada[[#This Row],[2017]]),"-",Exportaciones_fruta_dolares[[#This Row],[2017]]/Exportaciones_fruta_tonelada[[#This Row],[2017]])</f>
        <v>1250.9305150992748</v>
      </c>
      <c r="Q1536" s="2">
        <f>IF(ISERROR(Exportaciones_fruta_dolares[[#This Row],[2018]]/Exportaciones_fruta_tonelada[[#This Row],[2018]]),"-",Exportaciones_fruta_dolares[[#This Row],[2018]]/Exportaciones_fruta_tonelada[[#This Row],[2018]])</f>
        <v>1804.6954591969682</v>
      </c>
      <c r="R1536" s="2">
        <f>IF(ISERROR(Exportaciones_fruta_dolares[[#This Row],[2019]]/Exportaciones_fruta_tonelada[[#This Row],[2019]]),"-",Exportaciones_fruta_dolares[[#This Row],[2019]]/Exportaciones_fruta_tonelada[[#This Row],[2019]])</f>
        <v>2213.4923076923078</v>
      </c>
      <c r="S1536" s="2">
        <f>IF(ISERROR(Exportaciones_fruta_dolares[[#This Row],[2020]]/Exportaciones_fruta_tonelada[[#This Row],[2020]]),"-",Exportaciones_fruta_dolares[[#This Row],[2020]]/Exportaciones_fruta_tonelada[[#This Row],[2020]])</f>
        <v>1299.2428955648024</v>
      </c>
    </row>
    <row r="1537" spans="1:19" x14ac:dyDescent="0.35">
      <c r="A1537">
        <v>142</v>
      </c>
      <c r="B1537" t="s">
        <v>138</v>
      </c>
      <c r="C1537" t="s">
        <v>139</v>
      </c>
      <c r="D1537">
        <v>100109</v>
      </c>
      <c r="E1537" t="s">
        <v>51</v>
      </c>
      <c r="F1537">
        <v>100109001</v>
      </c>
      <c r="G1537" t="s">
        <v>51</v>
      </c>
      <c r="H1537" t="s">
        <v>184</v>
      </c>
      <c r="I1537">
        <v>7</v>
      </c>
      <c r="J1537" t="s">
        <v>164</v>
      </c>
      <c r="K1537" s="2">
        <f>IF(ISERROR(Exportaciones_fruta_dolares[[#This Row],[2013]]/Exportaciones_fruta_tonelada[[#This Row],[2013]]),"-",Exportaciones_fruta_dolares[[#This Row],[2013]]/Exportaciones_fruta_tonelada[[#This Row],[2013]])</f>
        <v>1513.3440777227947</v>
      </c>
      <c r="L15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37" s="2">
        <f>IF(ISERROR(Exportaciones_fruta_dolares[[#This Row],[2014]]/Exportaciones_fruta_tonelada[[#This Row],[2014]]),"-",Exportaciones_fruta_dolares[[#This Row],[2014]]/Exportaciones_fruta_tonelada[[#This Row],[2014]])</f>
        <v>1425.2711735510727</v>
      </c>
      <c r="N1537" s="2">
        <f>IF(ISERROR(Exportaciones_fruta_dolares[[#This Row],[2015]]/Exportaciones_fruta_tonelada[[#This Row],[2015]]),"-",Exportaciones_fruta_dolares[[#This Row],[2015]]/Exportaciones_fruta_tonelada[[#This Row],[2015]])</f>
        <v>950.79166666666674</v>
      </c>
      <c r="O1537" s="2">
        <f>IF(ISERROR(Exportaciones_fruta_dolares[[#This Row],[2016]]/Exportaciones_fruta_tonelada[[#This Row],[2016]]),"-",Exportaciones_fruta_dolares[[#This Row],[2016]]/Exportaciones_fruta_tonelada[[#This Row],[2016]])</f>
        <v>1082.9680111265645</v>
      </c>
      <c r="P1537" s="2">
        <f>IF(ISERROR(Exportaciones_fruta_dolares[[#This Row],[2017]]/Exportaciones_fruta_tonelada[[#This Row],[2017]]),"-",Exportaciones_fruta_dolares[[#This Row],[2017]]/Exportaciones_fruta_tonelada[[#This Row],[2017]])</f>
        <v>734.58277986864437</v>
      </c>
      <c r="Q1537" s="2">
        <f>IF(ISERROR(Exportaciones_fruta_dolares[[#This Row],[2018]]/Exportaciones_fruta_tonelada[[#This Row],[2018]]),"-",Exportaciones_fruta_dolares[[#This Row],[2018]]/Exportaciones_fruta_tonelada[[#This Row],[2018]])</f>
        <v>1125.2288911495421</v>
      </c>
      <c r="R1537" s="2">
        <f>IF(ISERROR(Exportaciones_fruta_dolares[[#This Row],[2019]]/Exportaciones_fruta_tonelada[[#This Row],[2019]]),"-",Exportaciones_fruta_dolares[[#This Row],[2019]]/Exportaciones_fruta_tonelada[[#This Row],[2019]])</f>
        <v>1677.705649157582</v>
      </c>
      <c r="S1537" s="2">
        <f>IF(ISERROR(Exportaciones_fruta_dolares[[#This Row],[2020]]/Exportaciones_fruta_tonelada[[#This Row],[2020]]),"-",Exportaciones_fruta_dolares[[#This Row],[2020]]/Exportaciones_fruta_tonelada[[#This Row],[2020]])</f>
        <v>450.99700470688913</v>
      </c>
    </row>
    <row r="1538" spans="1:19" x14ac:dyDescent="0.35">
      <c r="A1538">
        <v>142</v>
      </c>
      <c r="B1538" t="s">
        <v>138</v>
      </c>
      <c r="C1538" t="s">
        <v>139</v>
      </c>
      <c r="D1538">
        <v>100109</v>
      </c>
      <c r="E1538" t="s">
        <v>51</v>
      </c>
      <c r="F1538">
        <v>100109001</v>
      </c>
      <c r="G1538" t="s">
        <v>51</v>
      </c>
      <c r="H1538" t="s">
        <v>249</v>
      </c>
      <c r="I1538">
        <v>7</v>
      </c>
      <c r="J1538" t="s">
        <v>164</v>
      </c>
      <c r="K15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3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38" s="2">
        <f>IF(ISERROR(Exportaciones_fruta_dolares[[#This Row],[2020]]/Exportaciones_fruta_tonelada[[#This Row],[2020]]),"-",Exportaciones_fruta_dolares[[#This Row],[2020]]/Exportaciones_fruta_tonelada[[#This Row],[2020]])</f>
        <v>3559.8360655737702</v>
      </c>
    </row>
    <row r="1539" spans="1:19" x14ac:dyDescent="0.35">
      <c r="A1539">
        <v>142</v>
      </c>
      <c r="B1539" t="s">
        <v>138</v>
      </c>
      <c r="C1539" t="s">
        <v>139</v>
      </c>
      <c r="D1539">
        <v>100109</v>
      </c>
      <c r="E1539" t="s">
        <v>51</v>
      </c>
      <c r="F1539">
        <v>100109001</v>
      </c>
      <c r="G1539" t="s">
        <v>51</v>
      </c>
      <c r="H1539" t="s">
        <v>70</v>
      </c>
      <c r="I1539">
        <v>4</v>
      </c>
      <c r="J1539" t="s">
        <v>71</v>
      </c>
      <c r="K1539" s="2">
        <f>IF(ISERROR(Exportaciones_fruta_dolares[[#This Row],[2013]]/Exportaciones_fruta_tonelada[[#This Row],[2013]]),"-",Exportaciones_fruta_dolares[[#This Row],[2013]]/Exportaciones_fruta_tonelada[[#This Row],[2013]])</f>
        <v>1553.0311538461538</v>
      </c>
      <c r="L15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39" s="2">
        <f>IF(ISERROR(Exportaciones_fruta_dolares[[#This Row],[2015]]/Exportaciones_fruta_tonelada[[#This Row],[2015]]),"-",Exportaciones_fruta_dolares[[#This Row],[2015]]/Exportaciones_fruta_tonelada[[#This Row],[2015]])</f>
        <v>1070.8227336888331</v>
      </c>
      <c r="O15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3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39" s="2">
        <f>IF(ISERROR(Exportaciones_fruta_dolares[[#This Row],[2018]]/Exportaciones_fruta_tonelada[[#This Row],[2018]]),"-",Exportaciones_fruta_dolares[[#This Row],[2018]]/Exportaciones_fruta_tonelada[[#This Row],[2018]])</f>
        <v>2101.1188970402222</v>
      </c>
      <c r="R1539" s="2">
        <f>IF(ISERROR(Exportaciones_fruta_dolares[[#This Row],[2019]]/Exportaciones_fruta_tonelada[[#This Row],[2019]]),"-",Exportaciones_fruta_dolares[[#This Row],[2019]]/Exportaciones_fruta_tonelada[[#This Row],[2019]])</f>
        <v>1166.3047656840981</v>
      </c>
      <c r="S15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40" spans="1:19" x14ac:dyDescent="0.35">
      <c r="A1540">
        <v>142</v>
      </c>
      <c r="B1540" t="s">
        <v>138</v>
      </c>
      <c r="C1540" t="s">
        <v>139</v>
      </c>
      <c r="D1540">
        <v>100109</v>
      </c>
      <c r="E1540" t="s">
        <v>51</v>
      </c>
      <c r="F1540">
        <v>100109001</v>
      </c>
      <c r="G1540" t="s">
        <v>51</v>
      </c>
      <c r="H1540" t="s">
        <v>58</v>
      </c>
      <c r="I1540">
        <v>2</v>
      </c>
      <c r="J1540" t="s">
        <v>32</v>
      </c>
      <c r="K15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40" s="2">
        <f>IF(ISERROR(Exportaciones_fruta_dolares[[#This Row],[2016]]/Exportaciones_fruta_tonelada[[#This Row],[2016]]),"-",Exportaciones_fruta_dolares[[#This Row],[2016]]/Exportaciones_fruta_tonelada[[#This Row],[2016]])</f>
        <v>1590.3666666666668</v>
      </c>
      <c r="P1540" s="2">
        <f>IF(ISERROR(Exportaciones_fruta_dolares[[#This Row],[2017]]/Exportaciones_fruta_tonelada[[#This Row],[2017]]),"-",Exportaciones_fruta_dolares[[#This Row],[2017]]/Exportaciones_fruta_tonelada[[#This Row],[2017]])</f>
        <v>1589.0839058921506</v>
      </c>
      <c r="Q15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41" spans="1:19" x14ac:dyDescent="0.35">
      <c r="A1541">
        <v>63</v>
      </c>
      <c r="B1541" t="s">
        <v>144</v>
      </c>
      <c r="C1541" t="s">
        <v>145</v>
      </c>
      <c r="D1541">
        <v>100101</v>
      </c>
      <c r="E1541" t="s">
        <v>29</v>
      </c>
      <c r="F1541">
        <v>100101004</v>
      </c>
      <c r="G1541" t="s">
        <v>30</v>
      </c>
      <c r="H1541" t="s">
        <v>217</v>
      </c>
      <c r="I1541">
        <v>7</v>
      </c>
      <c r="J1541" t="s">
        <v>164</v>
      </c>
      <c r="K15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41" s="2">
        <f>IF(ISERROR(Exportaciones_fruta_dolares[[#This Row],[2016]]/Exportaciones_fruta_tonelada[[#This Row],[2016]]),"-",Exportaciones_fruta_dolares[[#This Row],[2016]]/Exportaciones_fruta_tonelada[[#This Row],[2016]])</f>
        <v>41289.473684210527</v>
      </c>
      <c r="P154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4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4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42" spans="1:19" x14ac:dyDescent="0.35">
      <c r="A1542">
        <v>63</v>
      </c>
      <c r="B1542" t="s">
        <v>144</v>
      </c>
      <c r="C1542" t="s">
        <v>145</v>
      </c>
      <c r="D1542">
        <v>100102</v>
      </c>
      <c r="E1542" t="s">
        <v>92</v>
      </c>
      <c r="F1542">
        <v>100102008</v>
      </c>
      <c r="G1542" t="s">
        <v>352</v>
      </c>
      <c r="H1542" t="s">
        <v>413</v>
      </c>
      <c r="I1542">
        <v>3</v>
      </c>
      <c r="J1542" t="s">
        <v>38</v>
      </c>
      <c r="K15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42" s="2">
        <f>IF(ISERROR(Exportaciones_fruta_dolares[[#This Row],[2012]]/Exportaciones_fruta_tonelada[[#This Row],[2012]]),"-",Exportaciones_fruta_dolares[[#This Row],[2012]]/Exportaciones_fruta_tonelada[[#This Row],[2012]])</f>
        <v>3569.7144228461721</v>
      </c>
      <c r="M15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4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4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43" spans="1:19" x14ac:dyDescent="0.35">
      <c r="A1543">
        <v>63</v>
      </c>
      <c r="B1543" t="s">
        <v>144</v>
      </c>
      <c r="C1543" t="s">
        <v>145</v>
      </c>
      <c r="D1543">
        <v>100103</v>
      </c>
      <c r="E1543" t="s">
        <v>39</v>
      </c>
      <c r="F1543">
        <v>100103004</v>
      </c>
      <c r="G1543" t="s">
        <v>77</v>
      </c>
      <c r="H1543" t="s">
        <v>198</v>
      </c>
      <c r="I1543">
        <v>3</v>
      </c>
      <c r="J1543" t="s">
        <v>38</v>
      </c>
      <c r="K15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43" s="2">
        <f>IF(ISERROR(Exportaciones_fruta_dolares[[#This Row],[2012]]/Exportaciones_fruta_tonelada[[#This Row],[2012]]),"-",Exportaciones_fruta_dolares[[#This Row],[2012]]/Exportaciones_fruta_tonelada[[#This Row],[2012]])</f>
        <v>3083.9846028228158</v>
      </c>
      <c r="M15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43" s="2">
        <f>IF(ISERROR(Exportaciones_fruta_dolares[[#This Row],[2015]]/Exportaciones_fruta_tonelada[[#This Row],[2015]]),"-",Exportaciones_fruta_dolares[[#This Row],[2015]]/Exportaciones_fruta_tonelada[[#This Row],[2015]])</f>
        <v>3170.6750111756814</v>
      </c>
      <c r="O15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4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44" spans="1:19" x14ac:dyDescent="0.35">
      <c r="A1544">
        <v>63</v>
      </c>
      <c r="B1544" t="s">
        <v>144</v>
      </c>
      <c r="C1544" t="s">
        <v>145</v>
      </c>
      <c r="D1544">
        <v>100103</v>
      </c>
      <c r="E1544" t="s">
        <v>39</v>
      </c>
      <c r="F1544">
        <v>100103004</v>
      </c>
      <c r="G1544" t="s">
        <v>77</v>
      </c>
      <c r="H1544" t="s">
        <v>347</v>
      </c>
      <c r="I1544">
        <v>3</v>
      </c>
      <c r="J1544" t="s">
        <v>38</v>
      </c>
      <c r="K15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44" s="2">
        <f>IF(ISERROR(Exportaciones_fruta_dolares[[#This Row],[2015]]/Exportaciones_fruta_tonelada[[#This Row],[2015]]),"-",Exportaciones_fruta_dolares[[#This Row],[2015]]/Exportaciones_fruta_tonelada[[#This Row],[2015]])</f>
        <v>3170.7317073170734</v>
      </c>
      <c r="O15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4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45" spans="1:19" x14ac:dyDescent="0.35">
      <c r="A1545">
        <v>63</v>
      </c>
      <c r="B1545" t="s">
        <v>144</v>
      </c>
      <c r="C1545" t="s">
        <v>145</v>
      </c>
      <c r="D1545">
        <v>100105</v>
      </c>
      <c r="E1545" t="s">
        <v>20</v>
      </c>
      <c r="F1545">
        <v>100105006</v>
      </c>
      <c r="G1545" t="s">
        <v>276</v>
      </c>
      <c r="H1545" t="s">
        <v>277</v>
      </c>
      <c r="I1545">
        <v>4</v>
      </c>
      <c r="J1545" t="s">
        <v>71</v>
      </c>
      <c r="K1545" s="2">
        <f>IF(ISERROR(Exportaciones_fruta_dolares[[#This Row],[2013]]/Exportaciones_fruta_tonelada[[#This Row],[2013]]),"-",Exportaciones_fruta_dolares[[#This Row],[2013]]/Exportaciones_fruta_tonelada[[#This Row],[2013]])</f>
        <v>2439.5173249421296</v>
      </c>
      <c r="L1545" s="2">
        <f>IF(ISERROR(Exportaciones_fruta_dolares[[#This Row],[2012]]/Exportaciones_fruta_tonelada[[#This Row],[2012]]),"-",Exportaciones_fruta_dolares[[#This Row],[2012]]/Exportaciones_fruta_tonelada[[#This Row],[2012]])</f>
        <v>2433.5234184571</v>
      </c>
      <c r="M15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45" s="2">
        <f>IF(ISERROR(Exportaciones_fruta_dolares[[#This Row],[2015]]/Exportaciones_fruta_tonelada[[#This Row],[2015]]),"-",Exportaciones_fruta_dolares[[#This Row],[2015]]/Exportaciones_fruta_tonelada[[#This Row],[2015]])</f>
        <v>2204.5855379188715</v>
      </c>
      <c r="O15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4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46" spans="1:19" x14ac:dyDescent="0.35">
      <c r="A1546">
        <v>63</v>
      </c>
      <c r="B1546" t="s">
        <v>144</v>
      </c>
      <c r="C1546" t="s">
        <v>145</v>
      </c>
      <c r="D1546">
        <v>100105</v>
      </c>
      <c r="E1546" t="s">
        <v>20</v>
      </c>
      <c r="F1546">
        <v>100105006</v>
      </c>
      <c r="G1546" t="s">
        <v>276</v>
      </c>
      <c r="H1546" t="s">
        <v>307</v>
      </c>
      <c r="I1546">
        <v>4</v>
      </c>
      <c r="J1546" t="s">
        <v>71</v>
      </c>
      <c r="K15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46" s="2">
        <f>IF(ISERROR(Exportaciones_fruta_dolares[[#This Row],[2015]]/Exportaciones_fruta_tonelada[[#This Row],[2015]]),"-",Exportaciones_fruta_dolares[[#This Row],[2015]]/Exportaciones_fruta_tonelada[[#This Row],[2015]])</f>
        <v>16722.222222222223</v>
      </c>
      <c r="O15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4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47" spans="1:19" x14ac:dyDescent="0.35">
      <c r="A1547">
        <v>63</v>
      </c>
      <c r="B1547" t="s">
        <v>144</v>
      </c>
      <c r="C1547" t="s">
        <v>145</v>
      </c>
      <c r="D1547">
        <v>100106</v>
      </c>
      <c r="E1547" t="s">
        <v>477</v>
      </c>
      <c r="F1547">
        <v>100106002</v>
      </c>
      <c r="G1547" t="s">
        <v>24</v>
      </c>
      <c r="H1547" t="s">
        <v>306</v>
      </c>
      <c r="I1547">
        <v>1</v>
      </c>
      <c r="J1547" t="s">
        <v>96</v>
      </c>
      <c r="K15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47" s="2">
        <f>IF(ISERROR(Exportaciones_fruta_dolares[[#This Row],[2017]]/Exportaciones_fruta_tonelada[[#This Row],[2017]]),"-",Exportaciones_fruta_dolares[[#This Row],[2017]]/Exportaciones_fruta_tonelada[[#This Row],[2017]])</f>
        <v>18588.85519332828</v>
      </c>
      <c r="Q154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48" spans="1:19" x14ac:dyDescent="0.35">
      <c r="A1548">
        <v>63</v>
      </c>
      <c r="B1548" t="s">
        <v>144</v>
      </c>
      <c r="C1548" t="s">
        <v>145</v>
      </c>
      <c r="D1548">
        <v>100107</v>
      </c>
      <c r="E1548" t="s">
        <v>48</v>
      </c>
      <c r="F1548">
        <v>100107012</v>
      </c>
      <c r="G1548" t="s">
        <v>49</v>
      </c>
      <c r="H1548" t="s">
        <v>318</v>
      </c>
      <c r="I1548">
        <v>3</v>
      </c>
      <c r="J1548" t="s">
        <v>38</v>
      </c>
      <c r="K15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48" s="2">
        <f>IF(ISERROR(Exportaciones_fruta_dolares[[#This Row],[2016]]/Exportaciones_fruta_tonelada[[#This Row],[2016]]),"-",Exportaciones_fruta_dolares[[#This Row],[2016]]/Exportaciones_fruta_tonelada[[#This Row],[2016]])</f>
        <v>2145.897510381662</v>
      </c>
      <c r="P1548" s="2">
        <f>IF(ISERROR(Exportaciones_fruta_dolares[[#This Row],[2017]]/Exportaciones_fruta_tonelada[[#This Row],[2017]]),"-",Exportaciones_fruta_dolares[[#This Row],[2017]]/Exportaciones_fruta_tonelada[[#This Row],[2017]])</f>
        <v>2233.4050866466478</v>
      </c>
      <c r="Q1548" s="2">
        <f>IF(ISERROR(Exportaciones_fruta_dolares[[#This Row],[2018]]/Exportaciones_fruta_tonelada[[#This Row],[2018]]),"-",Exportaciones_fruta_dolares[[#This Row],[2018]]/Exportaciones_fruta_tonelada[[#This Row],[2018]])</f>
        <v>2262.6454406503958</v>
      </c>
      <c r="R1548" s="2">
        <f>IF(ISERROR(Exportaciones_fruta_dolares[[#This Row],[2019]]/Exportaciones_fruta_tonelada[[#This Row],[2019]]),"-",Exportaciones_fruta_dolares[[#This Row],[2019]]/Exportaciones_fruta_tonelada[[#This Row],[2019]])</f>
        <v>2253.6996040895438</v>
      </c>
      <c r="S1548" s="2">
        <f>IF(ISERROR(Exportaciones_fruta_dolares[[#This Row],[2020]]/Exportaciones_fruta_tonelada[[#This Row],[2020]]),"-",Exportaciones_fruta_dolares[[#This Row],[2020]]/Exportaciones_fruta_tonelada[[#This Row],[2020]])</f>
        <v>2719.0690760309835</v>
      </c>
    </row>
    <row r="1549" spans="1:19" x14ac:dyDescent="0.35">
      <c r="A1549">
        <v>63</v>
      </c>
      <c r="B1549" t="s">
        <v>144</v>
      </c>
      <c r="C1549" t="s">
        <v>145</v>
      </c>
      <c r="D1549">
        <v>100107</v>
      </c>
      <c r="E1549" t="s">
        <v>48</v>
      </c>
      <c r="F1549">
        <v>100107012</v>
      </c>
      <c r="G1549" t="s">
        <v>49</v>
      </c>
      <c r="H1549" t="s">
        <v>150</v>
      </c>
      <c r="I1549">
        <v>3</v>
      </c>
      <c r="J1549" t="s">
        <v>38</v>
      </c>
      <c r="K1549" s="2">
        <f>IF(ISERROR(Exportaciones_fruta_dolares[[#This Row],[2013]]/Exportaciones_fruta_tonelada[[#This Row],[2013]]),"-",Exportaciones_fruta_dolares[[#This Row],[2013]]/Exportaciones_fruta_tonelada[[#This Row],[2013]])</f>
        <v>1094.1687499999998</v>
      </c>
      <c r="L1549" s="2">
        <f>IF(ISERROR(Exportaciones_fruta_dolares[[#This Row],[2012]]/Exportaciones_fruta_tonelada[[#This Row],[2012]]),"-",Exportaciones_fruta_dolares[[#This Row],[2012]]/Exportaciones_fruta_tonelada[[#This Row],[2012]])</f>
        <v>1002.2723011363636</v>
      </c>
      <c r="M1549" s="2">
        <f>IF(ISERROR(Exportaciones_fruta_dolares[[#This Row],[2014]]/Exportaciones_fruta_tonelada[[#This Row],[2014]]),"-",Exportaciones_fruta_dolares[[#This Row],[2014]]/Exportaciones_fruta_tonelada[[#This Row],[2014]])</f>
        <v>1115.3366355422679</v>
      </c>
      <c r="N1549" s="2">
        <f>IF(ISERROR(Exportaciones_fruta_dolares[[#This Row],[2015]]/Exportaciones_fruta_tonelada[[#This Row],[2015]]),"-",Exportaciones_fruta_dolares[[#This Row],[2015]]/Exportaciones_fruta_tonelada[[#This Row],[2015]])</f>
        <v>1275.2813517556983</v>
      </c>
      <c r="O1549" s="2">
        <f>IF(ISERROR(Exportaciones_fruta_dolares[[#This Row],[2016]]/Exportaciones_fruta_tonelada[[#This Row],[2016]]),"-",Exportaciones_fruta_dolares[[#This Row],[2016]]/Exportaciones_fruta_tonelada[[#This Row],[2016]])</f>
        <v>1126.5346590909091</v>
      </c>
      <c r="P154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49" s="2">
        <f>IF(ISERROR(Exportaciones_fruta_dolares[[#This Row],[2019]]/Exportaciones_fruta_tonelada[[#This Row],[2019]]),"-",Exportaciones_fruta_dolares[[#This Row],[2019]]/Exportaciones_fruta_tonelada[[#This Row],[2019]])</f>
        <v>1297.1230468749998</v>
      </c>
      <c r="S1549" s="2">
        <f>IF(ISERROR(Exportaciones_fruta_dolares[[#This Row],[2020]]/Exportaciones_fruta_tonelada[[#This Row],[2020]]),"-",Exportaciones_fruta_dolares[[#This Row],[2020]]/Exportaciones_fruta_tonelada[[#This Row],[2020]])</f>
        <v>1309.7126984126985</v>
      </c>
    </row>
    <row r="1550" spans="1:19" x14ac:dyDescent="0.35">
      <c r="A1550">
        <v>63</v>
      </c>
      <c r="B1550" t="s">
        <v>144</v>
      </c>
      <c r="C1550" t="s">
        <v>145</v>
      </c>
      <c r="D1550">
        <v>100107</v>
      </c>
      <c r="E1550" t="s">
        <v>48</v>
      </c>
      <c r="F1550">
        <v>100107012</v>
      </c>
      <c r="G1550" t="s">
        <v>49</v>
      </c>
      <c r="H1550" t="s">
        <v>129</v>
      </c>
      <c r="I1550">
        <v>2</v>
      </c>
      <c r="J1550" t="s">
        <v>32</v>
      </c>
      <c r="K15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50" s="2">
        <f>IF(ISERROR(Exportaciones_fruta_dolares[[#This Row],[2016]]/Exportaciones_fruta_tonelada[[#This Row],[2016]]),"-",Exportaciones_fruta_dolares[[#This Row],[2016]]/Exportaciones_fruta_tonelada[[#This Row],[2016]])</f>
        <v>41732.258064516136</v>
      </c>
      <c r="P15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5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5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5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51" spans="1:19" x14ac:dyDescent="0.35">
      <c r="A1551">
        <v>63</v>
      </c>
      <c r="B1551" t="s">
        <v>144</v>
      </c>
      <c r="C1551" t="s">
        <v>145</v>
      </c>
      <c r="D1551">
        <v>100107</v>
      </c>
      <c r="E1551" t="s">
        <v>48</v>
      </c>
      <c r="F1551">
        <v>100107012</v>
      </c>
      <c r="G1551" t="s">
        <v>49</v>
      </c>
      <c r="H1551" t="s">
        <v>265</v>
      </c>
      <c r="I1551">
        <v>1</v>
      </c>
      <c r="J1551" t="s">
        <v>96</v>
      </c>
      <c r="K15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51" s="2">
        <f>IF(ISERROR(Exportaciones_fruta_dolares[[#This Row],[2019]]/Exportaciones_fruta_tonelada[[#This Row],[2019]]),"-",Exportaciones_fruta_dolares[[#This Row],[2019]]/Exportaciones_fruta_tonelada[[#This Row],[2019]])</f>
        <v>4527.58530183727</v>
      </c>
      <c r="S15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52" spans="1:19" x14ac:dyDescent="0.35">
      <c r="A1552">
        <v>63</v>
      </c>
      <c r="B1552" t="s">
        <v>144</v>
      </c>
      <c r="C1552" t="s">
        <v>145</v>
      </c>
      <c r="D1552">
        <v>100107</v>
      </c>
      <c r="E1552" t="s">
        <v>48</v>
      </c>
      <c r="F1552">
        <v>100107012</v>
      </c>
      <c r="G1552" t="s">
        <v>49</v>
      </c>
      <c r="H1552" t="s">
        <v>130</v>
      </c>
      <c r="I1552">
        <v>3</v>
      </c>
      <c r="J1552" t="s">
        <v>38</v>
      </c>
      <c r="K15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5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52" s="2">
        <f>IF(ISERROR(Exportaciones_fruta_dolares[[#This Row],[2018]]/Exportaciones_fruta_tonelada[[#This Row],[2018]]),"-",Exportaciones_fruta_dolares[[#This Row],[2018]]/Exportaciones_fruta_tonelada[[#This Row],[2018]])</f>
        <v>3173.3333333333335</v>
      </c>
      <c r="R155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52" s="2">
        <f>IF(ISERROR(Exportaciones_fruta_dolares[[#This Row],[2020]]/Exportaciones_fruta_tonelada[[#This Row],[2020]]),"-",Exportaciones_fruta_dolares[[#This Row],[2020]]/Exportaciones_fruta_tonelada[[#This Row],[2020]])</f>
        <v>1619.6282511792963</v>
      </c>
    </row>
    <row r="1553" spans="1:19" x14ac:dyDescent="0.35">
      <c r="A1553">
        <v>63</v>
      </c>
      <c r="B1553" t="s">
        <v>144</v>
      </c>
      <c r="C1553" t="s">
        <v>145</v>
      </c>
      <c r="D1553">
        <v>100107</v>
      </c>
      <c r="E1553" t="s">
        <v>48</v>
      </c>
      <c r="F1553">
        <v>100107012</v>
      </c>
      <c r="G1553" t="s">
        <v>49</v>
      </c>
      <c r="H1553" t="s">
        <v>50</v>
      </c>
      <c r="I1553">
        <v>3</v>
      </c>
      <c r="J1553" t="s">
        <v>38</v>
      </c>
      <c r="K155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53" s="2">
        <f>IF(ISERROR(Exportaciones_fruta_dolares[[#This Row],[2012]]/Exportaciones_fruta_tonelada[[#This Row],[2012]]),"-",Exportaciones_fruta_dolares[[#This Row],[2012]]/Exportaciones_fruta_tonelada[[#This Row],[2012]])</f>
        <v>2492.91375104086</v>
      </c>
      <c r="M1553" s="2">
        <f>IF(ISERROR(Exportaciones_fruta_dolares[[#This Row],[2014]]/Exportaciones_fruta_tonelada[[#This Row],[2014]]),"-",Exportaciones_fruta_dolares[[#This Row],[2014]]/Exportaciones_fruta_tonelada[[#This Row],[2014]])</f>
        <v>2337.4814660784032</v>
      </c>
      <c r="N1553" s="2">
        <f>IF(ISERROR(Exportaciones_fruta_dolares[[#This Row],[2015]]/Exportaciones_fruta_tonelada[[#This Row],[2015]]),"-",Exportaciones_fruta_dolares[[#This Row],[2015]]/Exportaciones_fruta_tonelada[[#This Row],[2015]])</f>
        <v>2106.883245916033</v>
      </c>
      <c r="O1553" s="2">
        <f>IF(ISERROR(Exportaciones_fruta_dolares[[#This Row],[2016]]/Exportaciones_fruta_tonelada[[#This Row],[2016]]),"-",Exportaciones_fruta_dolares[[#This Row],[2016]]/Exportaciones_fruta_tonelada[[#This Row],[2016]])</f>
        <v>2462.3291492329145</v>
      </c>
      <c r="P1553" s="2">
        <f>IF(ISERROR(Exportaciones_fruta_dolares[[#This Row],[2017]]/Exportaciones_fruta_tonelada[[#This Row],[2017]]),"-",Exportaciones_fruta_dolares[[#This Row],[2017]]/Exportaciones_fruta_tonelada[[#This Row],[2017]])</f>
        <v>2532.8389018569487</v>
      </c>
      <c r="Q1553" s="2">
        <f>IF(ISERROR(Exportaciones_fruta_dolares[[#This Row],[2018]]/Exportaciones_fruta_tonelada[[#This Row],[2018]]),"-",Exportaciones_fruta_dolares[[#This Row],[2018]]/Exportaciones_fruta_tonelada[[#This Row],[2018]])</f>
        <v>2410.2591489122492</v>
      </c>
      <c r="R1553" s="2">
        <f>IF(ISERROR(Exportaciones_fruta_dolares[[#This Row],[2019]]/Exportaciones_fruta_tonelada[[#This Row],[2019]]),"-",Exportaciones_fruta_dolares[[#This Row],[2019]]/Exportaciones_fruta_tonelada[[#This Row],[2019]])</f>
        <v>2320.9387779389644</v>
      </c>
      <c r="S1553" s="2">
        <f>IF(ISERROR(Exportaciones_fruta_dolares[[#This Row],[2020]]/Exportaciones_fruta_tonelada[[#This Row],[2020]]),"-",Exportaciones_fruta_dolares[[#This Row],[2020]]/Exportaciones_fruta_tonelada[[#This Row],[2020]])</f>
        <v>2690.4785548017367</v>
      </c>
    </row>
    <row r="1554" spans="1:19" x14ac:dyDescent="0.35">
      <c r="A1554">
        <v>63</v>
      </c>
      <c r="B1554" t="s">
        <v>144</v>
      </c>
      <c r="C1554" t="s">
        <v>145</v>
      </c>
      <c r="D1554">
        <v>100107</v>
      </c>
      <c r="E1554" t="s">
        <v>48</v>
      </c>
      <c r="F1554">
        <v>100107012</v>
      </c>
      <c r="G1554" t="s">
        <v>49</v>
      </c>
      <c r="H1554" t="s">
        <v>211</v>
      </c>
      <c r="I1554">
        <v>7</v>
      </c>
      <c r="J1554" t="s">
        <v>164</v>
      </c>
      <c r="K1554" s="2">
        <f>IF(ISERROR(Exportaciones_fruta_dolares[[#This Row],[2013]]/Exportaciones_fruta_tonelada[[#This Row],[2013]]),"-",Exportaciones_fruta_dolares[[#This Row],[2013]]/Exportaciones_fruta_tonelada[[#This Row],[2013]])</f>
        <v>15452.941176470589</v>
      </c>
      <c r="L15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54" s="2">
        <f>IF(ISERROR(Exportaciones_fruta_dolares[[#This Row],[2014]]/Exportaciones_fruta_tonelada[[#This Row],[2014]]),"-",Exportaciones_fruta_dolares[[#This Row],[2014]]/Exportaciones_fruta_tonelada[[#This Row],[2014]])</f>
        <v>2112.4973104992291</v>
      </c>
      <c r="N1554" s="2">
        <f>IF(ISERROR(Exportaciones_fruta_dolares[[#This Row],[2015]]/Exportaciones_fruta_tonelada[[#This Row],[2015]]),"-",Exportaciones_fruta_dolares[[#This Row],[2015]]/Exportaciones_fruta_tonelada[[#This Row],[2015]])</f>
        <v>7907.7847035806899</v>
      </c>
      <c r="O1554" s="2">
        <f>IF(ISERROR(Exportaciones_fruta_dolares[[#This Row],[2016]]/Exportaciones_fruta_tonelada[[#This Row],[2016]]),"-",Exportaciones_fruta_dolares[[#This Row],[2016]]/Exportaciones_fruta_tonelada[[#This Row],[2016]])</f>
        <v>5401.348329681141</v>
      </c>
      <c r="P1554" s="2">
        <f>IF(ISERROR(Exportaciones_fruta_dolares[[#This Row],[2017]]/Exportaciones_fruta_tonelada[[#This Row],[2017]]),"-",Exportaciones_fruta_dolares[[#This Row],[2017]]/Exportaciones_fruta_tonelada[[#This Row],[2017]])</f>
        <v>4381.2136989168539</v>
      </c>
      <c r="Q1554" s="2">
        <f>IF(ISERROR(Exportaciones_fruta_dolares[[#This Row],[2018]]/Exportaciones_fruta_tonelada[[#This Row],[2018]]),"-",Exportaciones_fruta_dolares[[#This Row],[2018]]/Exportaciones_fruta_tonelada[[#This Row],[2018]])</f>
        <v>2141.6562294984192</v>
      </c>
      <c r="R15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55" spans="1:19" x14ac:dyDescent="0.35">
      <c r="A1555">
        <v>63</v>
      </c>
      <c r="B1555" t="s">
        <v>144</v>
      </c>
      <c r="C1555" t="s">
        <v>145</v>
      </c>
      <c r="D1555">
        <v>100107</v>
      </c>
      <c r="E1555" t="s">
        <v>48</v>
      </c>
      <c r="F1555">
        <v>100107012</v>
      </c>
      <c r="G1555" t="s">
        <v>49</v>
      </c>
      <c r="H1555" t="s">
        <v>186</v>
      </c>
      <c r="I1555">
        <v>3</v>
      </c>
      <c r="J1555" t="s">
        <v>38</v>
      </c>
      <c r="K1555" s="2">
        <f>IF(ISERROR(Exportaciones_fruta_dolares[[#This Row],[2013]]/Exportaciones_fruta_tonelada[[#This Row],[2013]]),"-",Exportaciones_fruta_dolares[[#This Row],[2013]]/Exportaciones_fruta_tonelada[[#This Row],[2013]])</f>
        <v>2825.9248286524476</v>
      </c>
      <c r="L1555" s="2">
        <f>IF(ISERROR(Exportaciones_fruta_dolares[[#This Row],[2012]]/Exportaciones_fruta_tonelada[[#This Row],[2012]]),"-",Exportaciones_fruta_dolares[[#This Row],[2012]]/Exportaciones_fruta_tonelada[[#This Row],[2012]])</f>
        <v>2695.0335927941615</v>
      </c>
      <c r="M1555" s="2">
        <f>IF(ISERROR(Exportaciones_fruta_dolares[[#This Row],[2014]]/Exportaciones_fruta_tonelada[[#This Row],[2014]]),"-",Exportaciones_fruta_dolares[[#This Row],[2014]]/Exportaciones_fruta_tonelada[[#This Row],[2014]])</f>
        <v>2250.8576223784826</v>
      </c>
      <c r="N1555" s="2">
        <f>IF(ISERROR(Exportaciones_fruta_dolares[[#This Row],[2015]]/Exportaciones_fruta_tonelada[[#This Row],[2015]]),"-",Exportaciones_fruta_dolares[[#This Row],[2015]]/Exportaciones_fruta_tonelada[[#This Row],[2015]])</f>
        <v>2603.2463787781135</v>
      </c>
      <c r="O1555" s="2">
        <f>IF(ISERROR(Exportaciones_fruta_dolares[[#This Row],[2016]]/Exportaciones_fruta_tonelada[[#This Row],[2016]]),"-",Exportaciones_fruta_dolares[[#This Row],[2016]]/Exportaciones_fruta_tonelada[[#This Row],[2016]])</f>
        <v>2770.9360657487459</v>
      </c>
      <c r="P1555" s="2">
        <f>IF(ISERROR(Exportaciones_fruta_dolares[[#This Row],[2017]]/Exportaciones_fruta_tonelada[[#This Row],[2017]]),"-",Exportaciones_fruta_dolares[[#This Row],[2017]]/Exportaciones_fruta_tonelada[[#This Row],[2017]])</f>
        <v>2193.3909820877084</v>
      </c>
      <c r="Q1555" s="2">
        <f>IF(ISERROR(Exportaciones_fruta_dolares[[#This Row],[2018]]/Exportaciones_fruta_tonelada[[#This Row],[2018]]),"-",Exportaciones_fruta_dolares[[#This Row],[2018]]/Exportaciones_fruta_tonelada[[#This Row],[2018]])</f>
        <v>2346.3184217838289</v>
      </c>
      <c r="R155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56" spans="1:19" x14ac:dyDescent="0.35">
      <c r="A1556">
        <v>63</v>
      </c>
      <c r="B1556" t="s">
        <v>144</v>
      </c>
      <c r="C1556" t="s">
        <v>145</v>
      </c>
      <c r="D1556">
        <v>100107</v>
      </c>
      <c r="E1556" t="s">
        <v>48</v>
      </c>
      <c r="F1556">
        <v>100107012</v>
      </c>
      <c r="G1556" t="s">
        <v>49</v>
      </c>
      <c r="H1556" t="s">
        <v>365</v>
      </c>
      <c r="I1556">
        <v>7</v>
      </c>
      <c r="J1556" t="s">
        <v>164</v>
      </c>
      <c r="K15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56" s="2">
        <f>IF(ISERROR(Exportaciones_fruta_dolares[[#This Row],[2014]]/Exportaciones_fruta_tonelada[[#This Row],[2014]]),"-",Exportaciones_fruta_dolares[[#This Row],[2014]]/Exportaciones_fruta_tonelada[[#This Row],[2014]])</f>
        <v>30588</v>
      </c>
      <c r="N1556" s="2">
        <f>IF(ISERROR(Exportaciones_fruta_dolares[[#This Row],[2015]]/Exportaciones_fruta_tonelada[[#This Row],[2015]]),"-",Exportaciones_fruta_dolares[[#This Row],[2015]]/Exportaciones_fruta_tonelada[[#This Row],[2015]])</f>
        <v>1525.8475513293754</v>
      </c>
      <c r="O155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56" s="2">
        <f>IF(ISERROR(Exportaciones_fruta_dolares[[#This Row],[2017]]/Exportaciones_fruta_tonelada[[#This Row],[2017]]),"-",Exportaciones_fruta_dolares[[#This Row],[2017]]/Exportaciones_fruta_tonelada[[#This Row],[2017]])</f>
        <v>2796.3331231507977</v>
      </c>
      <c r="Q1556" s="2">
        <f>IF(ISERROR(Exportaciones_fruta_dolares[[#This Row],[2018]]/Exportaciones_fruta_tonelada[[#This Row],[2018]]),"-",Exportaciones_fruta_dolares[[#This Row],[2018]]/Exportaciones_fruta_tonelada[[#This Row],[2018]])</f>
        <v>2153.4335906308224</v>
      </c>
      <c r="R15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5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57" spans="1:19" x14ac:dyDescent="0.35">
      <c r="A1557">
        <v>63</v>
      </c>
      <c r="B1557" t="s">
        <v>144</v>
      </c>
      <c r="C1557" t="s">
        <v>145</v>
      </c>
      <c r="D1557">
        <v>100108</v>
      </c>
      <c r="E1557" t="s">
        <v>294</v>
      </c>
      <c r="F1557">
        <v>100108002</v>
      </c>
      <c r="G1557" t="s">
        <v>295</v>
      </c>
      <c r="H1557" t="s">
        <v>296</v>
      </c>
      <c r="I1557">
        <v>5</v>
      </c>
      <c r="J1557" t="s">
        <v>26</v>
      </c>
      <c r="K1557" s="2">
        <f>IF(ISERROR(Exportaciones_fruta_dolares[[#This Row],[2013]]/Exportaciones_fruta_tonelada[[#This Row],[2013]]),"-",Exportaciones_fruta_dolares[[#This Row],[2013]]/Exportaciones_fruta_tonelada[[#This Row],[2013]])</f>
        <v>15360.416666666666</v>
      </c>
      <c r="L15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57" s="2">
        <f>IF(ISERROR(Exportaciones_fruta_dolares[[#This Row],[2014]]/Exportaciones_fruta_tonelada[[#This Row],[2014]]),"-",Exportaciones_fruta_dolares[[#This Row],[2014]]/Exportaciones_fruta_tonelada[[#This Row],[2014]])</f>
        <v>15365.521006408737</v>
      </c>
      <c r="N1557" s="2">
        <f>IF(ISERROR(Exportaciones_fruta_dolares[[#This Row],[2015]]/Exportaciones_fruta_tonelada[[#This Row],[2015]]),"-",Exportaciones_fruta_dolares[[#This Row],[2015]]/Exportaciones_fruta_tonelada[[#This Row],[2015]])</f>
        <v>14238.28371129339</v>
      </c>
      <c r="O1557" s="2">
        <f>IF(ISERROR(Exportaciones_fruta_dolares[[#This Row],[2016]]/Exportaciones_fruta_tonelada[[#This Row],[2016]]),"-",Exportaciones_fruta_dolares[[#This Row],[2016]]/Exportaciones_fruta_tonelada[[#This Row],[2016]])</f>
        <v>18540.67370069346</v>
      </c>
      <c r="P1557" s="2">
        <f>IF(ISERROR(Exportaciones_fruta_dolares[[#This Row],[2017]]/Exportaciones_fruta_tonelada[[#This Row],[2017]]),"-",Exportaciones_fruta_dolares[[#This Row],[2017]]/Exportaciones_fruta_tonelada[[#This Row],[2017]])</f>
        <v>11465.857359635813</v>
      </c>
      <c r="Q1557" s="2">
        <f>IF(ISERROR(Exportaciones_fruta_dolares[[#This Row],[2018]]/Exportaciones_fruta_tonelada[[#This Row],[2018]]),"-",Exportaciones_fruta_dolares[[#This Row],[2018]]/Exportaciones_fruta_tonelada[[#This Row],[2018]])</f>
        <v>16552.083333333332</v>
      </c>
      <c r="R1557" s="2">
        <f>IF(ISERROR(Exportaciones_fruta_dolares[[#This Row],[2019]]/Exportaciones_fruta_tonelada[[#This Row],[2019]]),"-",Exportaciones_fruta_dolares[[#This Row],[2019]]/Exportaciones_fruta_tonelada[[#This Row],[2019]])</f>
        <v>13525.459796321629</v>
      </c>
      <c r="S155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58" spans="1:19" x14ac:dyDescent="0.35">
      <c r="A1558">
        <v>63</v>
      </c>
      <c r="B1558" t="s">
        <v>144</v>
      </c>
      <c r="C1558" t="s">
        <v>145</v>
      </c>
      <c r="D1558">
        <v>100108</v>
      </c>
      <c r="E1558" t="s">
        <v>294</v>
      </c>
      <c r="F1558">
        <v>100108005</v>
      </c>
      <c r="G1558" t="s">
        <v>319</v>
      </c>
      <c r="H1558" t="s">
        <v>396</v>
      </c>
      <c r="I1558">
        <v>7</v>
      </c>
      <c r="J1558" t="s">
        <v>164</v>
      </c>
      <c r="K15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58" s="2">
        <f>IF(ISERROR(Exportaciones_fruta_dolares[[#This Row],[2015]]/Exportaciones_fruta_tonelada[[#This Row],[2015]]),"-",Exportaciones_fruta_dolares[[#This Row],[2015]]/Exportaciones_fruta_tonelada[[#This Row],[2015]])</f>
        <v>1519.8632408848521</v>
      </c>
      <c r="O155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58" s="2">
        <f>IF(ISERROR(Exportaciones_fruta_dolares[[#This Row],[2017]]/Exportaciones_fruta_tonelada[[#This Row],[2017]]),"-",Exportaciones_fruta_dolares[[#This Row],[2017]]/Exportaciones_fruta_tonelada[[#This Row],[2017]])</f>
        <v>12076.282051282051</v>
      </c>
      <c r="Q15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5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59" spans="1:19" x14ac:dyDescent="0.35">
      <c r="A1559">
        <v>63</v>
      </c>
      <c r="B1559" t="s">
        <v>144</v>
      </c>
      <c r="C1559" t="s">
        <v>145</v>
      </c>
      <c r="D1559">
        <v>100108</v>
      </c>
      <c r="E1559" t="s">
        <v>294</v>
      </c>
      <c r="F1559">
        <v>100108005</v>
      </c>
      <c r="G1559" t="s">
        <v>319</v>
      </c>
      <c r="H1559" t="s">
        <v>330</v>
      </c>
      <c r="I1559">
        <v>3</v>
      </c>
      <c r="J1559" t="s">
        <v>38</v>
      </c>
      <c r="K1559" s="2">
        <f>IF(ISERROR(Exportaciones_fruta_dolares[[#This Row],[2013]]/Exportaciones_fruta_tonelada[[#This Row],[2013]]),"-",Exportaciones_fruta_dolares[[#This Row],[2013]]/Exportaciones_fruta_tonelada[[#This Row],[2013]])</f>
        <v>2701.9885003885006</v>
      </c>
      <c r="L15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59" s="2">
        <f>IF(ISERROR(Exportaciones_fruta_dolares[[#This Row],[2014]]/Exportaciones_fruta_tonelada[[#This Row],[2014]]),"-",Exportaciones_fruta_dolares[[#This Row],[2014]]/Exportaciones_fruta_tonelada[[#This Row],[2014]])</f>
        <v>2701.6965494224314</v>
      </c>
      <c r="N1559" s="2">
        <f>IF(ISERROR(Exportaciones_fruta_dolares[[#This Row],[2015]]/Exportaciones_fruta_tonelada[[#This Row],[2015]]),"-",Exportaciones_fruta_dolares[[#This Row],[2015]]/Exportaciones_fruta_tonelada[[#This Row],[2015]])</f>
        <v>1710.6559467403995</v>
      </c>
      <c r="O15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5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60" spans="1:19" x14ac:dyDescent="0.35">
      <c r="A1560">
        <v>63</v>
      </c>
      <c r="B1560" t="s">
        <v>144</v>
      </c>
      <c r="C1560" t="s">
        <v>145</v>
      </c>
      <c r="D1560">
        <v>100108</v>
      </c>
      <c r="E1560" t="s">
        <v>294</v>
      </c>
      <c r="F1560">
        <v>100108005</v>
      </c>
      <c r="G1560" t="s">
        <v>319</v>
      </c>
      <c r="H1560" t="s">
        <v>405</v>
      </c>
      <c r="I1560">
        <v>3</v>
      </c>
      <c r="J1560" t="s">
        <v>38</v>
      </c>
      <c r="K15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60" s="2">
        <f>IF(ISERROR(Exportaciones_fruta_dolares[[#This Row],[2014]]/Exportaciones_fruta_tonelada[[#This Row],[2014]]),"-",Exportaciones_fruta_dolares[[#This Row],[2014]]/Exportaciones_fruta_tonelada[[#This Row],[2014]])</f>
        <v>2800.4591005102188</v>
      </c>
      <c r="N1560" s="2">
        <f>IF(ISERROR(Exportaciones_fruta_dolares[[#This Row],[2015]]/Exportaciones_fruta_tonelada[[#This Row],[2015]]),"-",Exportaciones_fruta_dolares[[#This Row],[2015]]/Exportaciones_fruta_tonelada[[#This Row],[2015]])</f>
        <v>2534.3822688329842</v>
      </c>
      <c r="O1560" s="2">
        <f>IF(ISERROR(Exportaciones_fruta_dolares[[#This Row],[2016]]/Exportaciones_fruta_tonelada[[#This Row],[2016]]),"-",Exportaciones_fruta_dolares[[#This Row],[2016]]/Exportaciones_fruta_tonelada[[#This Row],[2016]])</f>
        <v>2918.2661844281829</v>
      </c>
      <c r="P1560" s="2">
        <f>IF(ISERROR(Exportaciones_fruta_dolares[[#This Row],[2017]]/Exportaciones_fruta_tonelada[[#This Row],[2017]]),"-",Exportaciones_fruta_dolares[[#This Row],[2017]]/Exportaciones_fruta_tonelada[[#This Row],[2017]])</f>
        <v>2235.4075372480283</v>
      </c>
      <c r="Q1560" s="2">
        <f>IF(ISERROR(Exportaciones_fruta_dolares[[#This Row],[2018]]/Exportaciones_fruta_tonelada[[#This Row],[2018]]),"-",Exportaciones_fruta_dolares[[#This Row],[2018]]/Exportaciones_fruta_tonelada[[#This Row],[2018]])</f>
        <v>2330.0243605359319</v>
      </c>
      <c r="R156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61" spans="1:19" x14ac:dyDescent="0.35">
      <c r="A1561">
        <v>63</v>
      </c>
      <c r="B1561" t="s">
        <v>144</v>
      </c>
      <c r="C1561" t="s">
        <v>145</v>
      </c>
      <c r="D1561">
        <v>100108</v>
      </c>
      <c r="E1561" t="s">
        <v>294</v>
      </c>
      <c r="F1561">
        <v>100108005</v>
      </c>
      <c r="G1561" t="s">
        <v>319</v>
      </c>
      <c r="H1561" t="s">
        <v>398</v>
      </c>
      <c r="I1561">
        <v>7</v>
      </c>
      <c r="J1561" t="s">
        <v>164</v>
      </c>
      <c r="K15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61" s="2">
        <f>IF(ISERROR(Exportaciones_fruta_dolares[[#This Row],[2012]]/Exportaciones_fruta_tonelada[[#This Row],[2012]]),"-",Exportaciones_fruta_dolares[[#This Row],[2012]]/Exportaciones_fruta_tonelada[[#This Row],[2012]])</f>
        <v>1381.8216374269007</v>
      </c>
      <c r="M156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61" s="2">
        <f>IF(ISERROR(Exportaciones_fruta_dolares[[#This Row],[2015]]/Exportaciones_fruta_tonelada[[#This Row],[2015]]),"-",Exportaciones_fruta_dolares[[#This Row],[2015]]/Exportaciones_fruta_tonelada[[#This Row],[2015]])</f>
        <v>1124.2854623947037</v>
      </c>
      <c r="O156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6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62" spans="1:19" x14ac:dyDescent="0.35">
      <c r="A1562">
        <v>63</v>
      </c>
      <c r="B1562" t="s">
        <v>144</v>
      </c>
      <c r="C1562" t="s">
        <v>145</v>
      </c>
      <c r="D1562">
        <v>100108</v>
      </c>
      <c r="E1562" t="s">
        <v>294</v>
      </c>
      <c r="F1562">
        <v>100108005</v>
      </c>
      <c r="G1562" t="s">
        <v>319</v>
      </c>
      <c r="H1562" t="s">
        <v>320</v>
      </c>
      <c r="I1562">
        <v>5</v>
      </c>
      <c r="J1562" t="s">
        <v>26</v>
      </c>
      <c r="K1562" s="2">
        <f>IF(ISERROR(Exportaciones_fruta_dolares[[#This Row],[2013]]/Exportaciones_fruta_tonelada[[#This Row],[2013]]),"-",Exportaciones_fruta_dolares[[#This Row],[2013]]/Exportaciones_fruta_tonelada[[#This Row],[2013]])</f>
        <v>8843.75</v>
      </c>
      <c r="L156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62" s="2">
        <f>IF(ISERROR(Exportaciones_fruta_dolares[[#This Row],[2014]]/Exportaciones_fruta_tonelada[[#This Row],[2014]]),"-",Exportaciones_fruta_dolares[[#This Row],[2014]]/Exportaciones_fruta_tonelada[[#This Row],[2014]])</f>
        <v>8846.3828520392981</v>
      </c>
      <c r="N1562" s="2">
        <f>IF(ISERROR(Exportaciones_fruta_dolares[[#This Row],[2015]]/Exportaciones_fruta_tonelada[[#This Row],[2015]]),"-",Exportaciones_fruta_dolares[[#This Row],[2015]]/Exportaciones_fruta_tonelada[[#This Row],[2015]])</f>
        <v>9506.8056735492937</v>
      </c>
      <c r="O1562" s="2">
        <f>IF(ISERROR(Exportaciones_fruta_dolares[[#This Row],[2016]]/Exportaciones_fruta_tonelada[[#This Row],[2016]]),"-",Exportaciones_fruta_dolares[[#This Row],[2016]]/Exportaciones_fruta_tonelada[[#This Row],[2016]])</f>
        <v>7204.9923729937655</v>
      </c>
      <c r="P1562" s="2">
        <f>IF(ISERROR(Exportaciones_fruta_dolares[[#This Row],[2017]]/Exportaciones_fruta_tonelada[[#This Row],[2017]]),"-",Exportaciones_fruta_dolares[[#This Row],[2017]]/Exportaciones_fruta_tonelada[[#This Row],[2017]])</f>
        <v>14906.540531724027</v>
      </c>
      <c r="Q1562" s="2">
        <f>IF(ISERROR(Exportaciones_fruta_dolares[[#This Row],[2018]]/Exportaciones_fruta_tonelada[[#This Row],[2018]]),"-",Exportaciones_fruta_dolares[[#This Row],[2018]]/Exportaciones_fruta_tonelada[[#This Row],[2018]])</f>
        <v>9541.6666666666661</v>
      </c>
      <c r="R1562" s="2">
        <f>IF(ISERROR(Exportaciones_fruta_dolares[[#This Row],[2019]]/Exportaciones_fruta_tonelada[[#This Row],[2019]]),"-",Exportaciones_fruta_dolares[[#This Row],[2019]]/Exportaciones_fruta_tonelada[[#This Row],[2019]])</f>
        <v>13526.237145117342</v>
      </c>
      <c r="S15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63" spans="1:19" x14ac:dyDescent="0.35">
      <c r="A1563">
        <v>63</v>
      </c>
      <c r="B1563" t="s">
        <v>144</v>
      </c>
      <c r="C1563" t="s">
        <v>145</v>
      </c>
      <c r="D1563">
        <v>100108</v>
      </c>
      <c r="E1563" t="s">
        <v>294</v>
      </c>
      <c r="F1563">
        <v>100108005</v>
      </c>
      <c r="G1563" t="s">
        <v>319</v>
      </c>
      <c r="H1563" t="s">
        <v>368</v>
      </c>
      <c r="I1563">
        <v>3</v>
      </c>
      <c r="J1563" t="s">
        <v>38</v>
      </c>
      <c r="K1563" s="2">
        <f>IF(ISERROR(Exportaciones_fruta_dolares[[#This Row],[2013]]/Exportaciones_fruta_tonelada[[#This Row],[2013]]),"-",Exportaciones_fruta_dolares[[#This Row],[2013]]/Exportaciones_fruta_tonelada[[#This Row],[2013]])</f>
        <v>2156.6850230206737</v>
      </c>
      <c r="L1563" s="2">
        <f>IF(ISERROR(Exportaciones_fruta_dolares[[#This Row],[2012]]/Exportaciones_fruta_tonelada[[#This Row],[2012]]),"-",Exportaciones_fruta_dolares[[#This Row],[2012]]/Exportaciones_fruta_tonelada[[#This Row],[2012]])</f>
        <v>2768.1927229108355</v>
      </c>
      <c r="M1563" s="2">
        <f>IF(ISERROR(Exportaciones_fruta_dolares[[#This Row],[2014]]/Exportaciones_fruta_tonelada[[#This Row],[2014]]),"-",Exportaciones_fruta_dolares[[#This Row],[2014]]/Exportaciones_fruta_tonelada[[#This Row],[2014]])</f>
        <v>2063.5453090450969</v>
      </c>
      <c r="N1563" s="2">
        <f>IF(ISERROR(Exportaciones_fruta_dolares[[#This Row],[2015]]/Exportaciones_fruta_tonelada[[#This Row],[2015]]),"-",Exportaciones_fruta_dolares[[#This Row],[2015]]/Exportaciones_fruta_tonelada[[#This Row],[2015]])</f>
        <v>2557.1874453384644</v>
      </c>
      <c r="O1563" s="2">
        <f>IF(ISERROR(Exportaciones_fruta_dolares[[#This Row],[2016]]/Exportaciones_fruta_tonelada[[#This Row],[2016]]),"-",Exportaciones_fruta_dolares[[#This Row],[2016]]/Exportaciones_fruta_tonelada[[#This Row],[2016]])</f>
        <v>2507.4397905170772</v>
      </c>
      <c r="P1563" s="2">
        <f>IF(ISERROR(Exportaciones_fruta_dolares[[#This Row],[2017]]/Exportaciones_fruta_tonelada[[#This Row],[2017]]),"-",Exportaciones_fruta_dolares[[#This Row],[2017]]/Exportaciones_fruta_tonelada[[#This Row],[2017]])</f>
        <v>2036.6887417218543</v>
      </c>
      <c r="Q1563" s="2">
        <f>IF(ISERROR(Exportaciones_fruta_dolares[[#This Row],[2018]]/Exportaciones_fruta_tonelada[[#This Row],[2018]]),"-",Exportaciones_fruta_dolares[[#This Row],[2018]]/Exportaciones_fruta_tonelada[[#This Row],[2018]])</f>
        <v>2280.668666952422</v>
      </c>
      <c r="R15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64" spans="1:19" x14ac:dyDescent="0.35">
      <c r="A1564">
        <v>63</v>
      </c>
      <c r="B1564" t="s">
        <v>144</v>
      </c>
      <c r="C1564" t="s">
        <v>145</v>
      </c>
      <c r="D1564">
        <v>100108</v>
      </c>
      <c r="E1564" t="s">
        <v>294</v>
      </c>
      <c r="F1564">
        <v>100108005</v>
      </c>
      <c r="G1564" t="s">
        <v>319</v>
      </c>
      <c r="H1564" t="s">
        <v>331</v>
      </c>
      <c r="I1564">
        <v>3</v>
      </c>
      <c r="J1564" t="s">
        <v>38</v>
      </c>
      <c r="K1564" s="2">
        <f>IF(ISERROR(Exportaciones_fruta_dolares[[#This Row],[2013]]/Exportaciones_fruta_tonelada[[#This Row],[2013]]),"-",Exportaciones_fruta_dolares[[#This Row],[2013]]/Exportaciones_fruta_tonelada[[#This Row],[2013]])</f>
        <v>1766.6666666666665</v>
      </c>
      <c r="L1564" s="2">
        <f>IF(ISERROR(Exportaciones_fruta_dolares[[#This Row],[2012]]/Exportaciones_fruta_tonelada[[#This Row],[2012]]),"-",Exportaciones_fruta_dolares[[#This Row],[2012]]/Exportaciones_fruta_tonelada[[#This Row],[2012]])</f>
        <v>1829.4671257583209</v>
      </c>
      <c r="M15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64" s="2">
        <f>IF(ISERROR(Exportaciones_fruta_dolares[[#This Row],[2015]]/Exportaciones_fruta_tonelada[[#This Row],[2015]]),"-",Exportaciones_fruta_dolares[[#This Row],[2015]]/Exportaciones_fruta_tonelada[[#This Row],[2015]])</f>
        <v>1710.6559467403995</v>
      </c>
      <c r="O15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6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6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64" s="2">
        <f>IF(ISERROR(Exportaciones_fruta_dolares[[#This Row],[2020]]/Exportaciones_fruta_tonelada[[#This Row],[2020]]),"-",Exportaciones_fruta_dolares[[#This Row],[2020]]/Exportaciones_fruta_tonelada[[#This Row],[2020]])</f>
        <v>1766.2430969435179</v>
      </c>
    </row>
    <row r="1565" spans="1:19" x14ac:dyDescent="0.35">
      <c r="A1565">
        <v>63</v>
      </c>
      <c r="B1565" t="s">
        <v>144</v>
      </c>
      <c r="C1565" t="s">
        <v>145</v>
      </c>
      <c r="D1565">
        <v>100108</v>
      </c>
      <c r="E1565" t="s">
        <v>294</v>
      </c>
      <c r="F1565">
        <v>100108006</v>
      </c>
      <c r="G1565" t="s">
        <v>381</v>
      </c>
      <c r="H1565" t="s">
        <v>382</v>
      </c>
      <c r="I1565">
        <v>5</v>
      </c>
      <c r="J1565" t="s">
        <v>26</v>
      </c>
      <c r="K1565" s="2">
        <f>IF(ISERROR(Exportaciones_fruta_dolares[[#This Row],[2013]]/Exportaciones_fruta_tonelada[[#This Row],[2013]]),"-",Exportaciones_fruta_dolares[[#This Row],[2013]]/Exportaciones_fruta_tonelada[[#This Row],[2013]])</f>
        <v>2557.363262211632</v>
      </c>
      <c r="L1565" s="2">
        <f>IF(ISERROR(Exportaciones_fruta_dolares[[#This Row],[2012]]/Exportaciones_fruta_tonelada[[#This Row],[2012]]),"-",Exportaciones_fruta_dolares[[#This Row],[2012]]/Exportaciones_fruta_tonelada[[#This Row],[2012]])</f>
        <v>2410.2402169311104</v>
      </c>
      <c r="M1565" s="2">
        <f>IF(ISERROR(Exportaciones_fruta_dolares[[#This Row],[2014]]/Exportaciones_fruta_tonelada[[#This Row],[2014]]),"-",Exportaciones_fruta_dolares[[#This Row],[2014]]/Exportaciones_fruta_tonelada[[#This Row],[2014]])</f>
        <v>2852.7982972998461</v>
      </c>
      <c r="N1565" s="2">
        <f>IF(ISERROR(Exportaciones_fruta_dolares[[#This Row],[2015]]/Exportaciones_fruta_tonelada[[#This Row],[2015]]),"-",Exportaciones_fruta_dolares[[#This Row],[2015]]/Exportaciones_fruta_tonelada[[#This Row],[2015]])</f>
        <v>2546.278979702905</v>
      </c>
      <c r="O1565" s="2">
        <f>IF(ISERROR(Exportaciones_fruta_dolares[[#This Row],[2016]]/Exportaciones_fruta_tonelada[[#This Row],[2016]]),"-",Exportaciones_fruta_dolares[[#This Row],[2016]]/Exportaciones_fruta_tonelada[[#This Row],[2016]])</f>
        <v>1996.5317470226223</v>
      </c>
      <c r="P1565" s="2">
        <f>IF(ISERROR(Exportaciones_fruta_dolares[[#This Row],[2017]]/Exportaciones_fruta_tonelada[[#This Row],[2017]]),"-",Exportaciones_fruta_dolares[[#This Row],[2017]]/Exportaciones_fruta_tonelada[[#This Row],[2017]])</f>
        <v>2255.4630359156977</v>
      </c>
      <c r="Q1565" s="2">
        <f>IF(ISERROR(Exportaciones_fruta_dolares[[#This Row],[2018]]/Exportaciones_fruta_tonelada[[#This Row],[2018]]),"-",Exportaciones_fruta_dolares[[#This Row],[2018]]/Exportaciones_fruta_tonelada[[#This Row],[2018]])</f>
        <v>2104.629311758596</v>
      </c>
      <c r="R1565" s="2">
        <f>IF(ISERROR(Exportaciones_fruta_dolares[[#This Row],[2019]]/Exportaciones_fruta_tonelada[[#This Row],[2019]]),"-",Exportaciones_fruta_dolares[[#This Row],[2019]]/Exportaciones_fruta_tonelada[[#This Row],[2019]])</f>
        <v>2281.7237163814184</v>
      </c>
      <c r="S1565" s="2">
        <f>IF(ISERROR(Exportaciones_fruta_dolares[[#This Row],[2020]]/Exportaciones_fruta_tonelada[[#This Row],[2020]]),"-",Exportaciones_fruta_dolares[[#This Row],[2020]]/Exportaciones_fruta_tonelada[[#This Row],[2020]])</f>
        <v>2536.8863282804532</v>
      </c>
    </row>
    <row r="1566" spans="1:19" x14ac:dyDescent="0.35">
      <c r="A1566">
        <v>63</v>
      </c>
      <c r="B1566" t="s">
        <v>144</v>
      </c>
      <c r="C1566" t="s">
        <v>145</v>
      </c>
      <c r="D1566">
        <v>100108</v>
      </c>
      <c r="E1566" t="s">
        <v>294</v>
      </c>
      <c r="F1566">
        <v>100108006</v>
      </c>
      <c r="G1566" t="s">
        <v>381</v>
      </c>
      <c r="H1566" t="s">
        <v>399</v>
      </c>
      <c r="I1566">
        <v>5</v>
      </c>
      <c r="J1566" t="s">
        <v>26</v>
      </c>
      <c r="K15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66" s="2">
        <f>IF(ISERROR(Exportaciones_fruta_dolares[[#This Row],[2015]]/Exportaciones_fruta_tonelada[[#This Row],[2015]]),"-",Exportaciones_fruta_dolares[[#This Row],[2015]]/Exportaciones_fruta_tonelada[[#This Row],[2015]])</f>
        <v>2411.0210514465834</v>
      </c>
      <c r="O1566" s="2">
        <f>IF(ISERROR(Exportaciones_fruta_dolares[[#This Row],[2016]]/Exportaciones_fruta_tonelada[[#This Row],[2016]]),"-",Exportaciones_fruta_dolares[[#This Row],[2016]]/Exportaciones_fruta_tonelada[[#This Row],[2016]])</f>
        <v>2383.6424630768347</v>
      </c>
      <c r="P1566" s="2">
        <f>IF(ISERROR(Exportaciones_fruta_dolares[[#This Row],[2017]]/Exportaciones_fruta_tonelada[[#This Row],[2017]]),"-",Exportaciones_fruta_dolares[[#This Row],[2017]]/Exportaciones_fruta_tonelada[[#This Row],[2017]])</f>
        <v>2170.4617328321551</v>
      </c>
      <c r="Q1566" s="2">
        <f>IF(ISERROR(Exportaciones_fruta_dolares[[#This Row],[2018]]/Exportaciones_fruta_tonelada[[#This Row],[2018]]),"-",Exportaciones_fruta_dolares[[#This Row],[2018]]/Exportaciones_fruta_tonelada[[#This Row],[2018]])</f>
        <v>1997.5257271060543</v>
      </c>
      <c r="R1566" s="2">
        <f>IF(ISERROR(Exportaciones_fruta_dolares[[#This Row],[2019]]/Exportaciones_fruta_tonelada[[#This Row],[2019]]),"-",Exportaciones_fruta_dolares[[#This Row],[2019]]/Exportaciones_fruta_tonelada[[#This Row],[2019]])</f>
        <v>1712.2723067598174</v>
      </c>
      <c r="S1566" s="2">
        <f>IF(ISERROR(Exportaciones_fruta_dolares[[#This Row],[2020]]/Exportaciones_fruta_tonelada[[#This Row],[2020]]),"-",Exportaciones_fruta_dolares[[#This Row],[2020]]/Exportaciones_fruta_tonelada[[#This Row],[2020]])</f>
        <v>2500</v>
      </c>
    </row>
    <row r="1567" spans="1:19" x14ac:dyDescent="0.35">
      <c r="A1567">
        <v>63</v>
      </c>
      <c r="B1567" t="s">
        <v>144</v>
      </c>
      <c r="C1567" t="s">
        <v>145</v>
      </c>
      <c r="D1567">
        <v>100108</v>
      </c>
      <c r="E1567" t="s">
        <v>294</v>
      </c>
      <c r="F1567">
        <v>100108007</v>
      </c>
      <c r="G1567" t="s">
        <v>327</v>
      </c>
      <c r="H1567" t="s">
        <v>420</v>
      </c>
      <c r="I1567">
        <v>1</v>
      </c>
      <c r="J1567" t="s">
        <v>96</v>
      </c>
      <c r="K1567" s="2">
        <f>IF(ISERROR(Exportaciones_fruta_dolares[[#This Row],[2013]]/Exportaciones_fruta_tonelada[[#This Row],[2013]]),"-",Exportaciones_fruta_dolares[[#This Row],[2013]]/Exportaciones_fruta_tonelada[[#This Row],[2013]])</f>
        <v>1747.193181818182</v>
      </c>
      <c r="L1567" s="2">
        <f>IF(ISERROR(Exportaciones_fruta_dolares[[#This Row],[2012]]/Exportaciones_fruta_tonelada[[#This Row],[2012]]),"-",Exportaciones_fruta_dolares[[#This Row],[2012]]/Exportaciones_fruta_tonelada[[#This Row],[2012]])</f>
        <v>1911.5151515151515</v>
      </c>
      <c r="M1567" s="2">
        <f>IF(ISERROR(Exportaciones_fruta_dolares[[#This Row],[2014]]/Exportaciones_fruta_tonelada[[#This Row],[2014]]),"-",Exportaciones_fruta_dolares[[#This Row],[2014]]/Exportaciones_fruta_tonelada[[#This Row],[2014]])</f>
        <v>2677.3989898989898</v>
      </c>
      <c r="N1567" s="2">
        <f>IF(ISERROR(Exportaciones_fruta_dolares[[#This Row],[2015]]/Exportaciones_fruta_tonelada[[#This Row],[2015]]),"-",Exportaciones_fruta_dolares[[#This Row],[2015]]/Exportaciones_fruta_tonelada[[#This Row],[2015]])</f>
        <v>3031.9872938128328</v>
      </c>
      <c r="O1567" s="2">
        <f>IF(ISERROR(Exportaciones_fruta_dolares[[#This Row],[2016]]/Exportaciones_fruta_tonelada[[#This Row],[2016]]),"-",Exportaciones_fruta_dolares[[#This Row],[2016]]/Exportaciones_fruta_tonelada[[#This Row],[2016]])</f>
        <v>5344.4666012403168</v>
      </c>
      <c r="P1567" s="2">
        <f>IF(ISERROR(Exportaciones_fruta_dolares[[#This Row],[2017]]/Exportaciones_fruta_tonelada[[#This Row],[2017]]),"-",Exportaciones_fruta_dolares[[#This Row],[2017]]/Exportaciones_fruta_tonelada[[#This Row],[2017]])</f>
        <v>7284.5944412932504</v>
      </c>
      <c r="Q1567" s="2">
        <f>IF(ISERROR(Exportaciones_fruta_dolares[[#This Row],[2018]]/Exportaciones_fruta_tonelada[[#This Row],[2018]]),"-",Exportaciones_fruta_dolares[[#This Row],[2018]]/Exportaciones_fruta_tonelada[[#This Row],[2018]])</f>
        <v>4492.677865612648</v>
      </c>
      <c r="R15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6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68" spans="1:19" x14ac:dyDescent="0.35">
      <c r="A1568">
        <v>63</v>
      </c>
      <c r="B1568" t="s">
        <v>144</v>
      </c>
      <c r="C1568" t="s">
        <v>145</v>
      </c>
      <c r="D1568">
        <v>100108</v>
      </c>
      <c r="E1568" t="s">
        <v>294</v>
      </c>
      <c r="F1568">
        <v>100108007</v>
      </c>
      <c r="G1568" t="s">
        <v>327</v>
      </c>
      <c r="H1568" t="s">
        <v>404</v>
      </c>
      <c r="I1568">
        <v>1</v>
      </c>
      <c r="J1568" t="s">
        <v>96</v>
      </c>
      <c r="K1568" s="2">
        <f>IF(ISERROR(Exportaciones_fruta_dolares[[#This Row],[2013]]/Exportaciones_fruta_tonelada[[#This Row],[2013]]),"-",Exportaciones_fruta_dolares[[#This Row],[2013]]/Exportaciones_fruta_tonelada[[#This Row],[2013]])</f>
        <v>9164.893709327549</v>
      </c>
      <c r="L1568" s="2">
        <f>IF(ISERROR(Exportaciones_fruta_dolares[[#This Row],[2012]]/Exportaciones_fruta_tonelada[[#This Row],[2012]]),"-",Exportaciones_fruta_dolares[[#This Row],[2012]]/Exportaciones_fruta_tonelada[[#This Row],[2012]])</f>
        <v>8277.6748768472917</v>
      </c>
      <c r="M1568" s="2">
        <f>IF(ISERROR(Exportaciones_fruta_dolares[[#This Row],[2014]]/Exportaciones_fruta_tonelada[[#This Row],[2014]]),"-",Exportaciones_fruta_dolares[[#This Row],[2014]]/Exportaciones_fruta_tonelada[[#This Row],[2014]])</f>
        <v>8428.6584266511745</v>
      </c>
      <c r="N1568" s="2">
        <f>IF(ISERROR(Exportaciones_fruta_dolares[[#This Row],[2015]]/Exportaciones_fruta_tonelada[[#This Row],[2015]]),"-",Exportaciones_fruta_dolares[[#This Row],[2015]]/Exportaciones_fruta_tonelada[[#This Row],[2015]])</f>
        <v>7900.336182201283</v>
      </c>
      <c r="O1568" s="2">
        <f>IF(ISERROR(Exportaciones_fruta_dolares[[#This Row],[2016]]/Exportaciones_fruta_tonelada[[#This Row],[2016]]),"-",Exportaciones_fruta_dolares[[#This Row],[2016]]/Exportaciones_fruta_tonelada[[#This Row],[2016]])</f>
        <v>7544.7468692838056</v>
      </c>
      <c r="P1568" s="2">
        <f>IF(ISERROR(Exportaciones_fruta_dolares[[#This Row],[2017]]/Exportaciones_fruta_tonelada[[#This Row],[2017]]),"-",Exportaciones_fruta_dolares[[#This Row],[2017]]/Exportaciones_fruta_tonelada[[#This Row],[2017]])</f>
        <v>7962.2176743268565</v>
      </c>
      <c r="Q1568" s="2">
        <f>IF(ISERROR(Exportaciones_fruta_dolares[[#This Row],[2018]]/Exportaciones_fruta_tonelada[[#This Row],[2018]]),"-",Exportaciones_fruta_dolares[[#This Row],[2018]]/Exportaciones_fruta_tonelada[[#This Row],[2018]])</f>
        <v>4982.5905714558185</v>
      </c>
      <c r="R1568" s="2">
        <f>IF(ISERROR(Exportaciones_fruta_dolares[[#This Row],[2019]]/Exportaciones_fruta_tonelada[[#This Row],[2019]]),"-",Exportaciones_fruta_dolares[[#This Row],[2019]]/Exportaciones_fruta_tonelada[[#This Row],[2019]])</f>
        <v>4255.6203861082222</v>
      </c>
      <c r="S1568" s="2">
        <f>IF(ISERROR(Exportaciones_fruta_dolares[[#This Row],[2020]]/Exportaciones_fruta_tonelada[[#This Row],[2020]]),"-",Exportaciones_fruta_dolares[[#This Row],[2020]]/Exportaciones_fruta_tonelada[[#This Row],[2020]])</f>
        <v>3851.6581612417031</v>
      </c>
    </row>
    <row r="1569" spans="1:19" x14ac:dyDescent="0.35">
      <c r="A1569">
        <v>63</v>
      </c>
      <c r="B1569" t="s">
        <v>144</v>
      </c>
      <c r="C1569" t="s">
        <v>145</v>
      </c>
      <c r="D1569">
        <v>100108</v>
      </c>
      <c r="E1569" t="s">
        <v>294</v>
      </c>
      <c r="F1569">
        <v>100108007</v>
      </c>
      <c r="G1569" t="s">
        <v>327</v>
      </c>
      <c r="H1569" t="s">
        <v>338</v>
      </c>
      <c r="I1569">
        <v>4</v>
      </c>
      <c r="J1569" t="s">
        <v>71</v>
      </c>
      <c r="K1569" s="2">
        <f>IF(ISERROR(Exportaciones_fruta_dolares[[#This Row],[2013]]/Exportaciones_fruta_tonelada[[#This Row],[2013]]),"-",Exportaciones_fruta_dolares[[#This Row],[2013]]/Exportaciones_fruta_tonelada[[#This Row],[2013]])</f>
        <v>2157.3848653896575</v>
      </c>
      <c r="L1569" s="2">
        <f>IF(ISERROR(Exportaciones_fruta_dolares[[#This Row],[2012]]/Exportaciones_fruta_tonelada[[#This Row],[2012]]),"-",Exportaciones_fruta_dolares[[#This Row],[2012]]/Exportaciones_fruta_tonelada[[#This Row],[2012]])</f>
        <v>2741.0288811092278</v>
      </c>
      <c r="M1569" s="2">
        <f>IF(ISERROR(Exportaciones_fruta_dolares[[#This Row],[2014]]/Exportaciones_fruta_tonelada[[#This Row],[2014]]),"-",Exportaciones_fruta_dolares[[#This Row],[2014]]/Exportaciones_fruta_tonelada[[#This Row],[2014]])</f>
        <v>2923.2787617343674</v>
      </c>
      <c r="N1569" s="2">
        <f>IF(ISERROR(Exportaciones_fruta_dolares[[#This Row],[2015]]/Exportaciones_fruta_tonelada[[#This Row],[2015]]),"-",Exportaciones_fruta_dolares[[#This Row],[2015]]/Exportaciones_fruta_tonelada[[#This Row],[2015]])</f>
        <v>2946.7995035386061</v>
      </c>
      <c r="O1569" s="2">
        <f>IF(ISERROR(Exportaciones_fruta_dolares[[#This Row],[2016]]/Exportaciones_fruta_tonelada[[#This Row],[2016]]),"-",Exportaciones_fruta_dolares[[#This Row],[2016]]/Exportaciones_fruta_tonelada[[#This Row],[2016]])</f>
        <v>2356.6613886232876</v>
      </c>
      <c r="P1569" s="2">
        <f>IF(ISERROR(Exportaciones_fruta_dolares[[#This Row],[2017]]/Exportaciones_fruta_tonelada[[#This Row],[2017]]),"-",Exportaciones_fruta_dolares[[#This Row],[2017]]/Exportaciones_fruta_tonelada[[#This Row],[2017]])</f>
        <v>2501.8294651254964</v>
      </c>
      <c r="Q1569" s="2">
        <f>IF(ISERROR(Exportaciones_fruta_dolares[[#This Row],[2018]]/Exportaciones_fruta_tonelada[[#This Row],[2018]]),"-",Exportaciones_fruta_dolares[[#This Row],[2018]]/Exportaciones_fruta_tonelada[[#This Row],[2018]])</f>
        <v>2509.9887871980536</v>
      </c>
      <c r="R1569" s="2">
        <f>IF(ISERROR(Exportaciones_fruta_dolares[[#This Row],[2019]]/Exportaciones_fruta_tonelada[[#This Row],[2019]]),"-",Exportaciones_fruta_dolares[[#This Row],[2019]]/Exportaciones_fruta_tonelada[[#This Row],[2019]])</f>
        <v>1929.8401573166066</v>
      </c>
      <c r="S1569" s="2">
        <f>IF(ISERROR(Exportaciones_fruta_dolares[[#This Row],[2020]]/Exportaciones_fruta_tonelada[[#This Row],[2020]]),"-",Exportaciones_fruta_dolares[[#This Row],[2020]]/Exportaciones_fruta_tonelada[[#This Row],[2020]])</f>
        <v>1769.5529143141841</v>
      </c>
    </row>
    <row r="1570" spans="1:19" x14ac:dyDescent="0.35">
      <c r="A1570">
        <v>63</v>
      </c>
      <c r="B1570" t="s">
        <v>144</v>
      </c>
      <c r="C1570" t="s">
        <v>145</v>
      </c>
      <c r="D1570">
        <v>100108</v>
      </c>
      <c r="E1570" t="s">
        <v>294</v>
      </c>
      <c r="F1570">
        <v>100108007</v>
      </c>
      <c r="G1570" t="s">
        <v>327</v>
      </c>
      <c r="H1570" t="s">
        <v>442</v>
      </c>
      <c r="I1570">
        <v>4</v>
      </c>
      <c r="J1570" t="s">
        <v>71</v>
      </c>
      <c r="K15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7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7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7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70" s="2">
        <f>IF(ISERROR(Exportaciones_fruta_dolares[[#This Row],[2018]]/Exportaciones_fruta_tonelada[[#This Row],[2018]]),"-",Exportaciones_fruta_dolares[[#This Row],[2018]]/Exportaciones_fruta_tonelada[[#This Row],[2018]])</f>
        <v>1082.8499999999999</v>
      </c>
      <c r="R1570" s="2">
        <f>IF(ISERROR(Exportaciones_fruta_dolares[[#This Row],[2019]]/Exportaciones_fruta_tonelada[[#This Row],[2019]]),"-",Exportaciones_fruta_dolares[[#This Row],[2019]]/Exportaciones_fruta_tonelada[[#This Row],[2019]])</f>
        <v>1073.9666666666667</v>
      </c>
      <c r="S157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71" spans="1:19" x14ac:dyDescent="0.35">
      <c r="A1571">
        <v>63</v>
      </c>
      <c r="B1571" t="s">
        <v>144</v>
      </c>
      <c r="C1571" t="s">
        <v>145</v>
      </c>
      <c r="D1571">
        <v>100108</v>
      </c>
      <c r="E1571" t="s">
        <v>294</v>
      </c>
      <c r="F1571">
        <v>100108007</v>
      </c>
      <c r="G1571" t="s">
        <v>327</v>
      </c>
      <c r="H1571" t="s">
        <v>328</v>
      </c>
      <c r="I1571">
        <v>6</v>
      </c>
      <c r="J1571" t="s">
        <v>20</v>
      </c>
      <c r="K15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7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71" s="2">
        <f>IF(ISERROR(Exportaciones_fruta_dolares[[#This Row],[2016]]/Exportaciones_fruta_tonelada[[#This Row],[2016]]),"-",Exportaciones_fruta_dolares[[#This Row],[2016]]/Exportaciones_fruta_tonelada[[#This Row],[2016]])</f>
        <v>2700.7317333333335</v>
      </c>
      <c r="P1571" s="2">
        <f>IF(ISERROR(Exportaciones_fruta_dolares[[#This Row],[2017]]/Exportaciones_fruta_tonelada[[#This Row],[2017]]),"-",Exportaciones_fruta_dolares[[#This Row],[2017]]/Exportaciones_fruta_tonelada[[#This Row],[2017]])</f>
        <v>2507.3887500000001</v>
      </c>
      <c r="Q1571" s="2">
        <f>IF(ISERROR(Exportaciones_fruta_dolares[[#This Row],[2018]]/Exportaciones_fruta_tonelada[[#This Row],[2018]]),"-",Exportaciones_fruta_dolares[[#This Row],[2018]]/Exportaciones_fruta_tonelada[[#This Row],[2018]])</f>
        <v>2279.3442731018245</v>
      </c>
      <c r="R1571" s="2">
        <f>IF(ISERROR(Exportaciones_fruta_dolares[[#This Row],[2019]]/Exportaciones_fruta_tonelada[[#This Row],[2019]]),"-",Exportaciones_fruta_dolares[[#This Row],[2019]]/Exportaciones_fruta_tonelada[[#This Row],[2019]])</f>
        <v>1695.0454822938034</v>
      </c>
      <c r="S1571" s="2">
        <f>IF(ISERROR(Exportaciones_fruta_dolares[[#This Row],[2020]]/Exportaciones_fruta_tonelada[[#This Row],[2020]]),"-",Exportaciones_fruta_dolares[[#This Row],[2020]]/Exportaciones_fruta_tonelada[[#This Row],[2020]])</f>
        <v>1907.2069444444444</v>
      </c>
    </row>
    <row r="1572" spans="1:19" x14ac:dyDescent="0.35">
      <c r="A1572">
        <v>143</v>
      </c>
      <c r="B1572" t="s">
        <v>146</v>
      </c>
      <c r="C1572" t="s">
        <v>147</v>
      </c>
      <c r="D1572">
        <v>100101</v>
      </c>
      <c r="E1572" t="s">
        <v>29</v>
      </c>
      <c r="F1572">
        <v>100101001</v>
      </c>
      <c r="G1572" t="s">
        <v>36</v>
      </c>
      <c r="H1572" t="s">
        <v>355</v>
      </c>
      <c r="I1572">
        <v>2</v>
      </c>
      <c r="J1572" t="s">
        <v>32</v>
      </c>
      <c r="K15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72" s="2">
        <f>IF(ISERROR(Exportaciones_fruta_dolares[[#This Row],[2015]]/Exportaciones_fruta_tonelada[[#This Row],[2015]]),"-",Exportaciones_fruta_dolares[[#This Row],[2015]]/Exportaciones_fruta_tonelada[[#This Row],[2015]])</f>
        <v>3718.9089770354904</v>
      </c>
      <c r="O1572" s="2">
        <f>IF(ISERROR(Exportaciones_fruta_dolares[[#This Row],[2016]]/Exportaciones_fruta_tonelada[[#This Row],[2016]]),"-",Exportaciones_fruta_dolares[[#This Row],[2016]]/Exportaciones_fruta_tonelada[[#This Row],[2016]])</f>
        <v>3721.2782407407403</v>
      </c>
      <c r="P1572" s="2">
        <f>IF(ISERROR(Exportaciones_fruta_dolares[[#This Row],[2017]]/Exportaciones_fruta_tonelada[[#This Row],[2017]]),"-",Exportaciones_fruta_dolares[[#This Row],[2017]]/Exportaciones_fruta_tonelada[[#This Row],[2017]])</f>
        <v>3721.3180555555555</v>
      </c>
      <c r="Q157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7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7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73" spans="1:19" x14ac:dyDescent="0.35">
      <c r="A1573">
        <v>143</v>
      </c>
      <c r="B1573" t="s">
        <v>146</v>
      </c>
      <c r="C1573" t="s">
        <v>147</v>
      </c>
      <c r="D1573">
        <v>100101</v>
      </c>
      <c r="E1573" t="s">
        <v>29</v>
      </c>
      <c r="F1573">
        <v>100101001</v>
      </c>
      <c r="G1573" t="s">
        <v>36</v>
      </c>
      <c r="H1573" t="s">
        <v>56</v>
      </c>
      <c r="I1573">
        <v>2</v>
      </c>
      <c r="J1573" t="s">
        <v>32</v>
      </c>
      <c r="K15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73" s="2">
        <f>IF(ISERROR(Exportaciones_fruta_dolares[[#This Row],[2015]]/Exportaciones_fruta_tonelada[[#This Row],[2015]]),"-",Exportaciones_fruta_dolares[[#This Row],[2015]]/Exportaciones_fruta_tonelada[[#This Row],[2015]])</f>
        <v>3714.2449999999999</v>
      </c>
      <c r="O15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7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7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74" spans="1:19" x14ac:dyDescent="0.35">
      <c r="A1574">
        <v>143</v>
      </c>
      <c r="B1574" t="s">
        <v>146</v>
      </c>
      <c r="C1574" t="s">
        <v>147</v>
      </c>
      <c r="D1574">
        <v>100101</v>
      </c>
      <c r="E1574" t="s">
        <v>29</v>
      </c>
      <c r="F1574">
        <v>100101004</v>
      </c>
      <c r="G1574" t="s">
        <v>30</v>
      </c>
      <c r="H1574" t="s">
        <v>217</v>
      </c>
      <c r="I1574">
        <v>7</v>
      </c>
      <c r="J1574" t="s">
        <v>164</v>
      </c>
      <c r="K15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74" s="2">
        <f>IF(ISERROR(Exportaciones_fruta_dolares[[#This Row],[2015]]/Exportaciones_fruta_tonelada[[#This Row],[2015]]),"-",Exportaciones_fruta_dolares[[#This Row],[2015]]/Exportaciones_fruta_tonelada[[#This Row],[2015]])</f>
        <v>22308.571428571428</v>
      </c>
      <c r="O15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7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7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75" spans="1:19" x14ac:dyDescent="0.35">
      <c r="A1575">
        <v>143</v>
      </c>
      <c r="B1575" t="s">
        <v>146</v>
      </c>
      <c r="C1575" t="s">
        <v>147</v>
      </c>
      <c r="D1575">
        <v>100101</v>
      </c>
      <c r="E1575" t="s">
        <v>29</v>
      </c>
      <c r="F1575">
        <v>100101004</v>
      </c>
      <c r="G1575" t="s">
        <v>30</v>
      </c>
      <c r="H1575" t="s">
        <v>31</v>
      </c>
      <c r="I1575">
        <v>2</v>
      </c>
      <c r="J1575" t="s">
        <v>32</v>
      </c>
      <c r="K157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75" s="2">
        <f>IF(ISERROR(Exportaciones_fruta_dolares[[#This Row],[2014]]/Exportaciones_fruta_tonelada[[#This Row],[2014]]),"-",Exportaciones_fruta_dolares[[#This Row],[2014]]/Exportaciones_fruta_tonelada[[#This Row],[2014]])</f>
        <v>2647.1110139860143</v>
      </c>
      <c r="N15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75" s="2">
        <f>IF(ISERROR(Exportaciones_fruta_dolares[[#This Row],[2018]]/Exportaciones_fruta_tonelada[[#This Row],[2018]]),"-",Exportaciones_fruta_dolares[[#This Row],[2018]]/Exportaciones_fruta_tonelada[[#This Row],[2018]])</f>
        <v>3234.9206349206347</v>
      </c>
      <c r="R157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75" s="2">
        <f>IF(ISERROR(Exportaciones_fruta_dolares[[#This Row],[2020]]/Exportaciones_fruta_tonelada[[#This Row],[2020]]),"-",Exportaciones_fruta_dolares[[#This Row],[2020]]/Exportaciones_fruta_tonelada[[#This Row],[2020]])</f>
        <v>3640.6899038461538</v>
      </c>
    </row>
    <row r="1576" spans="1:19" x14ac:dyDescent="0.35">
      <c r="A1576">
        <v>143</v>
      </c>
      <c r="B1576" t="s">
        <v>146</v>
      </c>
      <c r="C1576" t="s">
        <v>147</v>
      </c>
      <c r="D1576">
        <v>100101</v>
      </c>
      <c r="E1576" t="s">
        <v>29</v>
      </c>
      <c r="F1576">
        <v>100101008</v>
      </c>
      <c r="G1576" t="s">
        <v>101</v>
      </c>
      <c r="H1576" t="s">
        <v>309</v>
      </c>
      <c r="I1576">
        <v>3</v>
      </c>
      <c r="J1576" t="s">
        <v>38</v>
      </c>
      <c r="K157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7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7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76" s="2">
        <f>IF(ISERROR(Exportaciones_fruta_dolares[[#This Row],[2018]]/Exportaciones_fruta_tonelada[[#This Row],[2018]]),"-",Exportaciones_fruta_dolares[[#This Row],[2018]]/Exportaciones_fruta_tonelada[[#This Row],[2018]])</f>
        <v>1071.4821763602251</v>
      </c>
      <c r="R1576" s="2">
        <f>IF(ISERROR(Exportaciones_fruta_dolares[[#This Row],[2019]]/Exportaciones_fruta_tonelada[[#This Row],[2019]]),"-",Exportaciones_fruta_dolares[[#This Row],[2019]]/Exportaciones_fruta_tonelada[[#This Row],[2019]])</f>
        <v>2749.4866189719128</v>
      </c>
      <c r="S1576" s="2">
        <f>IF(ISERROR(Exportaciones_fruta_dolares[[#This Row],[2020]]/Exportaciones_fruta_tonelada[[#This Row],[2020]]),"-",Exportaciones_fruta_dolares[[#This Row],[2020]]/Exportaciones_fruta_tonelada[[#This Row],[2020]])</f>
        <v>2850.9222349167067</v>
      </c>
    </row>
    <row r="1577" spans="1:19" x14ac:dyDescent="0.35">
      <c r="A1577">
        <v>143</v>
      </c>
      <c r="B1577" t="s">
        <v>146</v>
      </c>
      <c r="C1577" t="s">
        <v>147</v>
      </c>
      <c r="D1577">
        <v>100101</v>
      </c>
      <c r="E1577" t="s">
        <v>29</v>
      </c>
      <c r="F1577">
        <v>100101011</v>
      </c>
      <c r="G1577" t="s">
        <v>122</v>
      </c>
      <c r="H1577" t="s">
        <v>337</v>
      </c>
      <c r="I1577">
        <v>4</v>
      </c>
      <c r="J1577" t="s">
        <v>71</v>
      </c>
      <c r="K15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7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7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77" s="2">
        <f>IF(ISERROR(Exportaciones_fruta_dolares[[#This Row],[2019]]/Exportaciones_fruta_tonelada[[#This Row],[2019]]),"-",Exportaciones_fruta_dolares[[#This Row],[2019]]/Exportaciones_fruta_tonelada[[#This Row],[2019]])</f>
        <v>132800</v>
      </c>
      <c r="S157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78" spans="1:19" x14ac:dyDescent="0.35">
      <c r="A1578">
        <v>143</v>
      </c>
      <c r="B1578" t="s">
        <v>146</v>
      </c>
      <c r="C1578" t="s">
        <v>147</v>
      </c>
      <c r="D1578">
        <v>100101</v>
      </c>
      <c r="E1578" t="s">
        <v>29</v>
      </c>
      <c r="F1578">
        <v>100101011</v>
      </c>
      <c r="G1578" t="s">
        <v>122</v>
      </c>
      <c r="H1578" t="s">
        <v>324</v>
      </c>
      <c r="I1578">
        <v>2</v>
      </c>
      <c r="J1578" t="s">
        <v>32</v>
      </c>
      <c r="K15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78" s="2">
        <f>IF(ISERROR(Exportaciones_fruta_dolares[[#This Row],[2014]]/Exportaciones_fruta_tonelada[[#This Row],[2014]]),"-",Exportaciones_fruta_dolares[[#This Row],[2014]]/Exportaciones_fruta_tonelada[[#This Row],[2014]])</f>
        <v>3030.00962000962</v>
      </c>
      <c r="N1578" s="2">
        <f>IF(ISERROR(Exportaciones_fruta_dolares[[#This Row],[2015]]/Exportaciones_fruta_tonelada[[#This Row],[2015]]),"-",Exportaciones_fruta_dolares[[#This Row],[2015]]/Exportaciones_fruta_tonelada[[#This Row],[2015]])</f>
        <v>1440.2645502645503</v>
      </c>
      <c r="O1578" s="2">
        <f>IF(ISERROR(Exportaciones_fruta_dolares[[#This Row],[2016]]/Exportaciones_fruta_tonelada[[#This Row],[2016]]),"-",Exportaciones_fruta_dolares[[#This Row],[2016]]/Exportaciones_fruta_tonelada[[#This Row],[2016]])</f>
        <v>1434.2169312169312</v>
      </c>
      <c r="P1578" s="2">
        <f>IF(ISERROR(Exportaciones_fruta_dolares[[#This Row],[2017]]/Exportaciones_fruta_tonelada[[#This Row],[2017]]),"-",Exportaciones_fruta_dolares[[#This Row],[2017]]/Exportaciones_fruta_tonelada[[#This Row],[2017]])</f>
        <v>2023.919269581932</v>
      </c>
      <c r="Q1578" s="2">
        <f>IF(ISERROR(Exportaciones_fruta_dolares[[#This Row],[2018]]/Exportaciones_fruta_tonelada[[#This Row],[2018]]),"-",Exportaciones_fruta_dolares[[#This Row],[2018]]/Exportaciones_fruta_tonelada[[#This Row],[2018]])</f>
        <v>356.5</v>
      </c>
      <c r="R15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79" spans="1:19" x14ac:dyDescent="0.35">
      <c r="A1579">
        <v>143</v>
      </c>
      <c r="B1579" t="s">
        <v>146</v>
      </c>
      <c r="C1579" t="s">
        <v>147</v>
      </c>
      <c r="D1579">
        <v>100101</v>
      </c>
      <c r="E1579" t="s">
        <v>29</v>
      </c>
      <c r="F1579">
        <v>100112025</v>
      </c>
      <c r="G1579" t="s">
        <v>173</v>
      </c>
      <c r="H1579" t="s">
        <v>310</v>
      </c>
      <c r="I1579">
        <v>5</v>
      </c>
      <c r="J1579" t="s">
        <v>26</v>
      </c>
      <c r="K157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7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79" s="2">
        <f>IF(ISERROR(Exportaciones_fruta_dolares[[#This Row],[2017]]/Exportaciones_fruta_tonelada[[#This Row],[2017]]),"-",Exportaciones_fruta_dolares[[#This Row],[2017]]/Exportaciones_fruta_tonelada[[#This Row],[2017]])</f>
        <v>58080</v>
      </c>
      <c r="Q157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7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7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80" spans="1:19" x14ac:dyDescent="0.35">
      <c r="A1580">
        <v>143</v>
      </c>
      <c r="B1580" t="s">
        <v>146</v>
      </c>
      <c r="C1580" t="s">
        <v>147</v>
      </c>
      <c r="D1580">
        <v>100101</v>
      </c>
      <c r="E1580" t="s">
        <v>29</v>
      </c>
      <c r="F1580">
        <v>100112025</v>
      </c>
      <c r="G1580" t="s">
        <v>173</v>
      </c>
      <c r="H1580" t="s">
        <v>248</v>
      </c>
      <c r="I1580">
        <v>3</v>
      </c>
      <c r="J1580" t="s">
        <v>38</v>
      </c>
      <c r="K1580" s="2">
        <f>IF(ISERROR(Exportaciones_fruta_dolares[[#This Row],[2013]]/Exportaciones_fruta_tonelada[[#This Row],[2013]]),"-",Exportaciones_fruta_dolares[[#This Row],[2013]]/Exportaciones_fruta_tonelada[[#This Row],[2013]])</f>
        <v>16921.637426900586</v>
      </c>
      <c r="L15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8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8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81" spans="1:19" x14ac:dyDescent="0.35">
      <c r="A1581">
        <v>143</v>
      </c>
      <c r="B1581" t="s">
        <v>146</v>
      </c>
      <c r="C1581" t="s">
        <v>147</v>
      </c>
      <c r="D1581">
        <v>100101</v>
      </c>
      <c r="E1581" t="s">
        <v>29</v>
      </c>
      <c r="F1581">
        <v>100112025</v>
      </c>
      <c r="G1581" t="s">
        <v>173</v>
      </c>
      <c r="H1581" t="s">
        <v>321</v>
      </c>
      <c r="I1581">
        <v>2</v>
      </c>
      <c r="J1581" t="s">
        <v>32</v>
      </c>
      <c r="K15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81" s="2">
        <f>IF(ISERROR(Exportaciones_fruta_dolares[[#This Row],[2016]]/Exportaciones_fruta_tonelada[[#This Row],[2016]]),"-",Exportaciones_fruta_dolares[[#This Row],[2016]]/Exportaciones_fruta_tonelada[[#This Row],[2016]])</f>
        <v>1711.7063492063492</v>
      </c>
      <c r="P15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82" spans="1:19" x14ac:dyDescent="0.35">
      <c r="A1582">
        <v>143</v>
      </c>
      <c r="B1582" t="s">
        <v>146</v>
      </c>
      <c r="C1582" t="s">
        <v>147</v>
      </c>
      <c r="D1582">
        <v>100101</v>
      </c>
      <c r="E1582" t="s">
        <v>29</v>
      </c>
      <c r="F1582">
        <v>100112025</v>
      </c>
      <c r="G1582" t="s">
        <v>173</v>
      </c>
      <c r="H1582" t="s">
        <v>174</v>
      </c>
      <c r="I1582">
        <v>2</v>
      </c>
      <c r="J1582" t="s">
        <v>32</v>
      </c>
      <c r="K15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82" s="2">
        <f>IF(ISERROR(Exportaciones_fruta_dolares[[#This Row],[2016]]/Exportaciones_fruta_tonelada[[#This Row],[2016]]),"-",Exportaciones_fruta_dolares[[#This Row],[2016]]/Exportaciones_fruta_tonelada[[#This Row],[2016]])</f>
        <v>1711.9445000000001</v>
      </c>
      <c r="P1582" s="2">
        <f>IF(ISERROR(Exportaciones_fruta_dolares[[#This Row],[2017]]/Exportaciones_fruta_tonelada[[#This Row],[2017]]),"-",Exportaciones_fruta_dolares[[#This Row],[2017]]/Exportaciones_fruta_tonelada[[#This Row],[2017]])</f>
        <v>3478</v>
      </c>
      <c r="Q1582" s="2">
        <f>IF(ISERROR(Exportaciones_fruta_dolares[[#This Row],[2018]]/Exportaciones_fruta_tonelada[[#This Row],[2018]]),"-",Exportaciones_fruta_dolares[[#This Row],[2018]]/Exportaciones_fruta_tonelada[[#This Row],[2018]])</f>
        <v>357</v>
      </c>
      <c r="R15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83" spans="1:19" x14ac:dyDescent="0.35">
      <c r="A1583">
        <v>143</v>
      </c>
      <c r="B1583" t="s">
        <v>146</v>
      </c>
      <c r="C1583" t="s">
        <v>147</v>
      </c>
      <c r="D1583">
        <v>100102</v>
      </c>
      <c r="E1583" t="s">
        <v>92</v>
      </c>
      <c r="F1583">
        <v>100102008</v>
      </c>
      <c r="G1583" t="s">
        <v>352</v>
      </c>
      <c r="H1583" t="s">
        <v>391</v>
      </c>
      <c r="I1583">
        <v>3</v>
      </c>
      <c r="J1583" t="s">
        <v>38</v>
      </c>
      <c r="K15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8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8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83" s="2">
        <f>IF(ISERROR(Exportaciones_fruta_dolares[[#This Row],[2019]]/Exportaciones_fruta_tonelada[[#This Row],[2019]]),"-",Exportaciones_fruta_dolares[[#This Row],[2019]]/Exportaciones_fruta_tonelada[[#This Row],[2019]])</f>
        <v>1907.4266023815148</v>
      </c>
      <c r="S1583" s="2">
        <f>IF(ISERROR(Exportaciones_fruta_dolares[[#This Row],[2020]]/Exportaciones_fruta_tonelada[[#This Row],[2020]]),"-",Exportaciones_fruta_dolares[[#This Row],[2020]]/Exportaciones_fruta_tonelada[[#This Row],[2020]])</f>
        <v>2012.7266000739917</v>
      </c>
    </row>
    <row r="1584" spans="1:19" x14ac:dyDescent="0.35">
      <c r="A1584">
        <v>143</v>
      </c>
      <c r="B1584" t="s">
        <v>146</v>
      </c>
      <c r="C1584" t="s">
        <v>147</v>
      </c>
      <c r="D1584">
        <v>100102</v>
      </c>
      <c r="E1584" t="s">
        <v>92</v>
      </c>
      <c r="F1584">
        <v>100102008</v>
      </c>
      <c r="G1584" t="s">
        <v>352</v>
      </c>
      <c r="H1584" t="s">
        <v>402</v>
      </c>
      <c r="I1584">
        <v>1</v>
      </c>
      <c r="J1584" t="s">
        <v>96</v>
      </c>
      <c r="K158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8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8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84" s="2">
        <f>IF(ISERROR(Exportaciones_fruta_dolares[[#This Row],[2015]]/Exportaciones_fruta_tonelada[[#This Row],[2015]]),"-",Exportaciones_fruta_dolares[[#This Row],[2015]]/Exportaciones_fruta_tonelada[[#This Row],[2015]])</f>
        <v>50681.454545454544</v>
      </c>
      <c r="O158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8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8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8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85" spans="1:19" x14ac:dyDescent="0.35">
      <c r="A1585">
        <v>143</v>
      </c>
      <c r="B1585" t="s">
        <v>146</v>
      </c>
      <c r="C1585" t="s">
        <v>147</v>
      </c>
      <c r="D1585">
        <v>100102</v>
      </c>
      <c r="E1585" t="s">
        <v>92</v>
      </c>
      <c r="F1585">
        <v>100102008</v>
      </c>
      <c r="G1585" t="s">
        <v>352</v>
      </c>
      <c r="H1585" t="s">
        <v>354</v>
      </c>
      <c r="I1585">
        <v>7</v>
      </c>
      <c r="J1585" t="s">
        <v>164</v>
      </c>
      <c r="K15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8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85" s="2">
        <f>IF(ISERROR(Exportaciones_fruta_dolares[[#This Row],[2020]]/Exportaciones_fruta_tonelada[[#This Row],[2020]]),"-",Exportaciones_fruta_dolares[[#This Row],[2020]]/Exportaciones_fruta_tonelada[[#This Row],[2020]])</f>
        <v>1130000</v>
      </c>
    </row>
    <row r="1586" spans="1:19" x14ac:dyDescent="0.35">
      <c r="A1586">
        <v>143</v>
      </c>
      <c r="B1586" t="s">
        <v>146</v>
      </c>
      <c r="C1586" t="s">
        <v>147</v>
      </c>
      <c r="D1586">
        <v>100103</v>
      </c>
      <c r="E1586" t="s">
        <v>39</v>
      </c>
      <c r="F1586">
        <v>100103001</v>
      </c>
      <c r="G1586" t="s">
        <v>40</v>
      </c>
      <c r="H1586" t="s">
        <v>341</v>
      </c>
      <c r="I1586">
        <v>3</v>
      </c>
      <c r="J1586" t="s">
        <v>38</v>
      </c>
      <c r="K15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86" s="2">
        <f>IF(ISERROR(Exportaciones_fruta_dolares[[#This Row],[2012]]/Exportaciones_fruta_tonelada[[#This Row],[2012]]),"-",Exportaciones_fruta_dolares[[#This Row],[2012]]/Exportaciones_fruta_tonelada[[#This Row],[2012]])</f>
        <v>21020</v>
      </c>
      <c r="M15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8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8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8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87" spans="1:19" x14ac:dyDescent="0.35">
      <c r="A1587">
        <v>143</v>
      </c>
      <c r="B1587" t="s">
        <v>146</v>
      </c>
      <c r="C1587" t="s">
        <v>147</v>
      </c>
      <c r="D1587">
        <v>100103</v>
      </c>
      <c r="E1587" t="s">
        <v>39</v>
      </c>
      <c r="F1587">
        <v>100103001</v>
      </c>
      <c r="G1587" t="s">
        <v>40</v>
      </c>
      <c r="H1587" t="s">
        <v>194</v>
      </c>
      <c r="I1587">
        <v>5</v>
      </c>
      <c r="J1587" t="s">
        <v>26</v>
      </c>
      <c r="K15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87" s="2">
        <f>IF(ISERROR(Exportaciones_fruta_dolares[[#This Row],[2016]]/Exportaciones_fruta_tonelada[[#This Row],[2016]]),"-",Exportaciones_fruta_dolares[[#This Row],[2016]]/Exportaciones_fruta_tonelada[[#This Row],[2016]])</f>
        <v>2192.7641914925152</v>
      </c>
      <c r="P15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8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8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8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88" spans="1:19" x14ac:dyDescent="0.35">
      <c r="A1588">
        <v>143</v>
      </c>
      <c r="B1588" t="s">
        <v>146</v>
      </c>
      <c r="C1588" t="s">
        <v>147</v>
      </c>
      <c r="D1588">
        <v>100103</v>
      </c>
      <c r="E1588" t="s">
        <v>39</v>
      </c>
      <c r="F1588">
        <v>100103001</v>
      </c>
      <c r="G1588" t="s">
        <v>40</v>
      </c>
      <c r="H1588" t="s">
        <v>270</v>
      </c>
      <c r="I1588">
        <v>5</v>
      </c>
      <c r="J1588" t="s">
        <v>26</v>
      </c>
      <c r="K15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88" s="2">
        <f>IF(ISERROR(Exportaciones_fruta_dolares[[#This Row],[2017]]/Exportaciones_fruta_tonelada[[#This Row],[2017]]),"-",Exportaciones_fruta_dolares[[#This Row],[2017]]/Exportaciones_fruta_tonelada[[#This Row],[2017]])</f>
        <v>1304.7328703703702</v>
      </c>
      <c r="Q15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8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89" spans="1:19" x14ac:dyDescent="0.35">
      <c r="A1589">
        <v>143</v>
      </c>
      <c r="B1589" t="s">
        <v>146</v>
      </c>
      <c r="C1589" t="s">
        <v>147</v>
      </c>
      <c r="D1589">
        <v>100103</v>
      </c>
      <c r="E1589" t="s">
        <v>39</v>
      </c>
      <c r="F1589">
        <v>100103003</v>
      </c>
      <c r="G1589" t="s">
        <v>226</v>
      </c>
      <c r="H1589" t="s">
        <v>315</v>
      </c>
      <c r="I1589">
        <v>3</v>
      </c>
      <c r="J1589" t="s">
        <v>38</v>
      </c>
      <c r="K15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89" s="2">
        <f>IF(ISERROR(Exportaciones_fruta_dolares[[#This Row],[2019]]/Exportaciones_fruta_tonelada[[#This Row],[2019]]),"-",Exportaciones_fruta_dolares[[#This Row],[2019]]/Exportaciones_fruta_tonelada[[#This Row],[2019]])</f>
        <v>2173.7628384687209</v>
      </c>
      <c r="S1589" s="2">
        <f>IF(ISERROR(Exportaciones_fruta_dolares[[#This Row],[2020]]/Exportaciones_fruta_tonelada[[#This Row],[2020]]),"-",Exportaciones_fruta_dolares[[#This Row],[2020]]/Exportaciones_fruta_tonelada[[#This Row],[2020]])</f>
        <v>2304.0062992125982</v>
      </c>
    </row>
    <row r="1590" spans="1:19" x14ac:dyDescent="0.35">
      <c r="A1590">
        <v>143</v>
      </c>
      <c r="B1590" t="s">
        <v>146</v>
      </c>
      <c r="C1590" t="s">
        <v>147</v>
      </c>
      <c r="D1590">
        <v>100103</v>
      </c>
      <c r="E1590" t="s">
        <v>39</v>
      </c>
      <c r="F1590">
        <v>100103004</v>
      </c>
      <c r="G1590" t="s">
        <v>77</v>
      </c>
      <c r="H1590" t="s">
        <v>124</v>
      </c>
      <c r="I1590">
        <v>3</v>
      </c>
      <c r="J1590" t="s">
        <v>38</v>
      </c>
      <c r="K159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9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9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9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9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90" s="2">
        <f>IF(ISERROR(Exportaciones_fruta_dolares[[#This Row],[2019]]/Exportaciones_fruta_tonelada[[#This Row],[2019]]),"-",Exportaciones_fruta_dolares[[#This Row],[2019]]/Exportaciones_fruta_tonelada[[#This Row],[2019]])</f>
        <v>2149.569615328503</v>
      </c>
      <c r="S1590" s="2">
        <f>IF(ISERROR(Exportaciones_fruta_dolares[[#This Row],[2020]]/Exportaciones_fruta_tonelada[[#This Row],[2020]]),"-",Exportaciones_fruta_dolares[[#This Row],[2020]]/Exportaciones_fruta_tonelada[[#This Row],[2020]])</f>
        <v>2249.6984222442338</v>
      </c>
    </row>
    <row r="1591" spans="1:19" x14ac:dyDescent="0.35">
      <c r="A1591">
        <v>143</v>
      </c>
      <c r="B1591" t="s">
        <v>146</v>
      </c>
      <c r="C1591" t="s">
        <v>147</v>
      </c>
      <c r="D1591">
        <v>100107</v>
      </c>
      <c r="E1591" t="s">
        <v>48</v>
      </c>
      <c r="F1591">
        <v>100107012</v>
      </c>
      <c r="G1591" t="s">
        <v>49</v>
      </c>
      <c r="H1591" t="s">
        <v>150</v>
      </c>
      <c r="I1591">
        <v>3</v>
      </c>
      <c r="J1591" t="s">
        <v>38</v>
      </c>
      <c r="K1591" s="2">
        <f>IF(ISERROR(Exportaciones_fruta_dolares[[#This Row],[2013]]/Exportaciones_fruta_tonelada[[#This Row],[2013]]),"-",Exportaciones_fruta_dolares[[#This Row],[2013]]/Exportaciones_fruta_tonelada[[#This Row],[2013]])</f>
        <v>20019.685039370081</v>
      </c>
      <c r="L159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91" s="2">
        <f>IF(ISERROR(Exportaciones_fruta_dolares[[#This Row],[2014]]/Exportaciones_fruta_tonelada[[#This Row],[2014]]),"-",Exportaciones_fruta_dolares[[#This Row],[2014]]/Exportaciones_fruta_tonelada[[#This Row],[2014]])</f>
        <v>127.80000000000001</v>
      </c>
      <c r="N159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91" s="2">
        <f>IF(ISERROR(Exportaciones_fruta_dolares[[#This Row],[2016]]/Exportaciones_fruta_tonelada[[#This Row],[2016]]),"-",Exportaciones_fruta_dolares[[#This Row],[2016]]/Exportaciones_fruta_tonelada[[#This Row],[2016]])</f>
        <v>2604.1222336887972</v>
      </c>
      <c r="P1591" s="2">
        <f>IF(ISERROR(Exportaciones_fruta_dolares[[#This Row],[2017]]/Exportaciones_fruta_tonelada[[#This Row],[2017]]),"-",Exportaciones_fruta_dolares[[#This Row],[2017]]/Exportaciones_fruta_tonelada[[#This Row],[2017]])</f>
        <v>1155757</v>
      </c>
      <c r="Q1591" s="2">
        <f>IF(ISERROR(Exportaciones_fruta_dolares[[#This Row],[2018]]/Exportaciones_fruta_tonelada[[#This Row],[2018]]),"-",Exportaciones_fruta_dolares[[#This Row],[2018]]/Exportaciones_fruta_tonelada[[#This Row],[2018]])</f>
        <v>995.83783783783781</v>
      </c>
      <c r="R159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9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92" spans="1:19" x14ac:dyDescent="0.35">
      <c r="A1592">
        <v>143</v>
      </c>
      <c r="B1592" t="s">
        <v>146</v>
      </c>
      <c r="C1592" t="s">
        <v>147</v>
      </c>
      <c r="D1592">
        <v>100107</v>
      </c>
      <c r="E1592" t="s">
        <v>48</v>
      </c>
      <c r="F1592">
        <v>100107012</v>
      </c>
      <c r="G1592" t="s">
        <v>49</v>
      </c>
      <c r="H1592" t="s">
        <v>129</v>
      </c>
      <c r="I1592">
        <v>2</v>
      </c>
      <c r="J1592" t="s">
        <v>32</v>
      </c>
      <c r="K1592" s="2">
        <f>IF(ISERROR(Exportaciones_fruta_dolares[[#This Row],[2013]]/Exportaciones_fruta_tonelada[[#This Row],[2013]]),"-",Exportaciones_fruta_dolares[[#This Row],[2013]]/Exportaciones_fruta_tonelada[[#This Row],[2013]])</f>
        <v>2507.2996284342757</v>
      </c>
      <c r="L1592" s="2">
        <f>IF(ISERROR(Exportaciones_fruta_dolares[[#This Row],[2012]]/Exportaciones_fruta_tonelada[[#This Row],[2012]]),"-",Exportaciones_fruta_dolares[[#This Row],[2012]]/Exportaciones_fruta_tonelada[[#This Row],[2012]])</f>
        <v>2330.2510000000002</v>
      </c>
      <c r="M1592" s="2">
        <f>IF(ISERROR(Exportaciones_fruta_dolares[[#This Row],[2014]]/Exportaciones_fruta_tonelada[[#This Row],[2014]]),"-",Exportaciones_fruta_dolares[[#This Row],[2014]]/Exportaciones_fruta_tonelada[[#This Row],[2014]])</f>
        <v>1945.1850094876663</v>
      </c>
      <c r="N1592" s="2">
        <f>IF(ISERROR(Exportaciones_fruta_dolares[[#This Row],[2015]]/Exportaciones_fruta_tonelada[[#This Row],[2015]]),"-",Exportaciones_fruta_dolares[[#This Row],[2015]]/Exportaciones_fruta_tonelada[[#This Row],[2015]])</f>
        <v>1878.6847792777537</v>
      </c>
      <c r="O1592" s="2">
        <f>IF(ISERROR(Exportaciones_fruta_dolares[[#This Row],[2016]]/Exportaciones_fruta_tonelada[[#This Row],[2016]]),"-",Exportaciones_fruta_dolares[[#This Row],[2016]]/Exportaciones_fruta_tonelada[[#This Row],[2016]])</f>
        <v>1655.3476172418152</v>
      </c>
      <c r="P1592" s="2">
        <f>IF(ISERROR(Exportaciones_fruta_dolares[[#This Row],[2017]]/Exportaciones_fruta_tonelada[[#This Row],[2017]]),"-",Exportaciones_fruta_dolares[[#This Row],[2017]]/Exportaciones_fruta_tonelada[[#This Row],[2017]])</f>
        <v>1787.7755549885176</v>
      </c>
      <c r="Q1592" s="2">
        <f>IF(ISERROR(Exportaciones_fruta_dolares[[#This Row],[2018]]/Exportaciones_fruta_tonelada[[#This Row],[2018]]),"-",Exportaciones_fruta_dolares[[#This Row],[2018]]/Exportaciones_fruta_tonelada[[#This Row],[2018]])</f>
        <v>2469.0082745299355</v>
      </c>
      <c r="R159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93" spans="1:19" x14ac:dyDescent="0.35">
      <c r="A1593">
        <v>143</v>
      </c>
      <c r="B1593" t="s">
        <v>146</v>
      </c>
      <c r="C1593" t="s">
        <v>147</v>
      </c>
      <c r="D1593">
        <v>100107</v>
      </c>
      <c r="E1593" t="s">
        <v>48</v>
      </c>
      <c r="F1593">
        <v>100107012</v>
      </c>
      <c r="G1593" t="s">
        <v>49</v>
      </c>
      <c r="H1593" t="s">
        <v>130</v>
      </c>
      <c r="I1593">
        <v>3</v>
      </c>
      <c r="J1593" t="s">
        <v>38</v>
      </c>
      <c r="K1593" s="2">
        <f>IF(ISERROR(Exportaciones_fruta_dolares[[#This Row],[2013]]/Exportaciones_fruta_tonelada[[#This Row],[2013]]),"-",Exportaciones_fruta_dolares[[#This Row],[2013]]/Exportaciones_fruta_tonelada[[#This Row],[2013]])</f>
        <v>4656.9124141315015</v>
      </c>
      <c r="L15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93" s="2">
        <f>IF(ISERROR(Exportaciones_fruta_dolares[[#This Row],[2014]]/Exportaciones_fruta_tonelada[[#This Row],[2014]]),"-",Exportaciones_fruta_dolares[[#This Row],[2014]]/Exportaciones_fruta_tonelada[[#This Row],[2014]])</f>
        <v>4737.9767986377174</v>
      </c>
      <c r="N1593" s="2">
        <f>IF(ISERROR(Exportaciones_fruta_dolares[[#This Row],[2015]]/Exportaciones_fruta_tonelada[[#This Row],[2015]]),"-",Exportaciones_fruta_dolares[[#This Row],[2015]]/Exportaciones_fruta_tonelada[[#This Row],[2015]])</f>
        <v>3749.2250945384662</v>
      </c>
      <c r="O1593" s="2">
        <f>IF(ISERROR(Exportaciones_fruta_dolares[[#This Row],[2016]]/Exportaciones_fruta_tonelada[[#This Row],[2016]]),"-",Exportaciones_fruta_dolares[[#This Row],[2016]]/Exportaciones_fruta_tonelada[[#This Row],[2016]])</f>
        <v>3598.7061507000158</v>
      </c>
      <c r="P159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9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9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9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94" spans="1:19" x14ac:dyDescent="0.35">
      <c r="A1594">
        <v>143</v>
      </c>
      <c r="B1594" t="s">
        <v>146</v>
      </c>
      <c r="C1594" t="s">
        <v>147</v>
      </c>
      <c r="D1594">
        <v>100107</v>
      </c>
      <c r="E1594" t="s">
        <v>48</v>
      </c>
      <c r="F1594">
        <v>100107012</v>
      </c>
      <c r="G1594" t="s">
        <v>49</v>
      </c>
      <c r="H1594" t="s">
        <v>50</v>
      </c>
      <c r="I1594">
        <v>3</v>
      </c>
      <c r="J1594" t="s">
        <v>38</v>
      </c>
      <c r="K15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94" s="2">
        <f>IF(ISERROR(Exportaciones_fruta_dolares[[#This Row],[2014]]/Exportaciones_fruta_tonelada[[#This Row],[2014]]),"-",Exportaciones_fruta_dolares[[#This Row],[2014]]/Exportaciones_fruta_tonelada[[#This Row],[2014]])</f>
        <v>6275</v>
      </c>
      <c r="N159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9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9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9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9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95" spans="1:19" x14ac:dyDescent="0.35">
      <c r="A1595">
        <v>143</v>
      </c>
      <c r="B1595" t="s">
        <v>146</v>
      </c>
      <c r="C1595" t="s">
        <v>147</v>
      </c>
      <c r="D1595">
        <v>100107</v>
      </c>
      <c r="E1595" t="s">
        <v>48</v>
      </c>
      <c r="F1595">
        <v>100107012</v>
      </c>
      <c r="G1595" t="s">
        <v>49</v>
      </c>
      <c r="H1595" t="s">
        <v>211</v>
      </c>
      <c r="I1595">
        <v>7</v>
      </c>
      <c r="J1595" t="s">
        <v>164</v>
      </c>
      <c r="K1595" s="2">
        <f>IF(ISERROR(Exportaciones_fruta_dolares[[#This Row],[2013]]/Exportaciones_fruta_tonelada[[#This Row],[2013]]),"-",Exportaciones_fruta_dolares[[#This Row],[2013]]/Exportaciones_fruta_tonelada[[#This Row],[2013]])</f>
        <v>62896.875</v>
      </c>
      <c r="L15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95" s="2">
        <f>IF(ISERROR(Exportaciones_fruta_dolares[[#This Row],[2014]]/Exportaciones_fruta_tonelada[[#This Row],[2014]]),"-",Exportaciones_fruta_dolares[[#This Row],[2014]]/Exportaciones_fruta_tonelada[[#This Row],[2014]])</f>
        <v>3323.4866468842733</v>
      </c>
      <c r="N1595" s="2">
        <f>IF(ISERROR(Exportaciones_fruta_dolares[[#This Row],[2015]]/Exportaciones_fruta_tonelada[[#This Row],[2015]]),"-",Exportaciones_fruta_dolares[[#This Row],[2015]]/Exportaciones_fruta_tonelada[[#This Row],[2015]])</f>
        <v>7043.642082429501</v>
      </c>
      <c r="O159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96" spans="1:19" x14ac:dyDescent="0.35">
      <c r="A1596">
        <v>143</v>
      </c>
      <c r="B1596" t="s">
        <v>146</v>
      </c>
      <c r="C1596" t="s">
        <v>147</v>
      </c>
      <c r="D1596">
        <v>100107</v>
      </c>
      <c r="E1596" t="s">
        <v>48</v>
      </c>
      <c r="F1596">
        <v>100107012</v>
      </c>
      <c r="G1596" t="s">
        <v>49</v>
      </c>
      <c r="H1596" t="s">
        <v>365</v>
      </c>
      <c r="I1596">
        <v>7</v>
      </c>
      <c r="J1596" t="s">
        <v>164</v>
      </c>
      <c r="K15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96" s="2">
        <f>IF(ISERROR(Exportaciones_fruta_dolares[[#This Row],[2018]]/Exportaciones_fruta_tonelada[[#This Row],[2018]]),"-",Exportaciones_fruta_dolares[[#This Row],[2018]]/Exportaciones_fruta_tonelada[[#This Row],[2018]])</f>
        <v>8896.038178925839</v>
      </c>
      <c r="R15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97" spans="1:19" x14ac:dyDescent="0.35">
      <c r="A1597">
        <v>3097</v>
      </c>
      <c r="B1597" t="s">
        <v>148</v>
      </c>
      <c r="C1597" t="s">
        <v>149</v>
      </c>
      <c r="D1597">
        <v>100103</v>
      </c>
      <c r="E1597" t="s">
        <v>39</v>
      </c>
      <c r="F1597">
        <v>100103004</v>
      </c>
      <c r="G1597" t="s">
        <v>77</v>
      </c>
      <c r="H1597" t="s">
        <v>78</v>
      </c>
      <c r="I1597">
        <v>3</v>
      </c>
      <c r="J1597" t="s">
        <v>38</v>
      </c>
      <c r="K15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97" s="2">
        <f>IF(ISERROR(Exportaciones_fruta_dolares[[#This Row],[2019]]/Exportaciones_fruta_tonelada[[#This Row],[2019]]),"-",Exportaciones_fruta_dolares[[#This Row],[2019]]/Exportaciones_fruta_tonelada[[#This Row],[2019]])</f>
        <v>21191.111111111113</v>
      </c>
      <c r="S15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98" spans="1:19" x14ac:dyDescent="0.35">
      <c r="A1598">
        <v>3097</v>
      </c>
      <c r="B1598" t="s">
        <v>148</v>
      </c>
      <c r="C1598" t="s">
        <v>149</v>
      </c>
      <c r="D1598">
        <v>100103</v>
      </c>
      <c r="E1598" t="s">
        <v>39</v>
      </c>
      <c r="F1598">
        <v>100103004</v>
      </c>
      <c r="G1598" t="s">
        <v>77</v>
      </c>
      <c r="H1598" t="s">
        <v>198</v>
      </c>
      <c r="I1598">
        <v>3</v>
      </c>
      <c r="J1598" t="s">
        <v>38</v>
      </c>
      <c r="K159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59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9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9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98" s="2">
        <f>IF(ISERROR(Exportaciones_fruta_dolares[[#This Row],[2018]]/Exportaciones_fruta_tonelada[[#This Row],[2018]]),"-",Exportaciones_fruta_dolares[[#This Row],[2018]]/Exportaciones_fruta_tonelada[[#This Row],[2018]])</f>
        <v>1541.2690285600111</v>
      </c>
      <c r="R159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9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599" spans="1:19" x14ac:dyDescent="0.35">
      <c r="A1599">
        <v>3097</v>
      </c>
      <c r="B1599" t="s">
        <v>148</v>
      </c>
      <c r="C1599" t="s">
        <v>149</v>
      </c>
      <c r="D1599">
        <v>100105</v>
      </c>
      <c r="E1599" t="s">
        <v>20</v>
      </c>
      <c r="F1599">
        <v>100105001</v>
      </c>
      <c r="G1599" t="s">
        <v>44</v>
      </c>
      <c r="H1599" t="s">
        <v>45</v>
      </c>
      <c r="I1599">
        <v>6</v>
      </c>
      <c r="J1599" t="s">
        <v>20</v>
      </c>
      <c r="K15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5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599" s="2">
        <f>IF(ISERROR(Exportaciones_fruta_dolares[[#This Row],[2014]]/Exportaciones_fruta_tonelada[[#This Row],[2014]]),"-",Exportaciones_fruta_dolares[[#This Row],[2014]]/Exportaciones_fruta_tonelada[[#This Row],[2014]])</f>
        <v>2287.0583717357908</v>
      </c>
      <c r="N159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5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5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5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5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5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00" spans="1:19" x14ac:dyDescent="0.35">
      <c r="A1600">
        <v>3097</v>
      </c>
      <c r="B1600" t="s">
        <v>148</v>
      </c>
      <c r="C1600" t="s">
        <v>149</v>
      </c>
      <c r="D1600">
        <v>100105</v>
      </c>
      <c r="E1600" t="s">
        <v>20</v>
      </c>
      <c r="F1600">
        <v>100105002</v>
      </c>
      <c r="G1600" t="s">
        <v>208</v>
      </c>
      <c r="H1600" t="s">
        <v>271</v>
      </c>
      <c r="I1600">
        <v>6</v>
      </c>
      <c r="J1600" t="s">
        <v>20</v>
      </c>
      <c r="K16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00" s="2">
        <f>IF(ISERROR(Exportaciones_fruta_dolares[[#This Row],[2014]]/Exportaciones_fruta_tonelada[[#This Row],[2014]]),"-",Exportaciones_fruta_dolares[[#This Row],[2014]]/Exportaciones_fruta_tonelada[[#This Row],[2014]])</f>
        <v>2286.8193130910904</v>
      </c>
      <c r="N160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0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0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01" spans="1:19" x14ac:dyDescent="0.35">
      <c r="A1601">
        <v>3097</v>
      </c>
      <c r="B1601" t="s">
        <v>148</v>
      </c>
      <c r="C1601" t="s">
        <v>149</v>
      </c>
      <c r="D1601">
        <v>100105</v>
      </c>
      <c r="E1601" t="s">
        <v>20</v>
      </c>
      <c r="F1601">
        <v>100105004</v>
      </c>
      <c r="G1601" t="s">
        <v>18</v>
      </c>
      <c r="H1601" t="s">
        <v>19</v>
      </c>
      <c r="I1601">
        <v>6</v>
      </c>
      <c r="J1601" t="s">
        <v>20</v>
      </c>
      <c r="K16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01" s="2">
        <f>IF(ISERROR(Exportaciones_fruta_dolares[[#This Row],[2014]]/Exportaciones_fruta_tonelada[[#This Row],[2014]]),"-",Exportaciones_fruta_dolares[[#This Row],[2014]]/Exportaciones_fruta_tonelada[[#This Row],[2014]])</f>
        <v>2286.7525522605738</v>
      </c>
      <c r="N16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0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02" spans="1:19" x14ac:dyDescent="0.35">
      <c r="A1602">
        <v>3097</v>
      </c>
      <c r="B1602" t="s">
        <v>148</v>
      </c>
      <c r="C1602" t="s">
        <v>149</v>
      </c>
      <c r="D1602">
        <v>100106</v>
      </c>
      <c r="E1602" t="s">
        <v>477</v>
      </c>
      <c r="F1602">
        <v>100106001</v>
      </c>
      <c r="G1602" t="s">
        <v>60</v>
      </c>
      <c r="H1602" t="s">
        <v>131</v>
      </c>
      <c r="I1602">
        <v>1</v>
      </c>
      <c r="J1602" t="s">
        <v>96</v>
      </c>
      <c r="K16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0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0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0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0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02" s="2">
        <f>IF(ISERROR(Exportaciones_fruta_dolares[[#This Row],[2019]]/Exportaciones_fruta_tonelada[[#This Row],[2019]]),"-",Exportaciones_fruta_dolares[[#This Row],[2019]]/Exportaciones_fruta_tonelada[[#This Row],[2019]])</f>
        <v>39578.947368421053</v>
      </c>
      <c r="S16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03" spans="1:19" x14ac:dyDescent="0.35">
      <c r="A1603">
        <v>144</v>
      </c>
      <c r="B1603" t="s">
        <v>151</v>
      </c>
      <c r="C1603" t="s">
        <v>152</v>
      </c>
      <c r="D1603">
        <v>100104</v>
      </c>
      <c r="E1603" t="s">
        <v>66</v>
      </c>
      <c r="F1603">
        <v>100104002</v>
      </c>
      <c r="G1603" t="s">
        <v>67</v>
      </c>
      <c r="H1603" t="s">
        <v>191</v>
      </c>
      <c r="I1603">
        <v>4</v>
      </c>
      <c r="J1603" t="s">
        <v>71</v>
      </c>
      <c r="K16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03" s="2">
        <f>IF(ISERROR(Exportaciones_fruta_dolares[[#This Row],[2017]]/Exportaciones_fruta_tonelada[[#This Row],[2017]]),"-",Exportaciones_fruta_dolares[[#This Row],[2017]]/Exportaciones_fruta_tonelada[[#This Row],[2017]])</f>
        <v>189380</v>
      </c>
      <c r="Q16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03" s="2">
        <f>IF(ISERROR(Exportaciones_fruta_dolares[[#This Row],[2019]]/Exportaciones_fruta_tonelada[[#This Row],[2019]]),"-",Exportaciones_fruta_dolares[[#This Row],[2019]]/Exportaciones_fruta_tonelada[[#This Row],[2019]])</f>
        <v>20362.74556780067</v>
      </c>
      <c r="S16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04" spans="1:19" x14ac:dyDescent="0.35">
      <c r="A1604">
        <v>144</v>
      </c>
      <c r="B1604" t="s">
        <v>151</v>
      </c>
      <c r="C1604" t="s">
        <v>152</v>
      </c>
      <c r="D1604">
        <v>100104</v>
      </c>
      <c r="E1604" t="s">
        <v>66</v>
      </c>
      <c r="F1604">
        <v>100104005</v>
      </c>
      <c r="G1604" t="s">
        <v>82</v>
      </c>
      <c r="H1604" t="s">
        <v>348</v>
      </c>
      <c r="I1604">
        <v>7</v>
      </c>
      <c r="J1604" t="s">
        <v>164</v>
      </c>
      <c r="K16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0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0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04" s="2">
        <f>IF(ISERROR(Exportaciones_fruta_dolares[[#This Row],[2016]]/Exportaciones_fruta_tonelada[[#This Row],[2016]]),"-",Exportaciones_fruta_dolares[[#This Row],[2016]]/Exportaciones_fruta_tonelada[[#This Row],[2016]])</f>
        <v>37684</v>
      </c>
      <c r="P16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0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0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05" spans="1:19" x14ac:dyDescent="0.35">
      <c r="A1605">
        <v>144</v>
      </c>
      <c r="B1605" t="s">
        <v>151</v>
      </c>
      <c r="C1605" t="s">
        <v>152</v>
      </c>
      <c r="D1605">
        <v>100106</v>
      </c>
      <c r="E1605" t="s">
        <v>477</v>
      </c>
      <c r="F1605">
        <v>100106001</v>
      </c>
      <c r="G1605" t="s">
        <v>60</v>
      </c>
      <c r="H1605" t="s">
        <v>131</v>
      </c>
      <c r="I1605">
        <v>1</v>
      </c>
      <c r="J1605" t="s">
        <v>96</v>
      </c>
      <c r="K1605" s="2">
        <f>IF(ISERROR(Exportaciones_fruta_dolares[[#This Row],[2013]]/Exportaciones_fruta_tonelada[[#This Row],[2013]]),"-",Exportaciones_fruta_dolares[[#This Row],[2013]]/Exportaciones_fruta_tonelada[[#This Row],[2013]])</f>
        <v>6256.789772727273</v>
      </c>
      <c r="L1605" s="2">
        <f>IF(ISERROR(Exportaciones_fruta_dolares[[#This Row],[2012]]/Exportaciones_fruta_tonelada[[#This Row],[2012]]),"-",Exportaciones_fruta_dolares[[#This Row],[2012]]/Exportaciones_fruta_tonelada[[#This Row],[2012]])</f>
        <v>5716.5782828282827</v>
      </c>
      <c r="M1605" s="2">
        <f>IF(ISERROR(Exportaciones_fruta_dolares[[#This Row],[2014]]/Exportaciones_fruta_tonelada[[#This Row],[2014]]),"-",Exportaciones_fruta_dolares[[#This Row],[2014]]/Exportaciones_fruta_tonelada[[#This Row],[2014]])</f>
        <v>8635.2459016393441</v>
      </c>
      <c r="N16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05" s="2">
        <f>IF(ISERROR(Exportaciones_fruta_dolares[[#This Row],[2018]]/Exportaciones_fruta_tonelada[[#This Row],[2018]]),"-",Exportaciones_fruta_dolares[[#This Row],[2018]]/Exportaciones_fruta_tonelada[[#This Row],[2018]])</f>
        <v>28944.642857142859</v>
      </c>
      <c r="R1605" s="2">
        <f>IF(ISERROR(Exportaciones_fruta_dolares[[#This Row],[2019]]/Exportaciones_fruta_tonelada[[#This Row],[2019]]),"-",Exportaciones_fruta_dolares[[#This Row],[2019]]/Exportaciones_fruta_tonelada[[#This Row],[2019]])</f>
        <v>123433.33333333334</v>
      </c>
      <c r="S160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06" spans="1:19" x14ac:dyDescent="0.35">
      <c r="A1606">
        <v>144</v>
      </c>
      <c r="B1606" t="s">
        <v>151</v>
      </c>
      <c r="C1606" t="s">
        <v>152</v>
      </c>
      <c r="D1606">
        <v>100106</v>
      </c>
      <c r="E1606" t="s">
        <v>477</v>
      </c>
      <c r="F1606">
        <v>100106001</v>
      </c>
      <c r="G1606" t="s">
        <v>60</v>
      </c>
      <c r="H1606" t="s">
        <v>95</v>
      </c>
      <c r="I1606">
        <v>1</v>
      </c>
      <c r="J1606" t="s">
        <v>96</v>
      </c>
      <c r="K16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0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0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0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06" s="2">
        <f>IF(ISERROR(Exportaciones_fruta_dolares[[#This Row],[2019]]/Exportaciones_fruta_tonelada[[#This Row],[2019]]),"-",Exportaciones_fruta_dolares[[#This Row],[2019]]/Exportaciones_fruta_tonelada[[#This Row],[2019]])</f>
        <v>20034.986945169712</v>
      </c>
      <c r="S1606" s="2">
        <f>IF(ISERROR(Exportaciones_fruta_dolares[[#This Row],[2020]]/Exportaciones_fruta_tonelada[[#This Row],[2020]]),"-",Exportaciones_fruta_dolares[[#This Row],[2020]]/Exportaciones_fruta_tonelada[[#This Row],[2020]])</f>
        <v>4910.6153846153848</v>
      </c>
    </row>
    <row r="1607" spans="1:19" x14ac:dyDescent="0.35">
      <c r="A1607">
        <v>144</v>
      </c>
      <c r="B1607" t="s">
        <v>151</v>
      </c>
      <c r="C1607" t="s">
        <v>152</v>
      </c>
      <c r="D1607">
        <v>100106</v>
      </c>
      <c r="E1607" t="s">
        <v>477</v>
      </c>
      <c r="F1607">
        <v>100106001</v>
      </c>
      <c r="G1607" t="s">
        <v>60</v>
      </c>
      <c r="H1607" t="s">
        <v>224</v>
      </c>
      <c r="I1607">
        <v>1</v>
      </c>
      <c r="J1607" t="s">
        <v>96</v>
      </c>
      <c r="K16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07" s="2">
        <f>IF(ISERROR(Exportaciones_fruta_dolares[[#This Row],[2016]]/Exportaciones_fruta_tonelada[[#This Row],[2016]]),"-",Exportaciones_fruta_dolares[[#This Row],[2016]]/Exportaciones_fruta_tonelada[[#This Row],[2016]])</f>
        <v>3560.3220435241324</v>
      </c>
      <c r="P160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0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07" s="2">
        <f>IF(ISERROR(Exportaciones_fruta_dolares[[#This Row],[2019]]/Exportaciones_fruta_tonelada[[#This Row],[2019]]),"-",Exportaciones_fruta_dolares[[#This Row],[2019]]/Exportaciones_fruta_tonelada[[#This Row],[2019]])</f>
        <v>643799.99999999988</v>
      </c>
      <c r="S16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08" spans="1:19" x14ac:dyDescent="0.35">
      <c r="A1608">
        <v>144</v>
      </c>
      <c r="B1608" t="s">
        <v>151</v>
      </c>
      <c r="C1608" t="s">
        <v>152</v>
      </c>
      <c r="D1608">
        <v>100106</v>
      </c>
      <c r="E1608" t="s">
        <v>477</v>
      </c>
      <c r="F1608">
        <v>100106001</v>
      </c>
      <c r="G1608" t="s">
        <v>60</v>
      </c>
      <c r="H1608" t="s">
        <v>61</v>
      </c>
      <c r="I1608">
        <v>3</v>
      </c>
      <c r="J1608" t="s">
        <v>38</v>
      </c>
      <c r="K1608" s="2">
        <f>IF(ISERROR(Exportaciones_fruta_dolares[[#This Row],[2013]]/Exportaciones_fruta_tonelada[[#This Row],[2013]]),"-",Exportaciones_fruta_dolares[[#This Row],[2013]]/Exportaciones_fruta_tonelada[[#This Row],[2013]])</f>
        <v>1208.5062893081761</v>
      </c>
      <c r="L1608" s="2">
        <f>IF(ISERROR(Exportaciones_fruta_dolares[[#This Row],[2012]]/Exportaciones_fruta_tonelada[[#This Row],[2012]]),"-",Exportaciones_fruta_dolares[[#This Row],[2012]]/Exportaciones_fruta_tonelada[[#This Row],[2012]])</f>
        <v>3145.8204564917896</v>
      </c>
      <c r="M1608" s="2">
        <f>IF(ISERROR(Exportaciones_fruta_dolares[[#This Row],[2014]]/Exportaciones_fruta_tonelada[[#This Row],[2014]]),"-",Exportaciones_fruta_dolares[[#This Row],[2014]]/Exportaciones_fruta_tonelada[[#This Row],[2014]])</f>
        <v>1280.1171875</v>
      </c>
      <c r="N160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0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08" s="2">
        <f>IF(ISERROR(Exportaciones_fruta_dolares[[#This Row],[2017]]/Exportaciones_fruta_tonelada[[#This Row],[2017]]),"-",Exportaciones_fruta_dolares[[#This Row],[2017]]/Exportaciones_fruta_tonelada[[#This Row],[2017]])</f>
        <v>1739.8737317218743</v>
      </c>
      <c r="Q1608" s="2">
        <f>IF(ISERROR(Exportaciones_fruta_dolares[[#This Row],[2018]]/Exportaciones_fruta_tonelada[[#This Row],[2018]]),"-",Exportaciones_fruta_dolares[[#This Row],[2018]]/Exportaciones_fruta_tonelada[[#This Row],[2018]])</f>
        <v>1740.2182291666666</v>
      </c>
      <c r="R1608" s="2">
        <f>IF(ISERROR(Exportaciones_fruta_dolares[[#This Row],[2019]]/Exportaciones_fruta_tonelada[[#This Row],[2019]]),"-",Exportaciones_fruta_dolares[[#This Row],[2019]]/Exportaciones_fruta_tonelada[[#This Row],[2019]])</f>
        <v>1696.3342013888889</v>
      </c>
      <c r="S1608" s="2">
        <f>IF(ISERROR(Exportaciones_fruta_dolares[[#This Row],[2020]]/Exportaciones_fruta_tonelada[[#This Row],[2020]]),"-",Exportaciones_fruta_dolares[[#This Row],[2020]]/Exportaciones_fruta_tonelada[[#This Row],[2020]])</f>
        <v>2096.6203255963896</v>
      </c>
    </row>
    <row r="1609" spans="1:19" x14ac:dyDescent="0.35">
      <c r="A1609">
        <v>144</v>
      </c>
      <c r="B1609" t="s">
        <v>151</v>
      </c>
      <c r="C1609" t="s">
        <v>152</v>
      </c>
      <c r="D1609">
        <v>100106</v>
      </c>
      <c r="E1609" t="s">
        <v>477</v>
      </c>
      <c r="F1609">
        <v>100106001</v>
      </c>
      <c r="G1609" t="s">
        <v>60</v>
      </c>
      <c r="H1609" t="s">
        <v>272</v>
      </c>
      <c r="I1609">
        <v>1</v>
      </c>
      <c r="J1609" t="s">
        <v>96</v>
      </c>
      <c r="K16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0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09" s="2">
        <f>IF(ISERROR(Exportaciones_fruta_dolares[[#This Row],[2018]]/Exportaciones_fruta_tonelada[[#This Row],[2018]]),"-",Exportaciones_fruta_dolares[[#This Row],[2018]]/Exportaciones_fruta_tonelada[[#This Row],[2018]])</f>
        <v>4236.6642127858659</v>
      </c>
      <c r="R1609" s="2">
        <f>IF(ISERROR(Exportaciones_fruta_dolares[[#This Row],[2019]]/Exportaciones_fruta_tonelada[[#This Row],[2019]]),"-",Exportaciones_fruta_dolares[[#This Row],[2019]]/Exportaciones_fruta_tonelada[[#This Row],[2019]])</f>
        <v>3395.3953955506145</v>
      </c>
      <c r="S16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10" spans="1:19" x14ac:dyDescent="0.35">
      <c r="A1610">
        <v>144</v>
      </c>
      <c r="B1610" t="s">
        <v>151</v>
      </c>
      <c r="C1610" t="s">
        <v>152</v>
      </c>
      <c r="D1610">
        <v>100106</v>
      </c>
      <c r="E1610" t="s">
        <v>477</v>
      </c>
      <c r="F1610">
        <v>100106001</v>
      </c>
      <c r="G1610" t="s">
        <v>60</v>
      </c>
      <c r="H1610" t="s">
        <v>225</v>
      </c>
      <c r="I1610">
        <v>1</v>
      </c>
      <c r="J1610" t="s">
        <v>96</v>
      </c>
      <c r="K16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10" s="2">
        <f>IF(ISERROR(Exportaciones_fruta_dolares[[#This Row],[2020]]/Exportaciones_fruta_tonelada[[#This Row],[2020]]),"-",Exportaciones_fruta_dolares[[#This Row],[2020]]/Exportaciones_fruta_tonelada[[#This Row],[2020]])</f>
        <v>4494.6559090909086</v>
      </c>
    </row>
    <row r="1611" spans="1:19" x14ac:dyDescent="0.35">
      <c r="A1611">
        <v>141</v>
      </c>
      <c r="B1611" t="s">
        <v>153</v>
      </c>
      <c r="C1611" t="s">
        <v>154</v>
      </c>
      <c r="D1611">
        <v>100102</v>
      </c>
      <c r="E1611" t="s">
        <v>92</v>
      </c>
      <c r="F1611">
        <v>100102005</v>
      </c>
      <c r="G1611" t="s">
        <v>177</v>
      </c>
      <c r="H1611" t="s">
        <v>401</v>
      </c>
      <c r="I1611">
        <v>1</v>
      </c>
      <c r="J1611" t="s">
        <v>96</v>
      </c>
      <c r="K1611" s="2">
        <f>IF(ISERROR(Exportaciones_fruta_dolares[[#This Row],[2013]]/Exportaciones_fruta_tonelada[[#This Row],[2013]]),"-",Exportaciones_fruta_dolares[[#This Row],[2013]]/Exportaciones_fruta_tonelada[[#This Row],[2013]])</f>
        <v>39199.555555555555</v>
      </c>
      <c r="L16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1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1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12" spans="1:19" x14ac:dyDescent="0.35">
      <c r="A1612">
        <v>141</v>
      </c>
      <c r="B1612" t="s">
        <v>153</v>
      </c>
      <c r="C1612" t="s">
        <v>154</v>
      </c>
      <c r="D1612">
        <v>100102</v>
      </c>
      <c r="E1612" t="s">
        <v>92</v>
      </c>
      <c r="F1612">
        <v>100102005</v>
      </c>
      <c r="G1612" t="s">
        <v>177</v>
      </c>
      <c r="H1612" t="s">
        <v>375</v>
      </c>
      <c r="I1612">
        <v>7</v>
      </c>
      <c r="J1612" t="s">
        <v>164</v>
      </c>
      <c r="K16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12" s="2">
        <f>IF(ISERROR(Exportaciones_fruta_dolares[[#This Row],[2014]]/Exportaciones_fruta_tonelada[[#This Row],[2014]]),"-",Exportaciones_fruta_dolares[[#This Row],[2014]]/Exportaciones_fruta_tonelada[[#This Row],[2014]])</f>
        <v>2200</v>
      </c>
      <c r="N16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12" s="2">
        <f>IF(ISERROR(Exportaciones_fruta_dolares[[#This Row],[2016]]/Exportaciones_fruta_tonelada[[#This Row],[2016]]),"-",Exportaciones_fruta_dolares[[#This Row],[2016]]/Exportaciones_fruta_tonelada[[#This Row],[2016]])</f>
        <v>47046.666666666664</v>
      </c>
      <c r="P1612" s="2">
        <f>IF(ISERROR(Exportaciones_fruta_dolares[[#This Row],[2017]]/Exportaciones_fruta_tonelada[[#This Row],[2017]]),"-",Exportaciones_fruta_dolares[[#This Row],[2017]]/Exportaciones_fruta_tonelada[[#This Row],[2017]])</f>
        <v>2450</v>
      </c>
      <c r="Q1612" s="2">
        <f>IF(ISERROR(Exportaciones_fruta_dolares[[#This Row],[2018]]/Exportaciones_fruta_tonelada[[#This Row],[2018]]),"-",Exportaciones_fruta_dolares[[#This Row],[2018]]/Exportaciones_fruta_tonelada[[#This Row],[2018]])</f>
        <v>131714.28571428571</v>
      </c>
      <c r="R161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1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13" spans="1:19" x14ac:dyDescent="0.35">
      <c r="A1613">
        <v>141</v>
      </c>
      <c r="B1613" t="s">
        <v>153</v>
      </c>
      <c r="C1613" t="s">
        <v>154</v>
      </c>
      <c r="D1613">
        <v>100102</v>
      </c>
      <c r="E1613" t="s">
        <v>92</v>
      </c>
      <c r="F1613">
        <v>100102005</v>
      </c>
      <c r="G1613" t="s">
        <v>177</v>
      </c>
      <c r="H1613" t="s">
        <v>397</v>
      </c>
      <c r="I1613">
        <v>7</v>
      </c>
      <c r="J1613" t="s">
        <v>164</v>
      </c>
      <c r="K16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1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13" s="2">
        <f>IF(ISERROR(Exportaciones_fruta_dolares[[#This Row],[2014]]/Exportaciones_fruta_tonelada[[#This Row],[2014]]),"-",Exportaciones_fruta_dolares[[#This Row],[2014]]/Exportaciones_fruta_tonelada[[#This Row],[2014]])</f>
        <v>711.7348484848485</v>
      </c>
      <c r="N16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13" s="2">
        <f>IF(ISERROR(Exportaciones_fruta_dolares[[#This Row],[2016]]/Exportaciones_fruta_tonelada[[#This Row],[2016]]),"-",Exportaciones_fruta_dolares[[#This Row],[2016]]/Exportaciones_fruta_tonelada[[#This Row],[2016]])</f>
        <v>4324.2096505823629</v>
      </c>
      <c r="P1613" s="2">
        <f>IF(ISERROR(Exportaciones_fruta_dolares[[#This Row],[2017]]/Exportaciones_fruta_tonelada[[#This Row],[2017]]),"-",Exportaciones_fruta_dolares[[#This Row],[2017]]/Exportaciones_fruta_tonelada[[#This Row],[2017]])</f>
        <v>747.46031746031758</v>
      </c>
      <c r="Q1613" s="2">
        <f>IF(ISERROR(Exportaciones_fruta_dolares[[#This Row],[2018]]/Exportaciones_fruta_tonelada[[#This Row],[2018]]),"-",Exportaciones_fruta_dolares[[#This Row],[2018]]/Exportaciones_fruta_tonelada[[#This Row],[2018]])</f>
        <v>714.64646464646466</v>
      </c>
      <c r="R16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1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14" spans="1:19" x14ac:dyDescent="0.35">
      <c r="A1614">
        <v>141</v>
      </c>
      <c r="B1614" t="s">
        <v>153</v>
      </c>
      <c r="C1614" t="s">
        <v>154</v>
      </c>
      <c r="D1614">
        <v>100102</v>
      </c>
      <c r="E1614" t="s">
        <v>92</v>
      </c>
      <c r="F1614">
        <v>100102005</v>
      </c>
      <c r="G1614" t="s">
        <v>177</v>
      </c>
      <c r="H1614" t="s">
        <v>379</v>
      </c>
      <c r="I1614">
        <v>7</v>
      </c>
      <c r="J1614" t="s">
        <v>164</v>
      </c>
      <c r="K16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14" s="2">
        <f>IF(ISERROR(Exportaciones_fruta_dolares[[#This Row],[2014]]/Exportaciones_fruta_tonelada[[#This Row],[2014]]),"-",Exportaciones_fruta_dolares[[#This Row],[2014]]/Exportaciones_fruta_tonelada[[#This Row],[2014]])</f>
        <v>16631.25</v>
      </c>
      <c r="N16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14" s="2">
        <f>IF(ISERROR(Exportaciones_fruta_dolares[[#This Row],[2016]]/Exportaciones_fruta_tonelada[[#This Row],[2016]]),"-",Exportaciones_fruta_dolares[[#This Row],[2016]]/Exportaciones_fruta_tonelada[[#This Row],[2016]])</f>
        <v>1803.2756163005199</v>
      </c>
      <c r="P1614" s="2">
        <f>IF(ISERROR(Exportaciones_fruta_dolares[[#This Row],[2017]]/Exportaciones_fruta_tonelada[[#This Row],[2017]]),"-",Exportaciones_fruta_dolares[[#This Row],[2017]]/Exportaciones_fruta_tonelada[[#This Row],[2017]])</f>
        <v>64459.999999999993</v>
      </c>
      <c r="Q1614" s="2">
        <f>IF(ISERROR(Exportaciones_fruta_dolares[[#This Row],[2018]]/Exportaciones_fruta_tonelada[[#This Row],[2018]]),"-",Exportaciones_fruta_dolares[[#This Row],[2018]]/Exportaciones_fruta_tonelada[[#This Row],[2018]])</f>
        <v>18228.947368421053</v>
      </c>
      <c r="R16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15" spans="1:19" x14ac:dyDescent="0.35">
      <c r="A1615">
        <v>141</v>
      </c>
      <c r="B1615" t="s">
        <v>153</v>
      </c>
      <c r="C1615" t="s">
        <v>154</v>
      </c>
      <c r="D1615">
        <v>100102</v>
      </c>
      <c r="E1615" t="s">
        <v>92</v>
      </c>
      <c r="F1615">
        <v>100102006</v>
      </c>
      <c r="G1615" t="s">
        <v>237</v>
      </c>
      <c r="H1615" t="s">
        <v>437</v>
      </c>
      <c r="I1615">
        <v>7</v>
      </c>
      <c r="J1615" t="s">
        <v>164</v>
      </c>
      <c r="K16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15" s="2">
        <f>IF(ISERROR(Exportaciones_fruta_dolares[[#This Row],[2017]]/Exportaciones_fruta_tonelada[[#This Row],[2017]]),"-",Exportaciones_fruta_dolares[[#This Row],[2017]]/Exportaciones_fruta_tonelada[[#This Row],[2017]])</f>
        <v>878.2683982683983</v>
      </c>
      <c r="Q1615" s="2">
        <f>IF(ISERROR(Exportaciones_fruta_dolares[[#This Row],[2018]]/Exportaciones_fruta_tonelada[[#This Row],[2018]]),"-",Exportaciones_fruta_dolares[[#This Row],[2018]]/Exportaciones_fruta_tonelada[[#This Row],[2018]])</f>
        <v>839.71043771043765</v>
      </c>
      <c r="R161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16" spans="1:19" x14ac:dyDescent="0.35">
      <c r="A1616">
        <v>141</v>
      </c>
      <c r="B1616" t="s">
        <v>153</v>
      </c>
      <c r="C1616" t="s">
        <v>154</v>
      </c>
      <c r="D1616">
        <v>100102</v>
      </c>
      <c r="E1616" t="s">
        <v>92</v>
      </c>
      <c r="F1616">
        <v>100102008</v>
      </c>
      <c r="G1616" t="s">
        <v>352</v>
      </c>
      <c r="H1616" t="s">
        <v>391</v>
      </c>
      <c r="I1616">
        <v>3</v>
      </c>
      <c r="J1616" t="s">
        <v>38</v>
      </c>
      <c r="K16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16" s="2">
        <f>IF(ISERROR(Exportaciones_fruta_dolares[[#This Row],[2012]]/Exportaciones_fruta_tonelada[[#This Row],[2012]]),"-",Exportaciones_fruta_dolares[[#This Row],[2012]]/Exportaciones_fruta_tonelada[[#This Row],[2012]])</f>
        <v>2839.4444444444448</v>
      </c>
      <c r="M16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17" spans="1:19" x14ac:dyDescent="0.35">
      <c r="A1617">
        <v>141</v>
      </c>
      <c r="B1617" t="s">
        <v>153</v>
      </c>
      <c r="C1617" t="s">
        <v>154</v>
      </c>
      <c r="D1617">
        <v>100102</v>
      </c>
      <c r="E1617" t="s">
        <v>92</v>
      </c>
      <c r="F1617">
        <v>100102008</v>
      </c>
      <c r="G1617" t="s">
        <v>352</v>
      </c>
      <c r="H1617" t="s">
        <v>402</v>
      </c>
      <c r="I1617">
        <v>1</v>
      </c>
      <c r="J1617" t="s">
        <v>96</v>
      </c>
      <c r="K16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17" s="2">
        <f>IF(ISERROR(Exportaciones_fruta_dolares[[#This Row],[2012]]/Exportaciones_fruta_tonelada[[#This Row],[2012]]),"-",Exportaciones_fruta_dolares[[#This Row],[2012]]/Exportaciones_fruta_tonelada[[#This Row],[2012]])</f>
        <v>40907.555555555555</v>
      </c>
      <c r="M1617" s="2">
        <f>IF(ISERROR(Exportaciones_fruta_dolares[[#This Row],[2014]]/Exportaciones_fruta_tonelada[[#This Row],[2014]]),"-",Exportaciones_fruta_dolares[[#This Row],[2014]]/Exportaciones_fruta_tonelada[[#This Row],[2014]])</f>
        <v>53983.555555555562</v>
      </c>
      <c r="N16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18" spans="1:19" x14ac:dyDescent="0.35">
      <c r="A1618">
        <v>141</v>
      </c>
      <c r="B1618" t="s">
        <v>153</v>
      </c>
      <c r="C1618" t="s">
        <v>154</v>
      </c>
      <c r="D1618">
        <v>100103</v>
      </c>
      <c r="E1618" t="s">
        <v>39</v>
      </c>
      <c r="F1618">
        <v>100103004</v>
      </c>
      <c r="G1618" t="s">
        <v>77</v>
      </c>
      <c r="H1618" t="s">
        <v>363</v>
      </c>
      <c r="I1618">
        <v>7</v>
      </c>
      <c r="J1618" t="s">
        <v>164</v>
      </c>
      <c r="K16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1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18" s="2">
        <f>IF(ISERROR(Exportaciones_fruta_dolares[[#This Row],[2017]]/Exportaciones_fruta_tonelada[[#This Row],[2017]]),"-",Exportaciones_fruta_dolares[[#This Row],[2017]]/Exportaciones_fruta_tonelada[[#This Row],[2017]])</f>
        <v>747.46031746031758</v>
      </c>
      <c r="Q1618" s="2">
        <f>IF(ISERROR(Exportaciones_fruta_dolares[[#This Row],[2018]]/Exportaciones_fruta_tonelada[[#This Row],[2018]]),"-",Exportaciones_fruta_dolares[[#This Row],[2018]]/Exportaciones_fruta_tonelada[[#This Row],[2018]])</f>
        <v>714.64646464646466</v>
      </c>
      <c r="R16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19" spans="1:19" x14ac:dyDescent="0.35">
      <c r="A1619">
        <v>141</v>
      </c>
      <c r="B1619" t="s">
        <v>153</v>
      </c>
      <c r="C1619" t="s">
        <v>154</v>
      </c>
      <c r="D1619">
        <v>100103</v>
      </c>
      <c r="E1619" t="s">
        <v>39</v>
      </c>
      <c r="F1619">
        <v>100103004</v>
      </c>
      <c r="G1619" t="s">
        <v>77</v>
      </c>
      <c r="H1619" t="s">
        <v>124</v>
      </c>
      <c r="I1619">
        <v>3</v>
      </c>
      <c r="J1619" t="s">
        <v>38</v>
      </c>
      <c r="K16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1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19" s="2">
        <f>IF(ISERROR(Exportaciones_fruta_dolares[[#This Row],[2017]]/Exportaciones_fruta_tonelada[[#This Row],[2017]]),"-",Exportaciones_fruta_dolares[[#This Row],[2017]]/Exportaciones_fruta_tonelada[[#This Row],[2017]])</f>
        <v>3193.6949466852107</v>
      </c>
      <c r="Q161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20" spans="1:19" x14ac:dyDescent="0.35">
      <c r="A1620">
        <v>141</v>
      </c>
      <c r="B1620" t="s">
        <v>153</v>
      </c>
      <c r="C1620" t="s">
        <v>154</v>
      </c>
      <c r="D1620">
        <v>100104</v>
      </c>
      <c r="E1620" t="s">
        <v>66</v>
      </c>
      <c r="F1620">
        <v>100104002</v>
      </c>
      <c r="G1620" t="s">
        <v>67</v>
      </c>
      <c r="H1620" t="s">
        <v>366</v>
      </c>
      <c r="I1620">
        <v>7</v>
      </c>
      <c r="J1620" t="s">
        <v>164</v>
      </c>
      <c r="K16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20" s="2">
        <f>IF(ISERROR(Exportaciones_fruta_dolares[[#This Row],[2014]]/Exportaciones_fruta_tonelada[[#This Row],[2014]]),"-",Exportaciones_fruta_dolares[[#This Row],[2014]]/Exportaciones_fruta_tonelada[[#This Row],[2014]])</f>
        <v>674.72739187418085</v>
      </c>
      <c r="N162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2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2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21" spans="1:19" x14ac:dyDescent="0.35">
      <c r="A1621">
        <v>141</v>
      </c>
      <c r="B1621" t="s">
        <v>153</v>
      </c>
      <c r="C1621" t="s">
        <v>154</v>
      </c>
      <c r="D1621">
        <v>100104</v>
      </c>
      <c r="E1621" t="s">
        <v>66</v>
      </c>
      <c r="F1621">
        <v>100104002</v>
      </c>
      <c r="G1621" t="s">
        <v>67</v>
      </c>
      <c r="H1621" t="s">
        <v>203</v>
      </c>
      <c r="I1621">
        <v>7</v>
      </c>
      <c r="J1621" t="s">
        <v>164</v>
      </c>
      <c r="K1621" s="2">
        <f>IF(ISERROR(Exportaciones_fruta_dolares[[#This Row],[2013]]/Exportaciones_fruta_tonelada[[#This Row],[2013]]),"-",Exportaciones_fruta_dolares[[#This Row],[2013]]/Exportaciones_fruta_tonelada[[#This Row],[2013]])</f>
        <v>2285.3580209744591</v>
      </c>
      <c r="L16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2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2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2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22" spans="1:19" x14ac:dyDescent="0.35">
      <c r="A1622">
        <v>141</v>
      </c>
      <c r="B1622" t="s">
        <v>153</v>
      </c>
      <c r="C1622" t="s">
        <v>154</v>
      </c>
      <c r="D1622">
        <v>100104</v>
      </c>
      <c r="E1622" t="s">
        <v>66</v>
      </c>
      <c r="F1622">
        <v>100104005</v>
      </c>
      <c r="G1622" t="s">
        <v>82</v>
      </c>
      <c r="H1622" t="s">
        <v>348</v>
      </c>
      <c r="I1622">
        <v>7</v>
      </c>
      <c r="J1622" t="s">
        <v>164</v>
      </c>
      <c r="K1622" s="2">
        <f>IF(ISERROR(Exportaciones_fruta_dolares[[#This Row],[2013]]/Exportaciones_fruta_tonelada[[#This Row],[2013]]),"-",Exportaciones_fruta_dolares[[#This Row],[2013]]/Exportaciones_fruta_tonelada[[#This Row],[2013]])</f>
        <v>2001.0541144467113</v>
      </c>
      <c r="L16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2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2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2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23" spans="1:19" x14ac:dyDescent="0.35">
      <c r="A1623">
        <v>141</v>
      </c>
      <c r="B1623" t="s">
        <v>153</v>
      </c>
      <c r="C1623" t="s">
        <v>154</v>
      </c>
      <c r="D1623">
        <v>100106</v>
      </c>
      <c r="E1623" t="s">
        <v>477</v>
      </c>
      <c r="F1623">
        <v>100106002</v>
      </c>
      <c r="G1623" t="s">
        <v>24</v>
      </c>
      <c r="H1623" t="s">
        <v>292</v>
      </c>
      <c r="I1623">
        <v>1</v>
      </c>
      <c r="J1623" t="s">
        <v>96</v>
      </c>
      <c r="K16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23" s="2">
        <f>IF(ISERROR(Exportaciones_fruta_dolares[[#This Row],[2012]]/Exportaciones_fruta_tonelada[[#This Row],[2012]]),"-",Exportaciones_fruta_dolares[[#This Row],[2012]]/Exportaciones_fruta_tonelada[[#This Row],[2012]])</f>
        <v>3000</v>
      </c>
      <c r="M16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24" spans="1:19" x14ac:dyDescent="0.35">
      <c r="A1624">
        <v>141</v>
      </c>
      <c r="B1624" t="s">
        <v>153</v>
      </c>
      <c r="C1624" t="s">
        <v>154</v>
      </c>
      <c r="D1624">
        <v>100108</v>
      </c>
      <c r="E1624" t="s">
        <v>294</v>
      </c>
      <c r="F1624">
        <v>100108006</v>
      </c>
      <c r="G1624" t="s">
        <v>381</v>
      </c>
      <c r="H1624" t="s">
        <v>382</v>
      </c>
      <c r="I1624">
        <v>5</v>
      </c>
      <c r="J1624" t="s">
        <v>26</v>
      </c>
      <c r="K16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2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24" s="2">
        <f>IF(ISERROR(Exportaciones_fruta_dolares[[#This Row],[2020]]/Exportaciones_fruta_tonelada[[#This Row],[2020]]),"-",Exportaciones_fruta_dolares[[#This Row],[2020]]/Exportaciones_fruta_tonelada[[#This Row],[2020]])</f>
        <v>449.76383265856947</v>
      </c>
    </row>
    <row r="1625" spans="1:19" x14ac:dyDescent="0.35">
      <c r="A1625">
        <v>141</v>
      </c>
      <c r="B1625" t="s">
        <v>153</v>
      </c>
      <c r="C1625" t="s">
        <v>154</v>
      </c>
      <c r="D1625">
        <v>100108</v>
      </c>
      <c r="E1625" t="s">
        <v>294</v>
      </c>
      <c r="F1625">
        <v>100108007</v>
      </c>
      <c r="G1625" t="s">
        <v>327</v>
      </c>
      <c r="H1625" t="s">
        <v>420</v>
      </c>
      <c r="I1625">
        <v>1</v>
      </c>
      <c r="J1625" t="s">
        <v>96</v>
      </c>
      <c r="K16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25" s="2">
        <f>IF(ISERROR(Exportaciones_fruta_dolares[[#This Row],[2012]]/Exportaciones_fruta_tonelada[[#This Row],[2012]]),"-",Exportaciones_fruta_dolares[[#This Row],[2012]]/Exportaciones_fruta_tonelada[[#This Row],[2012]])</f>
        <v>2008.5714285714287</v>
      </c>
      <c r="M16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25" s="2">
        <f>IF(ISERROR(Exportaciones_fruta_dolares[[#This Row],[2015]]/Exportaciones_fruta_tonelada[[#This Row],[2015]]),"-",Exportaciones_fruta_dolares[[#This Row],[2015]]/Exportaciones_fruta_tonelada[[#This Row],[2015]])</f>
        <v>1927.827681279294</v>
      </c>
      <c r="O1625" s="2">
        <f>IF(ISERROR(Exportaciones_fruta_dolares[[#This Row],[2016]]/Exportaciones_fruta_tonelada[[#This Row],[2016]]),"-",Exportaciones_fruta_dolares[[#This Row],[2016]]/Exportaciones_fruta_tonelada[[#This Row],[2016]])</f>
        <v>1896.5759787657598</v>
      </c>
      <c r="P1625" s="2">
        <f>IF(ISERROR(Exportaciones_fruta_dolares[[#This Row],[2017]]/Exportaciones_fruta_tonelada[[#This Row],[2017]]),"-",Exportaciones_fruta_dolares[[#This Row],[2017]]/Exportaciones_fruta_tonelada[[#This Row],[2017]])</f>
        <v>1893.3333333333333</v>
      </c>
      <c r="Q1625" s="2">
        <f>IF(ISERROR(Exportaciones_fruta_dolares[[#This Row],[2018]]/Exportaciones_fruta_tonelada[[#This Row],[2018]]),"-",Exportaciones_fruta_dolares[[#This Row],[2018]]/Exportaciones_fruta_tonelada[[#This Row],[2018]])</f>
        <v>2016.1133333333335</v>
      </c>
      <c r="R1625" s="2">
        <f>IF(ISERROR(Exportaciones_fruta_dolares[[#This Row],[2019]]/Exportaciones_fruta_tonelada[[#This Row],[2019]]),"-",Exportaciones_fruta_dolares[[#This Row],[2019]]/Exportaciones_fruta_tonelada[[#This Row],[2019]])</f>
        <v>2083.020847457627</v>
      </c>
      <c r="S1625" s="2">
        <f>IF(ISERROR(Exportaciones_fruta_dolares[[#This Row],[2020]]/Exportaciones_fruta_tonelada[[#This Row],[2020]]),"-",Exportaciones_fruta_dolares[[#This Row],[2020]]/Exportaciones_fruta_tonelada[[#This Row],[2020]])</f>
        <v>2130.2009057971013</v>
      </c>
    </row>
    <row r="1626" spans="1:19" x14ac:dyDescent="0.35">
      <c r="A1626">
        <v>141</v>
      </c>
      <c r="B1626" t="s">
        <v>153</v>
      </c>
      <c r="C1626" t="s">
        <v>154</v>
      </c>
      <c r="D1626">
        <v>100108</v>
      </c>
      <c r="E1626" t="s">
        <v>294</v>
      </c>
      <c r="F1626">
        <v>100108007</v>
      </c>
      <c r="G1626" t="s">
        <v>327</v>
      </c>
      <c r="H1626" t="s">
        <v>423</v>
      </c>
      <c r="I1626">
        <v>1</v>
      </c>
      <c r="J1626" t="s">
        <v>96</v>
      </c>
      <c r="K16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26" s="2">
        <f>IF(ISERROR(Exportaciones_fruta_dolares[[#This Row],[2012]]/Exportaciones_fruta_tonelada[[#This Row],[2012]]),"-",Exportaciones_fruta_dolares[[#This Row],[2012]]/Exportaciones_fruta_tonelada[[#This Row],[2012]])</f>
        <v>1602.9976000000001</v>
      </c>
      <c r="M16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26" s="2">
        <f>IF(ISERROR(Exportaciones_fruta_dolares[[#This Row],[2015]]/Exportaciones_fruta_tonelada[[#This Row],[2015]]),"-",Exportaciones_fruta_dolares[[#This Row],[2015]]/Exportaciones_fruta_tonelada[[#This Row],[2015]])</f>
        <v>1887.8895463510848</v>
      </c>
      <c r="O16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26" s="2">
        <f>IF(ISERROR(Exportaciones_fruta_dolares[[#This Row],[2018]]/Exportaciones_fruta_tonelada[[#This Row],[2018]]),"-",Exportaciones_fruta_dolares[[#This Row],[2018]]/Exportaciones_fruta_tonelada[[#This Row],[2018]])</f>
        <v>2066.5055555555555</v>
      </c>
      <c r="R16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26" s="2">
        <f>IF(ISERROR(Exportaciones_fruta_dolares[[#This Row],[2020]]/Exportaciones_fruta_tonelada[[#This Row],[2020]]),"-",Exportaciones_fruta_dolares[[#This Row],[2020]]/Exportaciones_fruta_tonelada[[#This Row],[2020]])</f>
        <v>2326.6666666666665</v>
      </c>
    </row>
    <row r="1627" spans="1:19" x14ac:dyDescent="0.35">
      <c r="A1627">
        <v>141</v>
      </c>
      <c r="B1627" t="s">
        <v>153</v>
      </c>
      <c r="C1627" t="s">
        <v>154</v>
      </c>
      <c r="D1627">
        <v>100108</v>
      </c>
      <c r="E1627" t="s">
        <v>294</v>
      </c>
      <c r="F1627">
        <v>100108007</v>
      </c>
      <c r="G1627" t="s">
        <v>327</v>
      </c>
      <c r="H1627" t="s">
        <v>442</v>
      </c>
      <c r="I1627">
        <v>4</v>
      </c>
      <c r="J1627" t="s">
        <v>71</v>
      </c>
      <c r="K1627" s="2">
        <f>IF(ISERROR(Exportaciones_fruta_dolares[[#This Row],[2013]]/Exportaciones_fruta_tonelada[[#This Row],[2013]]),"-",Exportaciones_fruta_dolares[[#This Row],[2013]]/Exportaciones_fruta_tonelada[[#This Row],[2013]])</f>
        <v>292.8</v>
      </c>
      <c r="L1627" s="2">
        <f>IF(ISERROR(Exportaciones_fruta_dolares[[#This Row],[2012]]/Exportaciones_fruta_tonelada[[#This Row],[2012]]),"-",Exportaciones_fruta_dolares[[#This Row],[2012]]/Exportaciones_fruta_tonelada[[#This Row],[2012]])</f>
        <v>300.35714285714283</v>
      </c>
      <c r="M16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28" spans="1:19" x14ac:dyDescent="0.35">
      <c r="A1628">
        <v>151</v>
      </c>
      <c r="B1628" t="s">
        <v>298</v>
      </c>
      <c r="C1628" t="s">
        <v>299</v>
      </c>
      <c r="D1628">
        <v>100102</v>
      </c>
      <c r="E1628" t="s">
        <v>92</v>
      </c>
      <c r="F1628">
        <v>100102008</v>
      </c>
      <c r="G1628" t="s">
        <v>352</v>
      </c>
      <c r="H1628" t="s">
        <v>402</v>
      </c>
      <c r="I1628">
        <v>1</v>
      </c>
      <c r="J1628" t="s">
        <v>96</v>
      </c>
      <c r="K1628" s="2">
        <f>IF(ISERROR(Exportaciones_fruta_dolares[[#This Row],[2013]]/Exportaciones_fruta_tonelada[[#This Row],[2013]]),"-",Exportaciones_fruta_dolares[[#This Row],[2013]]/Exportaciones_fruta_tonelada[[#This Row],[2013]])</f>
        <v>506295</v>
      </c>
      <c r="L16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2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2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2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29" spans="1:19" x14ac:dyDescent="0.35">
      <c r="A1629">
        <v>152</v>
      </c>
      <c r="B1629" t="s">
        <v>155</v>
      </c>
      <c r="C1629" t="s">
        <v>156</v>
      </c>
      <c r="D1629">
        <v>100101</v>
      </c>
      <c r="E1629" t="s">
        <v>29</v>
      </c>
      <c r="F1629">
        <v>100101004</v>
      </c>
      <c r="G1629" t="s">
        <v>30</v>
      </c>
      <c r="H1629" t="s">
        <v>345</v>
      </c>
      <c r="I1629">
        <v>4</v>
      </c>
      <c r="J1629" t="s">
        <v>71</v>
      </c>
      <c r="K1629" s="2">
        <f>IF(ISERROR(Exportaciones_fruta_dolares[[#This Row],[2013]]/Exportaciones_fruta_tonelada[[#This Row],[2013]]),"-",Exportaciones_fruta_dolares[[#This Row],[2013]]/Exportaciones_fruta_tonelada[[#This Row],[2013]])</f>
        <v>70074.444444444438</v>
      </c>
      <c r="L16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30" spans="1:19" x14ac:dyDescent="0.35">
      <c r="A1630">
        <v>152</v>
      </c>
      <c r="B1630" t="s">
        <v>155</v>
      </c>
      <c r="C1630" t="s">
        <v>156</v>
      </c>
      <c r="D1630">
        <v>100103</v>
      </c>
      <c r="E1630" t="s">
        <v>39</v>
      </c>
      <c r="F1630">
        <v>100103003</v>
      </c>
      <c r="G1630" t="s">
        <v>226</v>
      </c>
      <c r="H1630" t="s">
        <v>316</v>
      </c>
      <c r="I1630">
        <v>3</v>
      </c>
      <c r="J1630" t="s">
        <v>38</v>
      </c>
      <c r="K16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30" s="2">
        <f>IF(ISERROR(Exportaciones_fruta_dolares[[#This Row],[2016]]/Exportaciones_fruta_tonelada[[#This Row],[2016]]),"-",Exportaciones_fruta_dolares[[#This Row],[2016]]/Exportaciones_fruta_tonelada[[#This Row],[2016]])</f>
        <v>26337.500000000004</v>
      </c>
      <c r="P16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31" spans="1:19" x14ac:dyDescent="0.35">
      <c r="A1631">
        <v>152</v>
      </c>
      <c r="B1631" t="s">
        <v>155</v>
      </c>
      <c r="C1631" t="s">
        <v>156</v>
      </c>
      <c r="D1631">
        <v>100104</v>
      </c>
      <c r="E1631" t="s">
        <v>66</v>
      </c>
      <c r="F1631">
        <v>100104002</v>
      </c>
      <c r="G1631" t="s">
        <v>67</v>
      </c>
      <c r="H1631" t="s">
        <v>127</v>
      </c>
      <c r="I1631">
        <v>3</v>
      </c>
      <c r="J1631" t="s">
        <v>38</v>
      </c>
      <c r="K16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31" s="2">
        <f>IF(ISERROR(Exportaciones_fruta_dolares[[#This Row],[2012]]/Exportaciones_fruta_tonelada[[#This Row],[2012]]),"-",Exportaciones_fruta_dolares[[#This Row],[2012]]/Exportaciones_fruta_tonelada[[#This Row],[2012]])</f>
        <v>27579.069767441862</v>
      </c>
      <c r="M16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31" s="2">
        <f>IF(ISERROR(Exportaciones_fruta_dolares[[#This Row],[2015]]/Exportaciones_fruta_tonelada[[#This Row],[2015]]),"-",Exportaciones_fruta_dolares[[#This Row],[2015]]/Exportaciones_fruta_tonelada[[#This Row],[2015]])</f>
        <v>65330</v>
      </c>
      <c r="O1631" s="2">
        <f>IF(ISERROR(Exportaciones_fruta_dolares[[#This Row],[2016]]/Exportaciones_fruta_tonelada[[#This Row],[2016]]),"-",Exportaciones_fruta_dolares[[#This Row],[2016]]/Exportaciones_fruta_tonelada[[#This Row],[2016]])</f>
        <v>22050</v>
      </c>
      <c r="P16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32" spans="1:19" x14ac:dyDescent="0.35">
      <c r="A1632">
        <v>152</v>
      </c>
      <c r="B1632" t="s">
        <v>155</v>
      </c>
      <c r="C1632" t="s">
        <v>156</v>
      </c>
      <c r="D1632">
        <v>100109</v>
      </c>
      <c r="E1632" t="s">
        <v>51</v>
      </c>
      <c r="F1632">
        <v>100109001</v>
      </c>
      <c r="G1632" t="s">
        <v>51</v>
      </c>
      <c r="H1632" t="s">
        <v>184</v>
      </c>
      <c r="I1632">
        <v>7</v>
      </c>
      <c r="J1632" t="s">
        <v>164</v>
      </c>
      <c r="K163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32" s="2">
        <f>IF(ISERROR(Exportaciones_fruta_dolares[[#This Row],[2015]]/Exportaciones_fruta_tonelada[[#This Row],[2015]]),"-",Exportaciones_fruta_dolares[[#This Row],[2015]]/Exportaciones_fruta_tonelada[[#This Row],[2015]])</f>
        <v>92736.666666666657</v>
      </c>
      <c r="O16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32" s="2">
        <f>IF(ISERROR(Exportaciones_fruta_dolares[[#This Row],[2019]]/Exportaciones_fruta_tonelada[[#This Row],[2019]]),"-",Exportaciones_fruta_dolares[[#This Row],[2019]]/Exportaciones_fruta_tonelada[[#This Row],[2019]])</f>
        <v>101562.5</v>
      </c>
      <c r="S163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33" spans="1:19" x14ac:dyDescent="0.35">
      <c r="A1633">
        <v>7</v>
      </c>
      <c r="B1633" t="s">
        <v>213</v>
      </c>
      <c r="C1633" t="s">
        <v>214</v>
      </c>
      <c r="D1633">
        <v>100102</v>
      </c>
      <c r="E1633" t="s">
        <v>92</v>
      </c>
      <c r="F1633">
        <v>100102005</v>
      </c>
      <c r="G1633" t="s">
        <v>177</v>
      </c>
      <c r="H1633" t="s">
        <v>379</v>
      </c>
      <c r="I1633">
        <v>7</v>
      </c>
      <c r="J1633" t="s">
        <v>164</v>
      </c>
      <c r="K163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33" s="2">
        <f>IF(ISERROR(Exportaciones_fruta_dolares[[#This Row],[2014]]/Exportaciones_fruta_tonelada[[#This Row],[2014]]),"-",Exportaciones_fruta_dolares[[#This Row],[2014]]/Exportaciones_fruta_tonelada[[#This Row],[2014]])</f>
        <v>55657.142857142862</v>
      </c>
      <c r="N16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3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3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34" spans="1:19" x14ac:dyDescent="0.35">
      <c r="A1634">
        <v>163</v>
      </c>
      <c r="B1634" t="s">
        <v>215</v>
      </c>
      <c r="C1634" t="s">
        <v>216</v>
      </c>
      <c r="D1634">
        <v>100103</v>
      </c>
      <c r="E1634" t="s">
        <v>39</v>
      </c>
      <c r="F1634">
        <v>100103002</v>
      </c>
      <c r="G1634" t="s">
        <v>42</v>
      </c>
      <c r="H1634" t="s">
        <v>291</v>
      </c>
      <c r="I1634">
        <v>7</v>
      </c>
      <c r="J1634" t="s">
        <v>164</v>
      </c>
      <c r="K16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34" s="2">
        <f>IF(ISERROR(Exportaciones_fruta_dolares[[#This Row],[2015]]/Exportaciones_fruta_tonelada[[#This Row],[2015]]),"-",Exportaciones_fruta_dolares[[#This Row],[2015]]/Exportaciones_fruta_tonelada[[#This Row],[2015]])</f>
        <v>101250.00000000001</v>
      </c>
      <c r="O16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3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3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35" spans="1:19" x14ac:dyDescent="0.35">
      <c r="A1635">
        <v>163</v>
      </c>
      <c r="B1635" t="s">
        <v>215</v>
      </c>
      <c r="C1635" t="s">
        <v>216</v>
      </c>
      <c r="D1635">
        <v>100104</v>
      </c>
      <c r="E1635" t="s">
        <v>66</v>
      </c>
      <c r="F1635">
        <v>100104005</v>
      </c>
      <c r="G1635" t="s">
        <v>82</v>
      </c>
      <c r="H1635" t="s">
        <v>348</v>
      </c>
      <c r="I1635">
        <v>7</v>
      </c>
      <c r="J1635" t="s">
        <v>164</v>
      </c>
      <c r="K16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35" s="2">
        <f>IF(ISERROR(Exportaciones_fruta_dolares[[#This Row],[2017]]/Exportaciones_fruta_tonelada[[#This Row],[2017]]),"-",Exportaciones_fruta_dolares[[#This Row],[2017]]/Exportaciones_fruta_tonelada[[#This Row],[2017]])</f>
        <v>3001.8181818181815</v>
      </c>
      <c r="Q16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3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36" spans="1:19" x14ac:dyDescent="0.35">
      <c r="A1636">
        <v>163</v>
      </c>
      <c r="B1636" t="s">
        <v>215</v>
      </c>
      <c r="C1636" t="s">
        <v>216</v>
      </c>
      <c r="D1636">
        <v>100105</v>
      </c>
      <c r="E1636" t="s">
        <v>20</v>
      </c>
      <c r="F1636">
        <v>100105004</v>
      </c>
      <c r="G1636" t="s">
        <v>18</v>
      </c>
      <c r="H1636" t="s">
        <v>19</v>
      </c>
      <c r="I1636">
        <v>6</v>
      </c>
      <c r="J1636" t="s">
        <v>20</v>
      </c>
      <c r="K16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36" s="2">
        <f>IF(ISERROR(Exportaciones_fruta_dolares[[#This Row],[2020]]/Exportaciones_fruta_tonelada[[#This Row],[2020]]),"-",Exportaciones_fruta_dolares[[#This Row],[2020]]/Exportaciones_fruta_tonelada[[#This Row],[2020]])</f>
        <v>3933.2000000000003</v>
      </c>
    </row>
    <row r="1637" spans="1:19" x14ac:dyDescent="0.35">
      <c r="A1637">
        <v>163</v>
      </c>
      <c r="B1637" t="s">
        <v>215</v>
      </c>
      <c r="C1637" t="s">
        <v>216</v>
      </c>
      <c r="D1637">
        <v>100108</v>
      </c>
      <c r="E1637" t="s">
        <v>294</v>
      </c>
      <c r="F1637">
        <v>100108002</v>
      </c>
      <c r="G1637" t="s">
        <v>295</v>
      </c>
      <c r="H1637" t="s">
        <v>296</v>
      </c>
      <c r="I1637">
        <v>5</v>
      </c>
      <c r="J1637" t="s">
        <v>26</v>
      </c>
      <c r="K16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37" s="2">
        <f>IF(ISERROR(Exportaciones_fruta_dolares[[#This Row],[2017]]/Exportaciones_fruta_tonelada[[#This Row],[2017]]),"-",Exportaciones_fruta_dolares[[#This Row],[2017]]/Exportaciones_fruta_tonelada[[#This Row],[2017]])</f>
        <v>15693.182296711164</v>
      </c>
      <c r="Q16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38" spans="1:19" x14ac:dyDescent="0.35">
      <c r="A1638">
        <v>163</v>
      </c>
      <c r="B1638" t="s">
        <v>215</v>
      </c>
      <c r="C1638" t="s">
        <v>216</v>
      </c>
      <c r="D1638">
        <v>100108</v>
      </c>
      <c r="E1638" t="s">
        <v>294</v>
      </c>
      <c r="F1638">
        <v>100108005</v>
      </c>
      <c r="G1638" t="s">
        <v>319</v>
      </c>
      <c r="H1638" t="s">
        <v>398</v>
      </c>
      <c r="I1638">
        <v>7</v>
      </c>
      <c r="J1638" t="s">
        <v>164</v>
      </c>
      <c r="K16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38" s="2">
        <f>IF(ISERROR(Exportaciones_fruta_dolares[[#This Row],[2014]]/Exportaciones_fruta_tonelada[[#This Row],[2014]]),"-",Exportaciones_fruta_dolares[[#This Row],[2014]]/Exportaciones_fruta_tonelada[[#This Row],[2014]])</f>
        <v>16907.586206896551</v>
      </c>
      <c r="N16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3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39" spans="1:19" x14ac:dyDescent="0.35">
      <c r="A1639">
        <v>163</v>
      </c>
      <c r="B1639" t="s">
        <v>215</v>
      </c>
      <c r="C1639" t="s">
        <v>216</v>
      </c>
      <c r="D1639">
        <v>100108</v>
      </c>
      <c r="E1639" t="s">
        <v>294</v>
      </c>
      <c r="F1639">
        <v>100108005</v>
      </c>
      <c r="G1639" t="s">
        <v>319</v>
      </c>
      <c r="H1639" t="s">
        <v>320</v>
      </c>
      <c r="I1639">
        <v>5</v>
      </c>
      <c r="J1639" t="s">
        <v>26</v>
      </c>
      <c r="K163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39" s="2">
        <f>IF(ISERROR(Exportaciones_fruta_dolares[[#This Row],[2017]]/Exportaciones_fruta_tonelada[[#This Row],[2017]]),"-",Exportaciones_fruta_dolares[[#This Row],[2017]]/Exportaciones_fruta_tonelada[[#This Row],[2017]])</f>
        <v>15693.528118127551</v>
      </c>
      <c r="Q16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40" spans="1:19" x14ac:dyDescent="0.35">
      <c r="A1640">
        <v>163</v>
      </c>
      <c r="B1640" t="s">
        <v>215</v>
      </c>
      <c r="C1640" t="s">
        <v>216</v>
      </c>
      <c r="D1640">
        <v>100108</v>
      </c>
      <c r="E1640" t="s">
        <v>294</v>
      </c>
      <c r="F1640">
        <v>100108007</v>
      </c>
      <c r="G1640" t="s">
        <v>327</v>
      </c>
      <c r="H1640" t="s">
        <v>404</v>
      </c>
      <c r="I1640">
        <v>1</v>
      </c>
      <c r="J1640" t="s">
        <v>96</v>
      </c>
      <c r="K16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40" s="2">
        <f>IF(ISERROR(Exportaciones_fruta_dolares[[#This Row],[2018]]/Exportaciones_fruta_tonelada[[#This Row],[2018]]),"-",Exportaciones_fruta_dolares[[#This Row],[2018]]/Exportaciones_fruta_tonelada[[#This Row],[2018]])</f>
        <v>256024.99999999997</v>
      </c>
      <c r="R16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41" spans="1:19" x14ac:dyDescent="0.35">
      <c r="A1641">
        <v>163</v>
      </c>
      <c r="B1641" t="s">
        <v>215</v>
      </c>
      <c r="C1641" t="s">
        <v>216</v>
      </c>
      <c r="D1641">
        <v>100108</v>
      </c>
      <c r="E1641" t="s">
        <v>294</v>
      </c>
      <c r="F1641">
        <v>100108007</v>
      </c>
      <c r="G1641" t="s">
        <v>327</v>
      </c>
      <c r="H1641" t="s">
        <v>403</v>
      </c>
      <c r="I1641">
        <v>1</v>
      </c>
      <c r="J1641" t="s">
        <v>96</v>
      </c>
      <c r="K16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41" s="2">
        <f>IF(ISERROR(Exportaciones_fruta_dolares[[#This Row],[2015]]/Exportaciones_fruta_tonelada[[#This Row],[2015]]),"-",Exportaciones_fruta_dolares[[#This Row],[2015]]/Exportaciones_fruta_tonelada[[#This Row],[2015]])</f>
        <v>950</v>
      </c>
      <c r="O16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41" s="2">
        <f>IF(ISERROR(Exportaciones_fruta_dolares[[#This Row],[2017]]/Exportaciones_fruta_tonelada[[#This Row],[2017]]),"-",Exportaciones_fruta_dolares[[#This Row],[2017]]/Exportaciones_fruta_tonelada[[#This Row],[2017]])</f>
        <v>1125</v>
      </c>
      <c r="Q1641" s="2">
        <f>IF(ISERROR(Exportaciones_fruta_dolares[[#This Row],[2018]]/Exportaciones_fruta_tonelada[[#This Row],[2018]]),"-",Exportaciones_fruta_dolares[[#This Row],[2018]]/Exportaciones_fruta_tonelada[[#This Row],[2018]])</f>
        <v>1433.3333333333333</v>
      </c>
      <c r="R16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4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42" spans="1:19" x14ac:dyDescent="0.35">
      <c r="A1642">
        <v>163</v>
      </c>
      <c r="B1642" t="s">
        <v>215</v>
      </c>
      <c r="C1642" t="s">
        <v>216</v>
      </c>
      <c r="D1642">
        <v>100108</v>
      </c>
      <c r="E1642" t="s">
        <v>294</v>
      </c>
      <c r="F1642">
        <v>100108007</v>
      </c>
      <c r="G1642" t="s">
        <v>327</v>
      </c>
      <c r="H1642" t="s">
        <v>338</v>
      </c>
      <c r="I1642">
        <v>4</v>
      </c>
      <c r="J1642" t="s">
        <v>71</v>
      </c>
      <c r="K16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42" s="2">
        <f>IF(ISERROR(Exportaciones_fruta_dolares[[#This Row],[2014]]/Exportaciones_fruta_tonelada[[#This Row],[2014]]),"-",Exportaciones_fruta_dolares[[#This Row],[2014]]/Exportaciones_fruta_tonelada[[#This Row],[2014]])</f>
        <v>241400.00000000003</v>
      </c>
      <c r="N16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42" s="2">
        <f>IF(ISERROR(Exportaciones_fruta_dolares[[#This Row],[2017]]/Exportaciones_fruta_tonelada[[#This Row],[2017]]),"-",Exportaciones_fruta_dolares[[#This Row],[2017]]/Exportaciones_fruta_tonelada[[#This Row],[2017]])</f>
        <v>2031.1100000000001</v>
      </c>
      <c r="Q1642" s="2">
        <f>IF(ISERROR(Exportaciones_fruta_dolares[[#This Row],[2018]]/Exportaciones_fruta_tonelada[[#This Row],[2018]]),"-",Exportaciones_fruta_dolares[[#This Row],[2018]]/Exportaciones_fruta_tonelada[[#This Row],[2018]])</f>
        <v>2532.4738461538464</v>
      </c>
      <c r="R16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4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43" spans="1:19" x14ac:dyDescent="0.35">
      <c r="A1643">
        <v>163</v>
      </c>
      <c r="B1643" t="s">
        <v>215</v>
      </c>
      <c r="C1643" t="s">
        <v>216</v>
      </c>
      <c r="D1643">
        <v>100108</v>
      </c>
      <c r="E1643" t="s">
        <v>294</v>
      </c>
      <c r="F1643">
        <v>100108007</v>
      </c>
      <c r="G1643" t="s">
        <v>327</v>
      </c>
      <c r="H1643" t="s">
        <v>328</v>
      </c>
      <c r="I1643">
        <v>6</v>
      </c>
      <c r="J1643" t="s">
        <v>20</v>
      </c>
      <c r="K1643" s="2">
        <f>IF(ISERROR(Exportaciones_fruta_dolares[[#This Row],[2013]]/Exportaciones_fruta_tonelada[[#This Row],[2013]]),"-",Exportaciones_fruta_dolares[[#This Row],[2013]]/Exportaciones_fruta_tonelada[[#This Row],[2013]])</f>
        <v>1620.7620408163264</v>
      </c>
      <c r="L16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43" s="2">
        <f>IF(ISERROR(Exportaciones_fruta_dolares[[#This Row],[2018]]/Exportaciones_fruta_tonelada[[#This Row],[2018]]),"-",Exportaciones_fruta_dolares[[#This Row],[2018]]/Exportaciones_fruta_tonelada[[#This Row],[2018]])</f>
        <v>2410</v>
      </c>
      <c r="R16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4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44" spans="1:19" x14ac:dyDescent="0.35">
      <c r="A1644">
        <v>54</v>
      </c>
      <c r="B1644" t="s">
        <v>254</v>
      </c>
      <c r="C1644" t="s">
        <v>255</v>
      </c>
      <c r="D1644">
        <v>100101</v>
      </c>
      <c r="E1644" t="s">
        <v>29</v>
      </c>
      <c r="F1644">
        <v>100101001</v>
      </c>
      <c r="G1644" t="s">
        <v>36</v>
      </c>
      <c r="H1644" t="s">
        <v>163</v>
      </c>
      <c r="I1644">
        <v>7</v>
      </c>
      <c r="J1644" t="s">
        <v>164</v>
      </c>
      <c r="K16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44" s="2">
        <f>IF(ISERROR(Exportaciones_fruta_dolares[[#This Row],[2016]]/Exportaciones_fruta_tonelada[[#This Row],[2016]]),"-",Exportaciones_fruta_dolares[[#This Row],[2016]]/Exportaciones_fruta_tonelada[[#This Row],[2016]])</f>
        <v>21065.555555555558</v>
      </c>
      <c r="P16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4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45" spans="1:19" x14ac:dyDescent="0.35">
      <c r="A1645">
        <v>54</v>
      </c>
      <c r="B1645" t="s">
        <v>254</v>
      </c>
      <c r="C1645" t="s">
        <v>255</v>
      </c>
      <c r="D1645">
        <v>100104</v>
      </c>
      <c r="E1645" t="s">
        <v>66</v>
      </c>
      <c r="F1645">
        <v>100104002</v>
      </c>
      <c r="G1645" t="s">
        <v>67</v>
      </c>
      <c r="H1645" t="s">
        <v>366</v>
      </c>
      <c r="I1645">
        <v>7</v>
      </c>
      <c r="J1645" t="s">
        <v>164</v>
      </c>
      <c r="K16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45" s="2">
        <f>IF(ISERROR(Exportaciones_fruta_dolares[[#This Row],[2015]]/Exportaciones_fruta_tonelada[[#This Row],[2015]]),"-",Exportaciones_fruta_dolares[[#This Row],[2015]]/Exportaciones_fruta_tonelada[[#This Row],[2015]])</f>
        <v>732.4039863639947</v>
      </c>
      <c r="O16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4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46" spans="1:19" x14ac:dyDescent="0.35">
      <c r="A1646">
        <v>54</v>
      </c>
      <c r="B1646" t="s">
        <v>254</v>
      </c>
      <c r="C1646" t="s">
        <v>255</v>
      </c>
      <c r="D1646">
        <v>100104</v>
      </c>
      <c r="E1646" t="s">
        <v>66</v>
      </c>
      <c r="F1646">
        <v>100104005</v>
      </c>
      <c r="G1646" t="s">
        <v>82</v>
      </c>
      <c r="H1646" t="s">
        <v>348</v>
      </c>
      <c r="I1646">
        <v>7</v>
      </c>
      <c r="J1646" t="s">
        <v>164</v>
      </c>
      <c r="K16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46" s="2">
        <f>IF(ISERROR(Exportaciones_fruta_dolares[[#This Row],[2015]]/Exportaciones_fruta_tonelada[[#This Row],[2015]]),"-",Exportaciones_fruta_dolares[[#This Row],[2015]]/Exportaciones_fruta_tonelada[[#This Row],[2015]])</f>
        <v>732.40423267912035</v>
      </c>
      <c r="O16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4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47" spans="1:19" x14ac:dyDescent="0.35">
      <c r="A1647">
        <v>54</v>
      </c>
      <c r="B1647" t="s">
        <v>254</v>
      </c>
      <c r="C1647" t="s">
        <v>255</v>
      </c>
      <c r="D1647">
        <v>100108</v>
      </c>
      <c r="E1647" t="s">
        <v>294</v>
      </c>
      <c r="F1647">
        <v>100108005</v>
      </c>
      <c r="G1647" t="s">
        <v>319</v>
      </c>
      <c r="H1647" t="s">
        <v>396</v>
      </c>
      <c r="I1647">
        <v>7</v>
      </c>
      <c r="J1647" t="s">
        <v>164</v>
      </c>
      <c r="K16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47" s="2">
        <f>IF(ISERROR(Exportaciones_fruta_dolares[[#This Row],[2015]]/Exportaciones_fruta_tonelada[[#This Row],[2015]]),"-",Exportaciones_fruta_dolares[[#This Row],[2015]]/Exportaciones_fruta_tonelada[[#This Row],[2015]])</f>
        <v>696.57528371602007</v>
      </c>
      <c r="O16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4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4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48" spans="1:19" x14ac:dyDescent="0.35">
      <c r="A1648">
        <v>160</v>
      </c>
      <c r="B1648" t="s">
        <v>469</v>
      </c>
      <c r="C1648" t="s">
        <v>470</v>
      </c>
      <c r="D1648">
        <v>100101</v>
      </c>
      <c r="E1648" t="s">
        <v>29</v>
      </c>
      <c r="F1648">
        <v>100101004</v>
      </c>
      <c r="G1648" t="s">
        <v>30</v>
      </c>
      <c r="H1648" t="s">
        <v>383</v>
      </c>
      <c r="I1648">
        <v>5</v>
      </c>
      <c r="J1648" t="s">
        <v>26</v>
      </c>
      <c r="K16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4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4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48" s="2">
        <f>IF(ISERROR(Exportaciones_fruta_dolares[[#This Row],[2018]]/Exportaciones_fruta_tonelada[[#This Row],[2018]]),"-",Exportaciones_fruta_dolares[[#This Row],[2018]]/Exportaciones_fruta_tonelada[[#This Row],[2018]])</f>
        <v>3923.3948529411769</v>
      </c>
      <c r="R1648" s="2">
        <f>IF(ISERROR(Exportaciones_fruta_dolares[[#This Row],[2019]]/Exportaciones_fruta_tonelada[[#This Row],[2019]]),"-",Exportaciones_fruta_dolares[[#This Row],[2019]]/Exportaciones_fruta_tonelada[[#This Row],[2019]])</f>
        <v>3820.9632352941176</v>
      </c>
      <c r="S1648" s="2">
        <f>IF(ISERROR(Exportaciones_fruta_dolares[[#This Row],[2020]]/Exportaciones_fruta_tonelada[[#This Row],[2020]]),"-",Exportaciones_fruta_dolares[[#This Row],[2020]]/Exportaciones_fruta_tonelada[[#This Row],[2020]])</f>
        <v>4055.4265136718745</v>
      </c>
    </row>
    <row r="1649" spans="1:19" x14ac:dyDescent="0.35">
      <c r="A1649">
        <v>160</v>
      </c>
      <c r="B1649" t="s">
        <v>469</v>
      </c>
      <c r="C1649" t="s">
        <v>470</v>
      </c>
      <c r="D1649">
        <v>100101</v>
      </c>
      <c r="E1649" t="s">
        <v>29</v>
      </c>
      <c r="F1649">
        <v>100101004</v>
      </c>
      <c r="G1649" t="s">
        <v>30</v>
      </c>
      <c r="H1649" t="s">
        <v>57</v>
      </c>
      <c r="I1649">
        <v>2</v>
      </c>
      <c r="J1649" t="s">
        <v>32</v>
      </c>
      <c r="K16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4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4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49" s="2">
        <f>IF(ISERROR(Exportaciones_fruta_dolares[[#This Row],[2018]]/Exportaciones_fruta_tonelada[[#This Row],[2018]]),"-",Exportaciones_fruta_dolares[[#This Row],[2018]]/Exportaciones_fruta_tonelada[[#This Row],[2018]])</f>
        <v>3923.0906862745096</v>
      </c>
      <c r="R1649" s="2">
        <f>IF(ISERROR(Exportaciones_fruta_dolares[[#This Row],[2019]]/Exportaciones_fruta_tonelada[[#This Row],[2019]]),"-",Exportaciones_fruta_dolares[[#This Row],[2019]]/Exportaciones_fruta_tonelada[[#This Row],[2019]])</f>
        <v>3922.4444444444443</v>
      </c>
      <c r="S1649" s="2">
        <f>IF(ISERROR(Exportaciones_fruta_dolares[[#This Row],[2020]]/Exportaciones_fruta_tonelada[[#This Row],[2020]]),"-",Exportaciones_fruta_dolares[[#This Row],[2020]]/Exportaciones_fruta_tonelada[[#This Row],[2020]])</f>
        <v>4718.4869205616469</v>
      </c>
    </row>
    <row r="1650" spans="1:19" x14ac:dyDescent="0.35">
      <c r="A1650">
        <v>160</v>
      </c>
      <c r="B1650" t="s">
        <v>469</v>
      </c>
      <c r="C1650" t="s">
        <v>470</v>
      </c>
      <c r="D1650">
        <v>100101</v>
      </c>
      <c r="E1650" t="s">
        <v>29</v>
      </c>
      <c r="F1650">
        <v>100101004</v>
      </c>
      <c r="G1650" t="s">
        <v>30</v>
      </c>
      <c r="H1650" t="s">
        <v>31</v>
      </c>
      <c r="I1650">
        <v>2</v>
      </c>
      <c r="J1650" t="s">
        <v>32</v>
      </c>
      <c r="K16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50" s="2">
        <f>IF(ISERROR(Exportaciones_fruta_dolares[[#This Row],[2018]]/Exportaciones_fruta_tonelada[[#This Row],[2018]]),"-",Exportaciones_fruta_dolares[[#This Row],[2018]]/Exportaciones_fruta_tonelada[[#This Row],[2018]])</f>
        <v>2143.9752032520323</v>
      </c>
      <c r="R1650" s="2">
        <f>IF(ISERROR(Exportaciones_fruta_dolares[[#This Row],[2019]]/Exportaciones_fruta_tonelada[[#This Row],[2019]]),"-",Exportaciones_fruta_dolares[[#This Row],[2019]]/Exportaciones_fruta_tonelada[[#This Row],[2019]])</f>
        <v>2648.2535460992913</v>
      </c>
      <c r="S1650" s="2">
        <f>IF(ISERROR(Exportaciones_fruta_dolares[[#This Row],[2020]]/Exportaciones_fruta_tonelada[[#This Row],[2020]]),"-",Exportaciones_fruta_dolares[[#This Row],[2020]]/Exportaciones_fruta_tonelada[[#This Row],[2020]])</f>
        <v>3622.3798543968032</v>
      </c>
    </row>
    <row r="1651" spans="1:19" x14ac:dyDescent="0.35">
      <c r="A1651">
        <v>160</v>
      </c>
      <c r="B1651" t="s">
        <v>469</v>
      </c>
      <c r="C1651" t="s">
        <v>470</v>
      </c>
      <c r="D1651">
        <v>100101</v>
      </c>
      <c r="E1651" t="s">
        <v>29</v>
      </c>
      <c r="F1651">
        <v>100101008</v>
      </c>
      <c r="G1651" t="s">
        <v>101</v>
      </c>
      <c r="H1651" t="s">
        <v>102</v>
      </c>
      <c r="I1651">
        <v>2</v>
      </c>
      <c r="J1651" t="s">
        <v>32</v>
      </c>
      <c r="K16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5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51" s="2">
        <f>IF(ISERROR(Exportaciones_fruta_dolares[[#This Row],[2020]]/Exportaciones_fruta_tonelada[[#This Row],[2020]]),"-",Exportaciones_fruta_dolares[[#This Row],[2020]]/Exportaciones_fruta_tonelada[[#This Row],[2020]])</f>
        <v>2099.913</v>
      </c>
    </row>
    <row r="1652" spans="1:19" x14ac:dyDescent="0.35">
      <c r="A1652">
        <v>160</v>
      </c>
      <c r="B1652" t="s">
        <v>469</v>
      </c>
      <c r="C1652" t="s">
        <v>470</v>
      </c>
      <c r="D1652">
        <v>100101</v>
      </c>
      <c r="E1652" t="s">
        <v>29</v>
      </c>
      <c r="F1652">
        <v>100101008</v>
      </c>
      <c r="G1652" t="s">
        <v>101</v>
      </c>
      <c r="H1652" t="s">
        <v>172</v>
      </c>
      <c r="I1652">
        <v>2</v>
      </c>
      <c r="J1652" t="s">
        <v>32</v>
      </c>
      <c r="K16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5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52" s="2">
        <f>IF(ISERROR(Exportaciones_fruta_dolares[[#This Row],[2017]]/Exportaciones_fruta_tonelada[[#This Row],[2017]]),"-",Exportaciones_fruta_dolares[[#This Row],[2017]]/Exportaciones_fruta_tonelada[[#This Row],[2017]])</f>
        <v>3950</v>
      </c>
      <c r="Q165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52" s="2">
        <f>IF(ISERROR(Exportaciones_fruta_dolares[[#This Row],[2019]]/Exportaciones_fruta_tonelada[[#This Row],[2019]]),"-",Exportaciones_fruta_dolares[[#This Row],[2019]]/Exportaciones_fruta_tonelada[[#This Row],[2019]])</f>
        <v>2268.6630266718203</v>
      </c>
      <c r="S1652" s="2">
        <f>IF(ISERROR(Exportaciones_fruta_dolares[[#This Row],[2020]]/Exportaciones_fruta_tonelada[[#This Row],[2020]]),"-",Exportaciones_fruta_dolares[[#This Row],[2020]]/Exportaciones_fruta_tonelada[[#This Row],[2020]])</f>
        <v>4504.2280000000001</v>
      </c>
    </row>
    <row r="1653" spans="1:19" x14ac:dyDescent="0.35">
      <c r="A1653">
        <v>160</v>
      </c>
      <c r="B1653" t="s">
        <v>469</v>
      </c>
      <c r="C1653" t="s">
        <v>470</v>
      </c>
      <c r="D1653">
        <v>100101</v>
      </c>
      <c r="E1653" t="s">
        <v>29</v>
      </c>
      <c r="F1653">
        <v>100101011</v>
      </c>
      <c r="G1653" t="s">
        <v>122</v>
      </c>
      <c r="H1653" t="s">
        <v>324</v>
      </c>
      <c r="I1653">
        <v>2</v>
      </c>
      <c r="J1653" t="s">
        <v>32</v>
      </c>
      <c r="K165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5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5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53" s="2">
        <f>IF(ISERROR(Exportaciones_fruta_dolares[[#This Row],[2018]]/Exportaciones_fruta_tonelada[[#This Row],[2018]]),"-",Exportaciones_fruta_dolares[[#This Row],[2018]]/Exportaciones_fruta_tonelada[[#This Row],[2018]])</f>
        <v>2422.0500000000002</v>
      </c>
      <c r="R16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5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54" spans="1:19" x14ac:dyDescent="0.35">
      <c r="A1654">
        <v>160</v>
      </c>
      <c r="B1654" t="s">
        <v>469</v>
      </c>
      <c r="C1654" t="s">
        <v>470</v>
      </c>
      <c r="D1654">
        <v>100101</v>
      </c>
      <c r="E1654" t="s">
        <v>29</v>
      </c>
      <c r="F1654">
        <v>100112025</v>
      </c>
      <c r="G1654" t="s">
        <v>173</v>
      </c>
      <c r="H1654" t="s">
        <v>321</v>
      </c>
      <c r="I1654">
        <v>2</v>
      </c>
      <c r="J1654" t="s">
        <v>32</v>
      </c>
      <c r="K16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54" s="2">
        <f>IF(ISERROR(Exportaciones_fruta_dolares[[#This Row],[2017]]/Exportaciones_fruta_tonelada[[#This Row],[2017]]),"-",Exportaciones_fruta_dolares[[#This Row],[2017]]/Exportaciones_fruta_tonelada[[#This Row],[2017]])</f>
        <v>2850</v>
      </c>
      <c r="Q16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55" spans="1:19" x14ac:dyDescent="0.35">
      <c r="A1655">
        <v>160</v>
      </c>
      <c r="B1655" t="s">
        <v>469</v>
      </c>
      <c r="C1655" t="s">
        <v>470</v>
      </c>
      <c r="D1655">
        <v>100103</v>
      </c>
      <c r="E1655" t="s">
        <v>39</v>
      </c>
      <c r="F1655">
        <v>100103001</v>
      </c>
      <c r="G1655" t="s">
        <v>40</v>
      </c>
      <c r="H1655" t="s">
        <v>270</v>
      </c>
      <c r="I1655">
        <v>5</v>
      </c>
      <c r="J1655" t="s">
        <v>26</v>
      </c>
      <c r="K165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5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5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55" s="2">
        <f>IF(ISERROR(Exportaciones_fruta_dolares[[#This Row],[2018]]/Exportaciones_fruta_tonelada[[#This Row],[2018]]),"-",Exportaciones_fruta_dolares[[#This Row],[2018]]/Exportaciones_fruta_tonelada[[#This Row],[2018]])</f>
        <v>2080</v>
      </c>
      <c r="R165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56" spans="1:19" x14ac:dyDescent="0.35">
      <c r="A1656">
        <v>58</v>
      </c>
      <c r="B1656" t="s">
        <v>421</v>
      </c>
      <c r="C1656" t="s">
        <v>422</v>
      </c>
      <c r="D1656">
        <v>100106</v>
      </c>
      <c r="E1656" t="s">
        <v>477</v>
      </c>
      <c r="F1656">
        <v>100106001</v>
      </c>
      <c r="G1656" t="s">
        <v>60</v>
      </c>
      <c r="H1656" t="s">
        <v>131</v>
      </c>
      <c r="I1656">
        <v>1</v>
      </c>
      <c r="J1656" t="s">
        <v>96</v>
      </c>
      <c r="K16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5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5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5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56" s="2">
        <f>IF(ISERROR(Exportaciones_fruta_dolares[[#This Row],[2019]]/Exportaciones_fruta_tonelada[[#This Row],[2019]]),"-",Exportaciones_fruta_dolares[[#This Row],[2019]]/Exportaciones_fruta_tonelada[[#This Row],[2019]])</f>
        <v>29045.602365114559</v>
      </c>
      <c r="S1656" s="2">
        <f>IF(ISERROR(Exportaciones_fruta_dolares[[#This Row],[2020]]/Exportaciones_fruta_tonelada[[#This Row],[2020]]),"-",Exportaciones_fruta_dolares[[#This Row],[2020]]/Exportaciones_fruta_tonelada[[#This Row],[2020]])</f>
        <v>20835.36842105263</v>
      </c>
    </row>
    <row r="1657" spans="1:19" x14ac:dyDescent="0.35">
      <c r="A1657">
        <v>171</v>
      </c>
      <c r="B1657" t="s">
        <v>350</v>
      </c>
      <c r="C1657" t="s">
        <v>351</v>
      </c>
      <c r="D1657">
        <v>100106</v>
      </c>
      <c r="E1657" t="s">
        <v>477</v>
      </c>
      <c r="F1657">
        <v>100106001</v>
      </c>
      <c r="G1657" t="s">
        <v>60</v>
      </c>
      <c r="H1657" t="s">
        <v>224</v>
      </c>
      <c r="I1657">
        <v>1</v>
      </c>
      <c r="J1657" t="s">
        <v>96</v>
      </c>
      <c r="K16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57" s="2">
        <f>IF(ISERROR(Exportaciones_fruta_dolares[[#This Row],[2012]]/Exportaciones_fruta_tonelada[[#This Row],[2012]]),"-",Exportaciones_fruta_dolares[[#This Row],[2012]]/Exportaciones_fruta_tonelada[[#This Row],[2012]])</f>
        <v>5254.6111111111113</v>
      </c>
      <c r="M165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5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5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5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5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5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58" spans="1:19" x14ac:dyDescent="0.35">
      <c r="A1658">
        <v>171</v>
      </c>
      <c r="B1658" t="s">
        <v>350</v>
      </c>
      <c r="C1658" t="s">
        <v>351</v>
      </c>
      <c r="D1658">
        <v>100107</v>
      </c>
      <c r="E1658" t="s">
        <v>48</v>
      </c>
      <c r="F1658">
        <v>100107012</v>
      </c>
      <c r="G1658" t="s">
        <v>49</v>
      </c>
      <c r="H1658" t="s">
        <v>150</v>
      </c>
      <c r="I1658">
        <v>3</v>
      </c>
      <c r="J1658" t="s">
        <v>38</v>
      </c>
      <c r="K16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5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58" s="2">
        <f>IF(ISERROR(Exportaciones_fruta_dolares[[#This Row],[2017]]/Exportaciones_fruta_tonelada[[#This Row],[2017]]),"-",Exportaciones_fruta_dolares[[#This Row],[2017]]/Exportaciones_fruta_tonelada[[#This Row],[2017]])</f>
        <v>18436.809815950921</v>
      </c>
      <c r="Q1658" s="2">
        <f>IF(ISERROR(Exportaciones_fruta_dolares[[#This Row],[2018]]/Exportaciones_fruta_tonelada[[#This Row],[2018]]),"-",Exportaciones_fruta_dolares[[#This Row],[2018]]/Exportaciones_fruta_tonelada[[#This Row],[2018]])</f>
        <v>18778.174603174601</v>
      </c>
      <c r="R16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5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59" spans="1:19" x14ac:dyDescent="0.35">
      <c r="A1659">
        <v>171</v>
      </c>
      <c r="B1659" t="s">
        <v>350</v>
      </c>
      <c r="C1659" t="s">
        <v>351</v>
      </c>
      <c r="D1659">
        <v>100107</v>
      </c>
      <c r="E1659" t="s">
        <v>48</v>
      </c>
      <c r="F1659">
        <v>100107012</v>
      </c>
      <c r="G1659" t="s">
        <v>49</v>
      </c>
      <c r="H1659" t="s">
        <v>265</v>
      </c>
      <c r="I1659">
        <v>1</v>
      </c>
      <c r="J1659" t="s">
        <v>96</v>
      </c>
      <c r="K16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59" s="2">
        <f>IF(ISERROR(Exportaciones_fruta_dolares[[#This Row],[2017]]/Exportaciones_fruta_tonelada[[#This Row],[2017]]),"-",Exportaciones_fruta_dolares[[#This Row],[2017]]/Exportaciones_fruta_tonelada[[#This Row],[2017]])</f>
        <v>2395.1597075003356</v>
      </c>
      <c r="Q1659" s="2">
        <f>IF(ISERROR(Exportaciones_fruta_dolares[[#This Row],[2018]]/Exportaciones_fruta_tonelada[[#This Row],[2018]]),"-",Exportaciones_fruta_dolares[[#This Row],[2018]]/Exportaciones_fruta_tonelada[[#This Row],[2018]])</f>
        <v>2395.2212560386474</v>
      </c>
      <c r="R1659" s="2">
        <f>IF(ISERROR(Exportaciones_fruta_dolares[[#This Row],[2019]]/Exportaciones_fruta_tonelada[[#This Row],[2019]]),"-",Exportaciones_fruta_dolares[[#This Row],[2019]]/Exportaciones_fruta_tonelada[[#This Row],[2019]])</f>
        <v>2359.3356635407786</v>
      </c>
      <c r="S1659" s="2">
        <f>IF(ISERROR(Exportaciones_fruta_dolares[[#This Row],[2020]]/Exportaciones_fruta_tonelada[[#This Row],[2020]]),"-",Exportaciones_fruta_dolares[[#This Row],[2020]]/Exportaciones_fruta_tonelada[[#This Row],[2020]])</f>
        <v>2488.8562153480648</v>
      </c>
    </row>
    <row r="1660" spans="1:19" x14ac:dyDescent="0.35">
      <c r="A1660">
        <v>171</v>
      </c>
      <c r="B1660" t="s">
        <v>350</v>
      </c>
      <c r="C1660" t="s">
        <v>351</v>
      </c>
      <c r="D1660">
        <v>100107</v>
      </c>
      <c r="E1660" t="s">
        <v>48</v>
      </c>
      <c r="F1660">
        <v>100107012</v>
      </c>
      <c r="G1660" t="s">
        <v>49</v>
      </c>
      <c r="H1660" t="s">
        <v>365</v>
      </c>
      <c r="I1660">
        <v>7</v>
      </c>
      <c r="J1660" t="s">
        <v>164</v>
      </c>
      <c r="K16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6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6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60" s="2">
        <f>IF(ISERROR(Exportaciones_fruta_dolares[[#This Row],[2019]]/Exportaciones_fruta_tonelada[[#This Row],[2019]]),"-",Exportaciones_fruta_dolares[[#This Row],[2019]]/Exportaciones_fruta_tonelada[[#This Row],[2019]])</f>
        <v>21881.182795698925</v>
      </c>
      <c r="S16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61" spans="1:19" x14ac:dyDescent="0.35">
      <c r="A1661">
        <v>171</v>
      </c>
      <c r="B1661" t="s">
        <v>350</v>
      </c>
      <c r="C1661" t="s">
        <v>351</v>
      </c>
      <c r="D1661">
        <v>100108</v>
      </c>
      <c r="E1661" t="s">
        <v>294</v>
      </c>
      <c r="F1661">
        <v>100108007</v>
      </c>
      <c r="G1661" t="s">
        <v>327</v>
      </c>
      <c r="H1661" t="s">
        <v>404</v>
      </c>
      <c r="I1661">
        <v>1</v>
      </c>
      <c r="J1661" t="s">
        <v>96</v>
      </c>
      <c r="K16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6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6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6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61" s="2">
        <f>IF(ISERROR(Exportaciones_fruta_dolares[[#This Row],[2019]]/Exportaciones_fruta_tonelada[[#This Row],[2019]]),"-",Exportaciones_fruta_dolares[[#This Row],[2019]]/Exportaciones_fruta_tonelada[[#This Row],[2019]])</f>
        <v>1755.1574236854722</v>
      </c>
      <c r="S1661" s="2">
        <f>IF(ISERROR(Exportaciones_fruta_dolares[[#This Row],[2020]]/Exportaciones_fruta_tonelada[[#This Row],[2020]]),"-",Exportaciones_fruta_dolares[[#This Row],[2020]]/Exportaciones_fruta_tonelada[[#This Row],[2020]])</f>
        <v>1983.6010204081633</v>
      </c>
    </row>
    <row r="1662" spans="1:19" x14ac:dyDescent="0.35">
      <c r="A1662">
        <v>164</v>
      </c>
      <c r="B1662" t="s">
        <v>471</v>
      </c>
      <c r="C1662" t="s">
        <v>472</v>
      </c>
      <c r="D1662">
        <v>100101</v>
      </c>
      <c r="E1662" t="s">
        <v>29</v>
      </c>
      <c r="F1662">
        <v>100112025</v>
      </c>
      <c r="G1662" t="s">
        <v>173</v>
      </c>
      <c r="H1662" t="s">
        <v>311</v>
      </c>
      <c r="I1662">
        <v>4</v>
      </c>
      <c r="J1662" t="s">
        <v>71</v>
      </c>
      <c r="K16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62" s="2">
        <f>IF(ISERROR(Exportaciones_fruta_dolares[[#This Row],[2012]]/Exportaciones_fruta_tonelada[[#This Row],[2012]]),"-",Exportaciones_fruta_dolares[[#This Row],[2012]]/Exportaciones_fruta_tonelada[[#This Row],[2012]])</f>
        <v>2376.1666666666665</v>
      </c>
      <c r="M16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63" spans="1:19" x14ac:dyDescent="0.35">
      <c r="A1663">
        <v>164</v>
      </c>
      <c r="B1663" t="s">
        <v>471</v>
      </c>
      <c r="C1663" t="s">
        <v>472</v>
      </c>
      <c r="D1663">
        <v>100103</v>
      </c>
      <c r="E1663" t="s">
        <v>39</v>
      </c>
      <c r="F1663">
        <v>100103003</v>
      </c>
      <c r="G1663" t="s">
        <v>226</v>
      </c>
      <c r="H1663" t="s">
        <v>314</v>
      </c>
      <c r="I1663">
        <v>4</v>
      </c>
      <c r="J1663" t="s">
        <v>71</v>
      </c>
      <c r="K16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6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63" s="2">
        <f>IF(ISERROR(Exportaciones_fruta_dolares[[#This Row],[2016]]/Exportaciones_fruta_tonelada[[#This Row],[2016]]),"-",Exportaciones_fruta_dolares[[#This Row],[2016]]/Exportaciones_fruta_tonelada[[#This Row],[2016]])</f>
        <v>374.72</v>
      </c>
      <c r="P16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64" spans="1:19" x14ac:dyDescent="0.35">
      <c r="A1664">
        <v>164</v>
      </c>
      <c r="B1664" t="s">
        <v>471</v>
      </c>
      <c r="C1664" t="s">
        <v>472</v>
      </c>
      <c r="D1664">
        <v>100103</v>
      </c>
      <c r="E1664" t="s">
        <v>39</v>
      </c>
      <c r="F1664">
        <v>100103003</v>
      </c>
      <c r="G1664" t="s">
        <v>226</v>
      </c>
      <c r="H1664" t="s">
        <v>406</v>
      </c>
      <c r="I1664">
        <v>3</v>
      </c>
      <c r="J1664" t="s">
        <v>38</v>
      </c>
      <c r="K166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6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64" s="2">
        <f>IF(ISERROR(Exportaciones_fruta_dolares[[#This Row],[2018]]/Exportaciones_fruta_tonelada[[#This Row],[2018]]),"-",Exportaciones_fruta_dolares[[#This Row],[2018]]/Exportaciones_fruta_tonelada[[#This Row],[2018]])</f>
        <v>2547.3026315789475</v>
      </c>
      <c r="R166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6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65" spans="1:19" x14ac:dyDescent="0.35">
      <c r="A1665">
        <v>164</v>
      </c>
      <c r="B1665" t="s">
        <v>471</v>
      </c>
      <c r="C1665" t="s">
        <v>472</v>
      </c>
      <c r="D1665">
        <v>100105</v>
      </c>
      <c r="E1665" t="s">
        <v>20</v>
      </c>
      <c r="F1665">
        <v>100105006</v>
      </c>
      <c r="G1665" t="s">
        <v>276</v>
      </c>
      <c r="H1665" t="s">
        <v>317</v>
      </c>
      <c r="I1665">
        <v>6</v>
      </c>
      <c r="J1665" t="s">
        <v>20</v>
      </c>
      <c r="K166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65" s="2">
        <f>IF(ISERROR(Exportaciones_fruta_dolares[[#This Row],[2012]]/Exportaciones_fruta_tonelada[[#This Row],[2012]]),"-",Exportaciones_fruta_dolares[[#This Row],[2012]]/Exportaciones_fruta_tonelada[[#This Row],[2012]])</f>
        <v>517.19160104986884</v>
      </c>
      <c r="M16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6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65" s="2">
        <f>IF(ISERROR(Exportaciones_fruta_dolares[[#This Row],[2016]]/Exportaciones_fruta_tonelada[[#This Row],[2016]]),"-",Exportaciones_fruta_dolares[[#This Row],[2016]]/Exportaciones_fruta_tonelada[[#This Row],[2016]])</f>
        <v>256.66000000000003</v>
      </c>
      <c r="P16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6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66" spans="1:19" x14ac:dyDescent="0.35">
      <c r="A1666">
        <v>164</v>
      </c>
      <c r="B1666" t="s">
        <v>471</v>
      </c>
      <c r="C1666" t="s">
        <v>472</v>
      </c>
      <c r="D1666">
        <v>100105</v>
      </c>
      <c r="E1666" t="s">
        <v>20</v>
      </c>
      <c r="F1666">
        <v>100105006</v>
      </c>
      <c r="G1666" t="s">
        <v>276</v>
      </c>
      <c r="H1666" t="s">
        <v>282</v>
      </c>
      <c r="I1666">
        <v>6</v>
      </c>
      <c r="J1666" t="s">
        <v>20</v>
      </c>
      <c r="K16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66" s="2">
        <f>IF(ISERROR(Exportaciones_fruta_dolares[[#This Row],[2012]]/Exportaciones_fruta_tonelada[[#This Row],[2012]]),"-",Exportaciones_fruta_dolares[[#This Row],[2012]]/Exportaciones_fruta_tonelada[[#This Row],[2012]])</f>
        <v>2248.2276119402986</v>
      </c>
      <c r="M16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6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6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6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6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67" spans="1:19" x14ac:dyDescent="0.35">
      <c r="A1667">
        <v>164</v>
      </c>
      <c r="B1667" t="s">
        <v>471</v>
      </c>
      <c r="C1667" t="s">
        <v>472</v>
      </c>
      <c r="D1667">
        <v>100106</v>
      </c>
      <c r="E1667" t="s">
        <v>477</v>
      </c>
      <c r="F1667">
        <v>100106001</v>
      </c>
      <c r="G1667" t="s">
        <v>60</v>
      </c>
      <c r="H1667" t="s">
        <v>131</v>
      </c>
      <c r="I1667">
        <v>1</v>
      </c>
      <c r="J1667" t="s">
        <v>96</v>
      </c>
      <c r="K16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6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6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67" s="2">
        <f>IF(ISERROR(Exportaciones_fruta_dolares[[#This Row],[2020]]/Exportaciones_fruta_tonelada[[#This Row],[2020]]),"-",Exportaciones_fruta_dolares[[#This Row],[2020]]/Exportaciones_fruta_tonelada[[#This Row],[2020]])</f>
        <v>2829.5987654320984</v>
      </c>
    </row>
    <row r="1668" spans="1:19" x14ac:dyDescent="0.35">
      <c r="A1668">
        <v>164</v>
      </c>
      <c r="B1668" t="s">
        <v>471</v>
      </c>
      <c r="C1668" t="s">
        <v>472</v>
      </c>
      <c r="D1668">
        <v>100106</v>
      </c>
      <c r="E1668" t="s">
        <v>477</v>
      </c>
      <c r="F1668">
        <v>100106001</v>
      </c>
      <c r="G1668" t="s">
        <v>60</v>
      </c>
      <c r="H1668" t="s">
        <v>95</v>
      </c>
      <c r="I1668">
        <v>1</v>
      </c>
      <c r="J1668" t="s">
        <v>96</v>
      </c>
      <c r="K16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68" s="2">
        <f>IF(ISERROR(Exportaciones_fruta_dolares[[#This Row],[2012]]/Exportaciones_fruta_tonelada[[#This Row],[2012]]),"-",Exportaciones_fruta_dolares[[#This Row],[2012]]/Exportaciones_fruta_tonelada[[#This Row],[2012]])</f>
        <v>4761.6332603938727</v>
      </c>
      <c r="M16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6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68" s="2">
        <f>IF(ISERROR(Exportaciones_fruta_dolares[[#This Row],[2018]]/Exportaciones_fruta_tonelada[[#This Row],[2018]]),"-",Exportaciones_fruta_dolares[[#This Row],[2018]]/Exportaciones_fruta_tonelada[[#This Row],[2018]])</f>
        <v>3603.115942028986</v>
      </c>
      <c r="R16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6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69" spans="1:19" x14ac:dyDescent="0.35">
      <c r="A1669">
        <v>164</v>
      </c>
      <c r="B1669" t="s">
        <v>471</v>
      </c>
      <c r="C1669" t="s">
        <v>472</v>
      </c>
      <c r="D1669">
        <v>100109</v>
      </c>
      <c r="E1669" t="s">
        <v>51</v>
      </c>
      <c r="F1669">
        <v>100109001</v>
      </c>
      <c r="G1669" t="s">
        <v>51</v>
      </c>
      <c r="H1669" t="s">
        <v>184</v>
      </c>
      <c r="I1669">
        <v>7</v>
      </c>
      <c r="J1669" t="s">
        <v>164</v>
      </c>
      <c r="K16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6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6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6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6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6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6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69" s="2">
        <f>IF(ISERROR(Exportaciones_fruta_dolares[[#This Row],[2020]]/Exportaciones_fruta_tonelada[[#This Row],[2020]]),"-",Exportaciones_fruta_dolares[[#This Row],[2020]]/Exportaciones_fruta_tonelada[[#This Row],[2020]])</f>
        <v>2652.2328548644332</v>
      </c>
    </row>
    <row r="1670" spans="1:19" x14ac:dyDescent="0.35">
      <c r="A1670">
        <v>174</v>
      </c>
      <c r="B1670" t="s">
        <v>157</v>
      </c>
      <c r="C1670" t="s">
        <v>158</v>
      </c>
      <c r="D1670">
        <v>100101</v>
      </c>
      <c r="E1670" t="s">
        <v>29</v>
      </c>
      <c r="F1670">
        <v>100101001</v>
      </c>
      <c r="G1670" t="s">
        <v>36</v>
      </c>
      <c r="H1670" t="s">
        <v>163</v>
      </c>
      <c r="I1670">
        <v>7</v>
      </c>
      <c r="J1670" t="s">
        <v>164</v>
      </c>
      <c r="K1670" s="2">
        <f>IF(ISERROR(Exportaciones_fruta_dolares[[#This Row],[2013]]/Exportaciones_fruta_tonelada[[#This Row],[2013]]),"-",Exportaciones_fruta_dolares[[#This Row],[2013]]/Exportaciones_fruta_tonelada[[#This Row],[2013]])</f>
        <v>1408.4527873734971</v>
      </c>
      <c r="L1670" s="2">
        <f>IF(ISERROR(Exportaciones_fruta_dolares[[#This Row],[2012]]/Exportaciones_fruta_tonelada[[#This Row],[2012]]),"-",Exportaciones_fruta_dolares[[#This Row],[2012]]/Exportaciones_fruta_tonelada[[#This Row],[2012]])</f>
        <v>1581.3904352226721</v>
      </c>
      <c r="M1670" s="2">
        <f>IF(ISERROR(Exportaciones_fruta_dolares[[#This Row],[2014]]/Exportaciones_fruta_tonelada[[#This Row],[2014]]),"-",Exportaciones_fruta_dolares[[#This Row],[2014]]/Exportaciones_fruta_tonelada[[#This Row],[2014]])</f>
        <v>1539.6302761225804</v>
      </c>
      <c r="N1670" s="2">
        <f>IF(ISERROR(Exportaciones_fruta_dolares[[#This Row],[2015]]/Exportaciones_fruta_tonelada[[#This Row],[2015]]),"-",Exportaciones_fruta_dolares[[#This Row],[2015]]/Exportaciones_fruta_tonelada[[#This Row],[2015]])</f>
        <v>1560.8862438123463</v>
      </c>
      <c r="O1670" s="2">
        <f>IF(ISERROR(Exportaciones_fruta_dolares[[#This Row],[2016]]/Exportaciones_fruta_tonelada[[#This Row],[2016]]),"-",Exportaciones_fruta_dolares[[#This Row],[2016]]/Exportaciones_fruta_tonelada[[#This Row],[2016]])</f>
        <v>1379.4778004159768</v>
      </c>
      <c r="P1670" s="2">
        <f>IF(ISERROR(Exportaciones_fruta_dolares[[#This Row],[2017]]/Exportaciones_fruta_tonelada[[#This Row],[2017]]),"-",Exportaciones_fruta_dolares[[#This Row],[2017]]/Exportaciones_fruta_tonelada[[#This Row],[2017]])</f>
        <v>1560.5251840696119</v>
      </c>
      <c r="Q1670" s="2">
        <f>IF(ISERROR(Exportaciones_fruta_dolares[[#This Row],[2018]]/Exportaciones_fruta_tonelada[[#This Row],[2018]]),"-",Exportaciones_fruta_dolares[[#This Row],[2018]]/Exportaciones_fruta_tonelada[[#This Row],[2018]])</f>
        <v>2227.6989024085501</v>
      </c>
      <c r="R1670" s="2">
        <f>IF(ISERROR(Exportaciones_fruta_dolares[[#This Row],[2019]]/Exportaciones_fruta_tonelada[[#This Row],[2019]]),"-",Exportaciones_fruta_dolares[[#This Row],[2019]]/Exportaciones_fruta_tonelada[[#This Row],[2019]])</f>
        <v>1804.9186159844055</v>
      </c>
      <c r="S1670" s="2">
        <f>IF(ISERROR(Exportaciones_fruta_dolares[[#This Row],[2020]]/Exportaciones_fruta_tonelada[[#This Row],[2020]]),"-",Exportaciones_fruta_dolares[[#This Row],[2020]]/Exportaciones_fruta_tonelada[[#This Row],[2020]])</f>
        <v>1929.3801830910068</v>
      </c>
    </row>
    <row r="1671" spans="1:19" x14ac:dyDescent="0.35">
      <c r="A1671">
        <v>174</v>
      </c>
      <c r="B1671" t="s">
        <v>157</v>
      </c>
      <c r="C1671" t="s">
        <v>158</v>
      </c>
      <c r="D1671">
        <v>100101</v>
      </c>
      <c r="E1671" t="s">
        <v>29</v>
      </c>
      <c r="F1671">
        <v>100101007</v>
      </c>
      <c r="G1671" t="s">
        <v>64</v>
      </c>
      <c r="H1671" t="s">
        <v>185</v>
      </c>
      <c r="I1671">
        <v>3</v>
      </c>
      <c r="J1671" t="s">
        <v>38</v>
      </c>
      <c r="K16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7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71" s="2">
        <f>IF(ISERROR(Exportaciones_fruta_dolares[[#This Row],[2015]]/Exportaciones_fruta_tonelada[[#This Row],[2015]]),"-",Exportaciones_fruta_dolares[[#This Row],[2015]]/Exportaciones_fruta_tonelada[[#This Row],[2015]])</f>
        <v>4408.7857142857147</v>
      </c>
      <c r="O1671" s="2">
        <f>IF(ISERROR(Exportaciones_fruta_dolares[[#This Row],[2016]]/Exportaciones_fruta_tonelada[[#This Row],[2016]]),"-",Exportaciones_fruta_dolares[[#This Row],[2016]]/Exportaciones_fruta_tonelada[[#This Row],[2016]])</f>
        <v>4525.765151515151</v>
      </c>
      <c r="P1671" s="2">
        <f>IF(ISERROR(Exportaciones_fruta_dolares[[#This Row],[2017]]/Exportaciones_fruta_tonelada[[#This Row],[2017]]),"-",Exportaciones_fruta_dolares[[#This Row],[2017]]/Exportaciones_fruta_tonelada[[#This Row],[2017]])</f>
        <v>5166.4279999999999</v>
      </c>
      <c r="Q1671" s="2">
        <f>IF(ISERROR(Exportaciones_fruta_dolares[[#This Row],[2018]]/Exportaciones_fruta_tonelada[[#This Row],[2018]]),"-",Exportaciones_fruta_dolares[[#This Row],[2018]]/Exportaciones_fruta_tonelada[[#This Row],[2018]])</f>
        <v>5323.7181159420288</v>
      </c>
      <c r="R16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7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72" spans="1:19" x14ac:dyDescent="0.35">
      <c r="A1672">
        <v>174</v>
      </c>
      <c r="B1672" t="s">
        <v>157</v>
      </c>
      <c r="C1672" t="s">
        <v>158</v>
      </c>
      <c r="D1672">
        <v>100101</v>
      </c>
      <c r="E1672" t="s">
        <v>29</v>
      </c>
      <c r="F1672">
        <v>100101007</v>
      </c>
      <c r="G1672" t="s">
        <v>64</v>
      </c>
      <c r="H1672" t="s">
        <v>111</v>
      </c>
      <c r="I1672">
        <v>2</v>
      </c>
      <c r="J1672" t="s">
        <v>32</v>
      </c>
      <c r="K16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72" s="2">
        <f>IF(ISERROR(Exportaciones_fruta_dolares[[#This Row],[2012]]/Exportaciones_fruta_tonelada[[#This Row],[2012]]),"-",Exportaciones_fruta_dolares[[#This Row],[2012]]/Exportaciones_fruta_tonelada[[#This Row],[2012]])</f>
        <v>3987.94</v>
      </c>
      <c r="M16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7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7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7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73" spans="1:19" x14ac:dyDescent="0.35">
      <c r="A1673">
        <v>174</v>
      </c>
      <c r="B1673" t="s">
        <v>157</v>
      </c>
      <c r="C1673" t="s">
        <v>158</v>
      </c>
      <c r="D1673">
        <v>100101</v>
      </c>
      <c r="E1673" t="s">
        <v>29</v>
      </c>
      <c r="F1673">
        <v>100101008</v>
      </c>
      <c r="G1673" t="s">
        <v>101</v>
      </c>
      <c r="H1673" t="s">
        <v>309</v>
      </c>
      <c r="I1673">
        <v>3</v>
      </c>
      <c r="J1673" t="s">
        <v>38</v>
      </c>
      <c r="K167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7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7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7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73" s="2">
        <f>IF(ISERROR(Exportaciones_fruta_dolares[[#This Row],[2020]]/Exportaciones_fruta_tonelada[[#This Row],[2020]]),"-",Exportaciones_fruta_dolares[[#This Row],[2020]]/Exportaciones_fruta_tonelada[[#This Row],[2020]])</f>
        <v>1938.8021931674398</v>
      </c>
    </row>
    <row r="1674" spans="1:19" x14ac:dyDescent="0.35">
      <c r="A1674">
        <v>174</v>
      </c>
      <c r="B1674" t="s">
        <v>157</v>
      </c>
      <c r="C1674" t="s">
        <v>158</v>
      </c>
      <c r="D1674">
        <v>100101</v>
      </c>
      <c r="E1674" t="s">
        <v>29</v>
      </c>
      <c r="F1674">
        <v>100112025</v>
      </c>
      <c r="G1674" t="s">
        <v>173</v>
      </c>
      <c r="H1674" t="s">
        <v>248</v>
      </c>
      <c r="I1674">
        <v>3</v>
      </c>
      <c r="J1674" t="s">
        <v>38</v>
      </c>
      <c r="K1674" s="2">
        <f>IF(ISERROR(Exportaciones_fruta_dolares[[#This Row],[2013]]/Exportaciones_fruta_tonelada[[#This Row],[2013]]),"-",Exportaciones_fruta_dolares[[#This Row],[2013]]/Exportaciones_fruta_tonelada[[#This Row],[2013]])</f>
        <v>4448.2297260398655</v>
      </c>
      <c r="L1674" s="2">
        <f>IF(ISERROR(Exportaciones_fruta_dolares[[#This Row],[2012]]/Exportaciones_fruta_tonelada[[#This Row],[2012]]),"-",Exportaciones_fruta_dolares[[#This Row],[2012]]/Exportaciones_fruta_tonelada[[#This Row],[2012]])</f>
        <v>6881.8642857142868</v>
      </c>
      <c r="M16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74" s="2">
        <f>IF(ISERROR(Exportaciones_fruta_dolares[[#This Row],[2015]]/Exportaciones_fruta_tonelada[[#This Row],[2015]]),"-",Exportaciones_fruta_dolares[[#This Row],[2015]]/Exportaciones_fruta_tonelada[[#This Row],[2015]])</f>
        <v>8460.9730769230755</v>
      </c>
      <c r="O1674" s="2">
        <f>IF(ISERROR(Exportaciones_fruta_dolares[[#This Row],[2016]]/Exportaciones_fruta_tonelada[[#This Row],[2016]]),"-",Exportaciones_fruta_dolares[[#This Row],[2016]]/Exportaciones_fruta_tonelada[[#This Row],[2016]])</f>
        <v>8499.9769230769216</v>
      </c>
      <c r="P1674" s="2">
        <f>IF(ISERROR(Exportaciones_fruta_dolares[[#This Row],[2017]]/Exportaciones_fruta_tonelada[[#This Row],[2017]]),"-",Exportaciones_fruta_dolares[[#This Row],[2017]]/Exportaciones_fruta_tonelada[[#This Row],[2017]])</f>
        <v>5865.4894528675022</v>
      </c>
      <c r="Q16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74" s="2">
        <f>IF(ISERROR(Exportaciones_fruta_dolares[[#This Row],[2019]]/Exportaciones_fruta_tonelada[[#This Row],[2019]]),"-",Exportaciones_fruta_dolares[[#This Row],[2019]]/Exportaciones_fruta_tonelada[[#This Row],[2019]])</f>
        <v>6274.1444866920156</v>
      </c>
      <c r="S1674" s="2">
        <f>IF(ISERROR(Exportaciones_fruta_dolares[[#This Row],[2020]]/Exportaciones_fruta_tonelada[[#This Row],[2020]]),"-",Exportaciones_fruta_dolares[[#This Row],[2020]]/Exportaciones_fruta_tonelada[[#This Row],[2020]])</f>
        <v>5031.3412969283272</v>
      </c>
    </row>
    <row r="1675" spans="1:19" x14ac:dyDescent="0.35">
      <c r="A1675">
        <v>174</v>
      </c>
      <c r="B1675" t="s">
        <v>157</v>
      </c>
      <c r="C1675" t="s">
        <v>158</v>
      </c>
      <c r="D1675">
        <v>100101</v>
      </c>
      <c r="E1675" t="s">
        <v>29</v>
      </c>
      <c r="F1675">
        <v>100112025</v>
      </c>
      <c r="G1675" t="s">
        <v>173</v>
      </c>
      <c r="H1675" t="s">
        <v>387</v>
      </c>
      <c r="I1675">
        <v>4</v>
      </c>
      <c r="J1675" t="s">
        <v>71</v>
      </c>
      <c r="K167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75" s="2">
        <f>IF(ISERROR(Exportaciones_fruta_dolares[[#This Row],[2012]]/Exportaciones_fruta_tonelada[[#This Row],[2012]]),"-",Exportaciones_fruta_dolares[[#This Row],[2012]]/Exportaciones_fruta_tonelada[[#This Row],[2012]])</f>
        <v>7665.7333333333336</v>
      </c>
      <c r="M167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7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7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76" spans="1:19" x14ac:dyDescent="0.35">
      <c r="A1676">
        <v>174</v>
      </c>
      <c r="B1676" t="s">
        <v>157</v>
      </c>
      <c r="C1676" t="s">
        <v>158</v>
      </c>
      <c r="D1676">
        <v>100101</v>
      </c>
      <c r="E1676" t="s">
        <v>29</v>
      </c>
      <c r="F1676">
        <v>100112025</v>
      </c>
      <c r="G1676" t="s">
        <v>173</v>
      </c>
      <c r="H1676" t="s">
        <v>311</v>
      </c>
      <c r="I1676">
        <v>4</v>
      </c>
      <c r="J1676" t="s">
        <v>71</v>
      </c>
      <c r="K1676" s="2">
        <f>IF(ISERROR(Exportaciones_fruta_dolares[[#This Row],[2013]]/Exportaciones_fruta_tonelada[[#This Row],[2013]]),"-",Exportaciones_fruta_dolares[[#This Row],[2013]]/Exportaciones_fruta_tonelada[[#This Row],[2013]])</f>
        <v>7792.1745454545453</v>
      </c>
      <c r="L1676" s="2">
        <f>IF(ISERROR(Exportaciones_fruta_dolares[[#This Row],[2012]]/Exportaciones_fruta_tonelada[[#This Row],[2012]]),"-",Exportaciones_fruta_dolares[[#This Row],[2012]]/Exportaciones_fruta_tonelada[[#This Row],[2012]])</f>
        <v>5674.7762345679012</v>
      </c>
      <c r="M1676" s="2">
        <f>IF(ISERROR(Exportaciones_fruta_dolares[[#This Row],[2014]]/Exportaciones_fruta_tonelada[[#This Row],[2014]]),"-",Exportaciones_fruta_dolares[[#This Row],[2014]]/Exportaciones_fruta_tonelada[[#This Row],[2014]])</f>
        <v>5330.8452054794516</v>
      </c>
      <c r="N1676" s="2">
        <f>IF(ISERROR(Exportaciones_fruta_dolares[[#This Row],[2015]]/Exportaciones_fruta_tonelada[[#This Row],[2015]]),"-",Exportaciones_fruta_dolares[[#This Row],[2015]]/Exportaciones_fruta_tonelada[[#This Row],[2015]])</f>
        <v>8661.9787985865732</v>
      </c>
      <c r="O1676" s="2">
        <f>IF(ISERROR(Exportaciones_fruta_dolares[[#This Row],[2016]]/Exportaciones_fruta_tonelada[[#This Row],[2016]]),"-",Exportaciones_fruta_dolares[[#This Row],[2016]]/Exportaciones_fruta_tonelada[[#This Row],[2016]])</f>
        <v>4669.2922222222223</v>
      </c>
      <c r="P16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76" s="2">
        <f>IF(ISERROR(Exportaciones_fruta_dolares[[#This Row],[2019]]/Exportaciones_fruta_tonelada[[#This Row],[2019]]),"-",Exportaciones_fruta_dolares[[#This Row],[2019]]/Exportaciones_fruta_tonelada[[#This Row],[2019]])</f>
        <v>3530.0144444444445</v>
      </c>
      <c r="S167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77" spans="1:19" x14ac:dyDescent="0.35">
      <c r="A1677">
        <v>174</v>
      </c>
      <c r="B1677" t="s">
        <v>157</v>
      </c>
      <c r="C1677" t="s">
        <v>158</v>
      </c>
      <c r="D1677">
        <v>100101</v>
      </c>
      <c r="E1677" t="s">
        <v>29</v>
      </c>
      <c r="F1677">
        <v>100112025</v>
      </c>
      <c r="G1677" t="s">
        <v>173</v>
      </c>
      <c r="H1677" t="s">
        <v>174</v>
      </c>
      <c r="I1677">
        <v>2</v>
      </c>
      <c r="J1677" t="s">
        <v>32</v>
      </c>
      <c r="K16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77" s="2">
        <f>IF(ISERROR(Exportaciones_fruta_dolares[[#This Row],[2012]]/Exportaciones_fruta_tonelada[[#This Row],[2012]]),"-",Exportaciones_fruta_dolares[[#This Row],[2012]]/Exportaciones_fruta_tonelada[[#This Row],[2012]])</f>
        <v>7633.8356164383558</v>
      </c>
      <c r="M16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7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7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7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7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7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7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78" spans="1:19" x14ac:dyDescent="0.35">
      <c r="A1678">
        <v>174</v>
      </c>
      <c r="B1678" t="s">
        <v>157</v>
      </c>
      <c r="C1678" t="s">
        <v>158</v>
      </c>
      <c r="D1678">
        <v>100102</v>
      </c>
      <c r="E1678" t="s">
        <v>92</v>
      </c>
      <c r="F1678">
        <v>100102003</v>
      </c>
      <c r="G1678" t="s">
        <v>93</v>
      </c>
      <c r="H1678" t="s">
        <v>94</v>
      </c>
      <c r="I1678">
        <v>5</v>
      </c>
      <c r="J1678" t="s">
        <v>26</v>
      </c>
      <c r="K16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78" s="2">
        <f>IF(ISERROR(Exportaciones_fruta_dolares[[#This Row],[2018]]/Exportaciones_fruta_tonelada[[#This Row],[2018]]),"-",Exportaciones_fruta_dolares[[#This Row],[2018]]/Exportaciones_fruta_tonelada[[#This Row],[2018]])</f>
        <v>5740</v>
      </c>
      <c r="R16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79" spans="1:19" x14ac:dyDescent="0.35">
      <c r="A1679">
        <v>174</v>
      </c>
      <c r="B1679" t="s">
        <v>157</v>
      </c>
      <c r="C1679" t="s">
        <v>158</v>
      </c>
      <c r="D1679">
        <v>100102</v>
      </c>
      <c r="E1679" t="s">
        <v>92</v>
      </c>
      <c r="F1679">
        <v>100102004</v>
      </c>
      <c r="G1679" t="s">
        <v>175</v>
      </c>
      <c r="H1679" t="s">
        <v>253</v>
      </c>
      <c r="I1679">
        <v>5</v>
      </c>
      <c r="J1679" t="s">
        <v>26</v>
      </c>
      <c r="K167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79" s="2">
        <f>IF(ISERROR(Exportaciones_fruta_dolares[[#This Row],[2015]]/Exportaciones_fruta_tonelada[[#This Row],[2015]]),"-",Exportaciones_fruta_dolares[[#This Row],[2015]]/Exportaciones_fruta_tonelada[[#This Row],[2015]])</f>
        <v>10834.96</v>
      </c>
      <c r="O167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7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7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7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7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80" spans="1:19" x14ac:dyDescent="0.35">
      <c r="A1680">
        <v>174</v>
      </c>
      <c r="B1680" t="s">
        <v>157</v>
      </c>
      <c r="C1680" t="s">
        <v>158</v>
      </c>
      <c r="D1680">
        <v>100102</v>
      </c>
      <c r="E1680" t="s">
        <v>92</v>
      </c>
      <c r="F1680">
        <v>100102005</v>
      </c>
      <c r="G1680" t="s">
        <v>177</v>
      </c>
      <c r="H1680" t="s">
        <v>375</v>
      </c>
      <c r="I1680">
        <v>7</v>
      </c>
      <c r="J1680" t="s">
        <v>164</v>
      </c>
      <c r="K16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80" s="2">
        <f>IF(ISERROR(Exportaciones_fruta_dolares[[#This Row],[2016]]/Exportaciones_fruta_tonelada[[#This Row],[2016]]),"-",Exportaciones_fruta_dolares[[#This Row],[2016]]/Exportaciones_fruta_tonelada[[#This Row],[2016]])</f>
        <v>3004.4369645042839</v>
      </c>
      <c r="P16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80" s="2">
        <f>IF(ISERROR(Exportaciones_fruta_dolares[[#This Row],[2018]]/Exportaciones_fruta_tonelada[[#This Row],[2018]]),"-",Exportaciones_fruta_dolares[[#This Row],[2018]]/Exportaciones_fruta_tonelada[[#This Row],[2018]])</f>
        <v>1832.0556107249254</v>
      </c>
      <c r="R16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8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81" spans="1:19" x14ac:dyDescent="0.35">
      <c r="A1681">
        <v>174</v>
      </c>
      <c r="B1681" t="s">
        <v>157</v>
      </c>
      <c r="C1681" t="s">
        <v>158</v>
      </c>
      <c r="D1681">
        <v>100102</v>
      </c>
      <c r="E1681" t="s">
        <v>92</v>
      </c>
      <c r="F1681">
        <v>100102005</v>
      </c>
      <c r="G1681" t="s">
        <v>177</v>
      </c>
      <c r="H1681" t="s">
        <v>379</v>
      </c>
      <c r="I1681">
        <v>7</v>
      </c>
      <c r="J1681" t="s">
        <v>164</v>
      </c>
      <c r="K1681" s="2">
        <f>IF(ISERROR(Exportaciones_fruta_dolares[[#This Row],[2013]]/Exportaciones_fruta_tonelada[[#This Row],[2013]]),"-",Exportaciones_fruta_dolares[[#This Row],[2013]]/Exportaciones_fruta_tonelada[[#This Row],[2013]])</f>
        <v>2765.8196134574086</v>
      </c>
      <c r="L16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81" s="2">
        <f>IF(ISERROR(Exportaciones_fruta_dolares[[#This Row],[2015]]/Exportaciones_fruta_tonelada[[#This Row],[2015]]),"-",Exportaciones_fruta_dolares[[#This Row],[2015]]/Exportaciones_fruta_tonelada[[#This Row],[2015]])</f>
        <v>2119.4517234428545</v>
      </c>
      <c r="O16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82" spans="1:19" x14ac:dyDescent="0.35">
      <c r="A1682">
        <v>174</v>
      </c>
      <c r="B1682" t="s">
        <v>157</v>
      </c>
      <c r="C1682" t="s">
        <v>158</v>
      </c>
      <c r="D1682">
        <v>100102</v>
      </c>
      <c r="E1682" t="s">
        <v>92</v>
      </c>
      <c r="F1682">
        <v>100102006</v>
      </c>
      <c r="G1682" t="s">
        <v>237</v>
      </c>
      <c r="H1682" t="s">
        <v>409</v>
      </c>
      <c r="I1682">
        <v>7</v>
      </c>
      <c r="J1682" t="s">
        <v>164</v>
      </c>
      <c r="K16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82" s="2">
        <f>IF(ISERROR(Exportaciones_fruta_dolares[[#This Row],[2012]]/Exportaciones_fruta_tonelada[[#This Row],[2012]]),"-",Exportaciones_fruta_dolares[[#This Row],[2012]]/Exportaciones_fruta_tonelada[[#This Row],[2012]])</f>
        <v>1870.7792207792206</v>
      </c>
      <c r="M16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83" spans="1:19" x14ac:dyDescent="0.35">
      <c r="A1683">
        <v>174</v>
      </c>
      <c r="B1683" t="s">
        <v>157</v>
      </c>
      <c r="C1683" t="s">
        <v>158</v>
      </c>
      <c r="D1683">
        <v>100102</v>
      </c>
      <c r="E1683" t="s">
        <v>92</v>
      </c>
      <c r="F1683">
        <v>100102006</v>
      </c>
      <c r="G1683" t="s">
        <v>237</v>
      </c>
      <c r="H1683" t="s">
        <v>238</v>
      </c>
      <c r="I1683">
        <v>5</v>
      </c>
      <c r="J1683" t="s">
        <v>26</v>
      </c>
      <c r="K16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83" s="2">
        <f>IF(ISERROR(Exportaciones_fruta_dolares[[#This Row],[2012]]/Exportaciones_fruta_tonelada[[#This Row],[2012]]),"-",Exportaciones_fruta_dolares[[#This Row],[2012]]/Exportaciones_fruta_tonelada[[#This Row],[2012]])</f>
        <v>2404.7579365079364</v>
      </c>
      <c r="M16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83" s="2">
        <f>IF(ISERROR(Exportaciones_fruta_dolares[[#This Row],[2015]]/Exportaciones_fruta_tonelada[[#This Row],[2015]]),"-",Exportaciones_fruta_dolares[[#This Row],[2015]]/Exportaciones_fruta_tonelada[[#This Row],[2015]])</f>
        <v>2488.0092718843744</v>
      </c>
      <c r="O1683" s="2">
        <f>IF(ISERROR(Exportaciones_fruta_dolares[[#This Row],[2016]]/Exportaciones_fruta_tonelada[[#This Row],[2016]]),"-",Exportaciones_fruta_dolares[[#This Row],[2016]]/Exportaciones_fruta_tonelada[[#This Row],[2016]])</f>
        <v>2370.6750339213027</v>
      </c>
      <c r="P16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83" s="2">
        <f>IF(ISERROR(Exportaciones_fruta_dolares[[#This Row],[2018]]/Exportaciones_fruta_tonelada[[#This Row],[2018]]),"-",Exportaciones_fruta_dolares[[#This Row],[2018]]/Exportaciones_fruta_tonelada[[#This Row],[2018]])</f>
        <v>2827.7302631578946</v>
      </c>
      <c r="R1683" s="2">
        <f>IF(ISERROR(Exportaciones_fruta_dolares[[#This Row],[2019]]/Exportaciones_fruta_tonelada[[#This Row],[2019]]),"-",Exportaciones_fruta_dolares[[#This Row],[2019]]/Exportaciones_fruta_tonelada[[#This Row],[2019]])</f>
        <v>2456.5178571428573</v>
      </c>
      <c r="S168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84" spans="1:19" x14ac:dyDescent="0.35">
      <c r="A1684">
        <v>174</v>
      </c>
      <c r="B1684" t="s">
        <v>157</v>
      </c>
      <c r="C1684" t="s">
        <v>158</v>
      </c>
      <c r="D1684">
        <v>100102</v>
      </c>
      <c r="E1684" t="s">
        <v>92</v>
      </c>
      <c r="F1684">
        <v>100102008</v>
      </c>
      <c r="G1684" t="s">
        <v>352</v>
      </c>
      <c r="H1684" t="s">
        <v>413</v>
      </c>
      <c r="I1684">
        <v>3</v>
      </c>
      <c r="J1684" t="s">
        <v>38</v>
      </c>
      <c r="K1684" s="2">
        <f>IF(ISERROR(Exportaciones_fruta_dolares[[#This Row],[2013]]/Exportaciones_fruta_tonelada[[#This Row],[2013]]),"-",Exportaciones_fruta_dolares[[#This Row],[2013]]/Exportaciones_fruta_tonelada[[#This Row],[2013]])</f>
        <v>4493.2080532206746</v>
      </c>
      <c r="L1684" s="2">
        <f>IF(ISERROR(Exportaciones_fruta_dolares[[#This Row],[2012]]/Exportaciones_fruta_tonelada[[#This Row],[2012]]),"-",Exportaciones_fruta_dolares[[#This Row],[2012]]/Exportaciones_fruta_tonelada[[#This Row],[2012]])</f>
        <v>2925.7069428821401</v>
      </c>
      <c r="M1684" s="2">
        <f>IF(ISERROR(Exportaciones_fruta_dolares[[#This Row],[2014]]/Exportaciones_fruta_tonelada[[#This Row],[2014]]),"-",Exportaciones_fruta_dolares[[#This Row],[2014]]/Exportaciones_fruta_tonelada[[#This Row],[2014]])</f>
        <v>3425.5004696489377</v>
      </c>
      <c r="N1684" s="2">
        <f>IF(ISERROR(Exportaciones_fruta_dolares[[#This Row],[2015]]/Exportaciones_fruta_tonelada[[#This Row],[2015]]),"-",Exportaciones_fruta_dolares[[#This Row],[2015]]/Exportaciones_fruta_tonelada[[#This Row],[2015]])</f>
        <v>3415.1056664140774</v>
      </c>
      <c r="O1684" s="2">
        <f>IF(ISERROR(Exportaciones_fruta_dolares[[#This Row],[2016]]/Exportaciones_fruta_tonelada[[#This Row],[2016]]),"-",Exportaciones_fruta_dolares[[#This Row],[2016]]/Exportaciones_fruta_tonelada[[#This Row],[2016]])</f>
        <v>3148.8049350858805</v>
      </c>
      <c r="P1684" s="2">
        <f>IF(ISERROR(Exportaciones_fruta_dolares[[#This Row],[2017]]/Exportaciones_fruta_tonelada[[#This Row],[2017]]),"-",Exportaciones_fruta_dolares[[#This Row],[2017]]/Exportaciones_fruta_tonelada[[#This Row],[2017]])</f>
        <v>2787.9297646053678</v>
      </c>
      <c r="Q1684" s="2">
        <f>IF(ISERROR(Exportaciones_fruta_dolares[[#This Row],[2018]]/Exportaciones_fruta_tonelada[[#This Row],[2018]]),"-",Exportaciones_fruta_dolares[[#This Row],[2018]]/Exportaciones_fruta_tonelada[[#This Row],[2018]])</f>
        <v>2767.6541775583305</v>
      </c>
      <c r="R1684" s="2">
        <f>IF(ISERROR(Exportaciones_fruta_dolares[[#This Row],[2019]]/Exportaciones_fruta_tonelada[[#This Row],[2019]]),"-",Exportaciones_fruta_dolares[[#This Row],[2019]]/Exportaciones_fruta_tonelada[[#This Row],[2019]])</f>
        <v>4887.0855148342062</v>
      </c>
      <c r="S16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85" spans="1:19" x14ac:dyDescent="0.35">
      <c r="A1685">
        <v>174</v>
      </c>
      <c r="B1685" t="s">
        <v>157</v>
      </c>
      <c r="C1685" t="s">
        <v>158</v>
      </c>
      <c r="D1685">
        <v>100102</v>
      </c>
      <c r="E1685" t="s">
        <v>92</v>
      </c>
      <c r="F1685">
        <v>100102008</v>
      </c>
      <c r="G1685" t="s">
        <v>352</v>
      </c>
      <c r="H1685" t="s">
        <v>391</v>
      </c>
      <c r="I1685">
        <v>3</v>
      </c>
      <c r="J1685" t="s">
        <v>38</v>
      </c>
      <c r="K1685" s="2">
        <f>IF(ISERROR(Exportaciones_fruta_dolares[[#This Row],[2013]]/Exportaciones_fruta_tonelada[[#This Row],[2013]]),"-",Exportaciones_fruta_dolares[[#This Row],[2013]]/Exportaciones_fruta_tonelada[[#This Row],[2013]])</f>
        <v>1935.5153851266034</v>
      </c>
      <c r="L1685" s="2">
        <f>IF(ISERROR(Exportaciones_fruta_dolares[[#This Row],[2012]]/Exportaciones_fruta_tonelada[[#This Row],[2012]]),"-",Exportaciones_fruta_dolares[[#This Row],[2012]]/Exportaciones_fruta_tonelada[[#This Row],[2012]])</f>
        <v>1071.4472624798711</v>
      </c>
      <c r="M1685" s="2">
        <f>IF(ISERROR(Exportaciones_fruta_dolares[[#This Row],[2014]]/Exportaciones_fruta_tonelada[[#This Row],[2014]]),"-",Exportaciones_fruta_dolares[[#This Row],[2014]]/Exportaciones_fruta_tonelada[[#This Row],[2014]])</f>
        <v>2286.9378590768015</v>
      </c>
      <c r="N1685" s="2">
        <f>IF(ISERROR(Exportaciones_fruta_dolares[[#This Row],[2015]]/Exportaciones_fruta_tonelada[[#This Row],[2015]]),"-",Exportaciones_fruta_dolares[[#This Row],[2015]]/Exportaciones_fruta_tonelada[[#This Row],[2015]])</f>
        <v>3862.0641029407443</v>
      </c>
      <c r="O1685" s="2">
        <f>IF(ISERROR(Exportaciones_fruta_dolares[[#This Row],[2016]]/Exportaciones_fruta_tonelada[[#This Row],[2016]]),"-",Exportaciones_fruta_dolares[[#This Row],[2016]]/Exportaciones_fruta_tonelada[[#This Row],[2016]])</f>
        <v>5596.5643274853801</v>
      </c>
      <c r="P1685" s="2">
        <f>IF(ISERROR(Exportaciones_fruta_dolares[[#This Row],[2017]]/Exportaciones_fruta_tonelada[[#This Row],[2017]]),"-",Exportaciones_fruta_dolares[[#This Row],[2017]]/Exportaciones_fruta_tonelada[[#This Row],[2017]])</f>
        <v>5268.2323232323224</v>
      </c>
      <c r="Q1685" s="2">
        <f>IF(ISERROR(Exportaciones_fruta_dolares[[#This Row],[2018]]/Exportaciones_fruta_tonelada[[#This Row],[2018]]),"-",Exportaciones_fruta_dolares[[#This Row],[2018]]/Exportaciones_fruta_tonelada[[#This Row],[2018]])</f>
        <v>5957.041666666667</v>
      </c>
      <c r="R1685" s="2">
        <f>IF(ISERROR(Exportaciones_fruta_dolares[[#This Row],[2019]]/Exportaciones_fruta_tonelada[[#This Row],[2019]]),"-",Exportaciones_fruta_dolares[[#This Row],[2019]]/Exportaciones_fruta_tonelada[[#This Row],[2019]])</f>
        <v>5568.5555555555557</v>
      </c>
      <c r="S1685" s="2">
        <f>IF(ISERROR(Exportaciones_fruta_dolares[[#This Row],[2020]]/Exportaciones_fruta_tonelada[[#This Row],[2020]]),"-",Exportaciones_fruta_dolares[[#This Row],[2020]]/Exportaciones_fruta_tonelada[[#This Row],[2020]])</f>
        <v>5928.0833333333339</v>
      </c>
    </row>
    <row r="1686" spans="1:19" x14ac:dyDescent="0.35">
      <c r="A1686">
        <v>174</v>
      </c>
      <c r="B1686" t="s">
        <v>157</v>
      </c>
      <c r="C1686" t="s">
        <v>158</v>
      </c>
      <c r="D1686">
        <v>100102</v>
      </c>
      <c r="E1686" t="s">
        <v>92</v>
      </c>
      <c r="F1686">
        <v>100102008</v>
      </c>
      <c r="G1686" t="s">
        <v>352</v>
      </c>
      <c r="H1686" t="s">
        <v>402</v>
      </c>
      <c r="I1686">
        <v>1</v>
      </c>
      <c r="J1686" t="s">
        <v>96</v>
      </c>
      <c r="K16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8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8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8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8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86" s="2">
        <f>IF(ISERROR(Exportaciones_fruta_dolares[[#This Row],[2018]]/Exportaciones_fruta_tonelada[[#This Row],[2018]]),"-",Exportaciones_fruta_dolares[[#This Row],[2018]]/Exportaciones_fruta_tonelada[[#This Row],[2018]])</f>
        <v>7388.4413309982492</v>
      </c>
      <c r="R16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87" spans="1:19" x14ac:dyDescent="0.35">
      <c r="A1687">
        <v>174</v>
      </c>
      <c r="B1687" t="s">
        <v>157</v>
      </c>
      <c r="C1687" t="s">
        <v>158</v>
      </c>
      <c r="D1687">
        <v>100102</v>
      </c>
      <c r="E1687" t="s">
        <v>92</v>
      </c>
      <c r="F1687">
        <v>100102008</v>
      </c>
      <c r="G1687" t="s">
        <v>352</v>
      </c>
      <c r="H1687" t="s">
        <v>360</v>
      </c>
      <c r="I1687">
        <v>5</v>
      </c>
      <c r="J1687" t="s">
        <v>26</v>
      </c>
      <c r="K16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8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87" s="2">
        <f>IF(ISERROR(Exportaciones_fruta_dolares[[#This Row],[2018]]/Exportaciones_fruta_tonelada[[#This Row],[2018]]),"-",Exportaciones_fruta_dolares[[#This Row],[2018]]/Exportaciones_fruta_tonelada[[#This Row],[2018]])</f>
        <v>8314.35</v>
      </c>
      <c r="R168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8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88" spans="1:19" x14ac:dyDescent="0.35">
      <c r="A1688">
        <v>174</v>
      </c>
      <c r="B1688" t="s">
        <v>157</v>
      </c>
      <c r="C1688" t="s">
        <v>158</v>
      </c>
      <c r="D1688">
        <v>100103</v>
      </c>
      <c r="E1688" t="s">
        <v>39</v>
      </c>
      <c r="F1688">
        <v>100103001</v>
      </c>
      <c r="G1688" t="s">
        <v>40</v>
      </c>
      <c r="H1688" t="s">
        <v>312</v>
      </c>
      <c r="I1688">
        <v>3</v>
      </c>
      <c r="J1688" t="s">
        <v>38</v>
      </c>
      <c r="K1688" s="2">
        <f>IF(ISERROR(Exportaciones_fruta_dolares[[#This Row],[2013]]/Exportaciones_fruta_tonelada[[#This Row],[2013]]),"-",Exportaciones_fruta_dolares[[#This Row],[2013]]/Exportaciones_fruta_tonelada[[#This Row],[2013]])</f>
        <v>3035.2322524101664</v>
      </c>
      <c r="L16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8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8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89" spans="1:19" x14ac:dyDescent="0.35">
      <c r="A1689">
        <v>174</v>
      </c>
      <c r="B1689" t="s">
        <v>157</v>
      </c>
      <c r="C1689" t="s">
        <v>158</v>
      </c>
      <c r="D1689">
        <v>100103</v>
      </c>
      <c r="E1689" t="s">
        <v>39</v>
      </c>
      <c r="F1689">
        <v>100103002</v>
      </c>
      <c r="G1689" t="s">
        <v>42</v>
      </c>
      <c r="H1689" t="s">
        <v>313</v>
      </c>
      <c r="I1689">
        <v>3</v>
      </c>
      <c r="J1689" t="s">
        <v>38</v>
      </c>
      <c r="K1689" s="2">
        <f>IF(ISERROR(Exportaciones_fruta_dolares[[#This Row],[2013]]/Exportaciones_fruta_tonelada[[#This Row],[2013]]),"-",Exportaciones_fruta_dolares[[#This Row],[2013]]/Exportaciones_fruta_tonelada[[#This Row],[2013]])</f>
        <v>45586.666666666664</v>
      </c>
      <c r="L16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89" s="2">
        <f>IF(ISERROR(Exportaciones_fruta_dolares[[#This Row],[2014]]/Exportaciones_fruta_tonelada[[#This Row],[2014]]),"-",Exportaciones_fruta_dolares[[#This Row],[2014]]/Exportaciones_fruta_tonelada[[#This Row],[2014]])</f>
        <v>34614.81481481481</v>
      </c>
      <c r="N16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8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8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90" spans="1:19" x14ac:dyDescent="0.35">
      <c r="A1690">
        <v>174</v>
      </c>
      <c r="B1690" t="s">
        <v>157</v>
      </c>
      <c r="C1690" t="s">
        <v>158</v>
      </c>
      <c r="D1690">
        <v>100103</v>
      </c>
      <c r="E1690" t="s">
        <v>39</v>
      </c>
      <c r="F1690">
        <v>100103002</v>
      </c>
      <c r="G1690" t="s">
        <v>42</v>
      </c>
      <c r="H1690" t="s">
        <v>291</v>
      </c>
      <c r="I1690">
        <v>7</v>
      </c>
      <c r="J1690" t="s">
        <v>164</v>
      </c>
      <c r="K1690" s="2">
        <f>IF(ISERROR(Exportaciones_fruta_dolares[[#This Row],[2013]]/Exportaciones_fruta_tonelada[[#This Row],[2013]]),"-",Exportaciones_fruta_dolares[[#This Row],[2013]]/Exportaciones_fruta_tonelada[[#This Row],[2013]])</f>
        <v>609350</v>
      </c>
      <c r="L16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90" s="2">
        <f>IF(ISERROR(Exportaciones_fruta_dolares[[#This Row],[2014]]/Exportaciones_fruta_tonelada[[#This Row],[2014]]),"-",Exportaciones_fruta_dolares[[#This Row],[2014]]/Exportaciones_fruta_tonelada[[#This Row],[2014]])</f>
        <v>622866.66666666674</v>
      </c>
      <c r="N169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9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9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9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9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9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91" spans="1:19" x14ac:dyDescent="0.35">
      <c r="A1691">
        <v>174</v>
      </c>
      <c r="B1691" t="s">
        <v>157</v>
      </c>
      <c r="C1691" t="s">
        <v>158</v>
      </c>
      <c r="D1691">
        <v>100103</v>
      </c>
      <c r="E1691" t="s">
        <v>39</v>
      </c>
      <c r="F1691">
        <v>100103004</v>
      </c>
      <c r="G1691" t="s">
        <v>77</v>
      </c>
      <c r="H1691" t="s">
        <v>198</v>
      </c>
      <c r="I1691">
        <v>3</v>
      </c>
      <c r="J1691" t="s">
        <v>38</v>
      </c>
      <c r="K1691" s="2">
        <f>IF(ISERROR(Exportaciones_fruta_dolares[[#This Row],[2013]]/Exportaciones_fruta_tonelada[[#This Row],[2013]]),"-",Exportaciones_fruta_dolares[[#This Row],[2013]]/Exportaciones_fruta_tonelada[[#This Row],[2013]])</f>
        <v>3072.6078665941632</v>
      </c>
      <c r="L1691" s="2">
        <f>IF(ISERROR(Exportaciones_fruta_dolares[[#This Row],[2012]]/Exportaciones_fruta_tonelada[[#This Row],[2012]]),"-",Exportaciones_fruta_dolares[[#This Row],[2012]]/Exportaciones_fruta_tonelada[[#This Row],[2012]])</f>
        <v>2272.1078992724201</v>
      </c>
      <c r="M1691" s="2">
        <f>IF(ISERROR(Exportaciones_fruta_dolares[[#This Row],[2014]]/Exportaciones_fruta_tonelada[[#This Row],[2014]]),"-",Exportaciones_fruta_dolares[[#This Row],[2014]]/Exportaciones_fruta_tonelada[[#This Row],[2014]])</f>
        <v>3060.3766751177109</v>
      </c>
      <c r="N1691" s="2">
        <f>IF(ISERROR(Exportaciones_fruta_dolares[[#This Row],[2015]]/Exportaciones_fruta_tonelada[[#This Row],[2015]]),"-",Exportaciones_fruta_dolares[[#This Row],[2015]]/Exportaciones_fruta_tonelada[[#This Row],[2015]])</f>
        <v>3116.1088592935726</v>
      </c>
      <c r="O1691" s="2">
        <f>IF(ISERROR(Exportaciones_fruta_dolares[[#This Row],[2016]]/Exportaciones_fruta_tonelada[[#This Row],[2016]]),"-",Exportaciones_fruta_dolares[[#This Row],[2016]]/Exportaciones_fruta_tonelada[[#This Row],[2016]])</f>
        <v>3520.9910255426862</v>
      </c>
      <c r="P1691" s="2">
        <f>IF(ISERROR(Exportaciones_fruta_dolares[[#This Row],[2017]]/Exportaciones_fruta_tonelada[[#This Row],[2017]]),"-",Exportaciones_fruta_dolares[[#This Row],[2017]]/Exportaciones_fruta_tonelada[[#This Row],[2017]])</f>
        <v>2909.358153164153</v>
      </c>
      <c r="Q1691" s="2">
        <f>IF(ISERROR(Exportaciones_fruta_dolares[[#This Row],[2018]]/Exportaciones_fruta_tonelada[[#This Row],[2018]]),"-",Exportaciones_fruta_dolares[[#This Row],[2018]]/Exportaciones_fruta_tonelada[[#This Row],[2018]])</f>
        <v>2992.8174750092558</v>
      </c>
      <c r="R169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91" s="2">
        <f>IF(ISERROR(Exportaciones_fruta_dolares[[#This Row],[2020]]/Exportaciones_fruta_tonelada[[#This Row],[2020]]),"-",Exportaciones_fruta_dolares[[#This Row],[2020]]/Exportaciones_fruta_tonelada[[#This Row],[2020]])</f>
        <v>1055.901092896175</v>
      </c>
    </row>
    <row r="1692" spans="1:19" x14ac:dyDescent="0.35">
      <c r="A1692">
        <v>174</v>
      </c>
      <c r="B1692" t="s">
        <v>157</v>
      </c>
      <c r="C1692" t="s">
        <v>158</v>
      </c>
      <c r="D1692">
        <v>100103</v>
      </c>
      <c r="E1692" t="s">
        <v>39</v>
      </c>
      <c r="F1692">
        <v>100103004</v>
      </c>
      <c r="G1692" t="s">
        <v>77</v>
      </c>
      <c r="H1692" t="s">
        <v>347</v>
      </c>
      <c r="I1692">
        <v>3</v>
      </c>
      <c r="J1692" t="s">
        <v>38</v>
      </c>
      <c r="K1692" s="2">
        <f>IF(ISERROR(Exportaciones_fruta_dolares[[#This Row],[2013]]/Exportaciones_fruta_tonelada[[#This Row],[2013]]),"-",Exportaciones_fruta_dolares[[#This Row],[2013]]/Exportaciones_fruta_tonelada[[#This Row],[2013]])</f>
        <v>2250.0673949601405</v>
      </c>
      <c r="L1692" s="2">
        <f>IF(ISERROR(Exportaciones_fruta_dolares[[#This Row],[2012]]/Exportaciones_fruta_tonelada[[#This Row],[2012]]),"-",Exportaciones_fruta_dolares[[#This Row],[2012]]/Exportaciones_fruta_tonelada[[#This Row],[2012]])</f>
        <v>3063.4840933323417</v>
      </c>
      <c r="M1692" s="2">
        <f>IF(ISERROR(Exportaciones_fruta_dolares[[#This Row],[2014]]/Exportaciones_fruta_tonelada[[#This Row],[2014]]),"-",Exportaciones_fruta_dolares[[#This Row],[2014]]/Exportaciones_fruta_tonelada[[#This Row],[2014]])</f>
        <v>2456.0982186999058</v>
      </c>
      <c r="N1692" s="2">
        <f>IF(ISERROR(Exportaciones_fruta_dolares[[#This Row],[2015]]/Exportaciones_fruta_tonelada[[#This Row],[2015]]),"-",Exportaciones_fruta_dolares[[#This Row],[2015]]/Exportaciones_fruta_tonelada[[#This Row],[2015]])</f>
        <v>3722.3285112135409</v>
      </c>
      <c r="O1692" s="2">
        <f>IF(ISERROR(Exportaciones_fruta_dolares[[#This Row],[2016]]/Exportaciones_fruta_tonelada[[#This Row],[2016]]),"-",Exportaciones_fruta_dolares[[#This Row],[2016]]/Exportaciones_fruta_tonelada[[#This Row],[2016]])</f>
        <v>3196.1814015547047</v>
      </c>
      <c r="P1692" s="2">
        <f>IF(ISERROR(Exportaciones_fruta_dolares[[#This Row],[2017]]/Exportaciones_fruta_tonelada[[#This Row],[2017]]),"-",Exportaciones_fruta_dolares[[#This Row],[2017]]/Exportaciones_fruta_tonelada[[#This Row],[2017]])</f>
        <v>2858.9427588364092</v>
      </c>
      <c r="Q169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9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93" spans="1:19" x14ac:dyDescent="0.35">
      <c r="A1693">
        <v>174</v>
      </c>
      <c r="B1693" t="s">
        <v>157</v>
      </c>
      <c r="C1693" t="s">
        <v>158</v>
      </c>
      <c r="D1693">
        <v>100104</v>
      </c>
      <c r="E1693" t="s">
        <v>66</v>
      </c>
      <c r="F1693">
        <v>100104002</v>
      </c>
      <c r="G1693" t="s">
        <v>67</v>
      </c>
      <c r="H1693" t="s">
        <v>203</v>
      </c>
      <c r="I1693">
        <v>7</v>
      </c>
      <c r="J1693" t="s">
        <v>164</v>
      </c>
      <c r="K1693" s="2">
        <f>IF(ISERROR(Exportaciones_fruta_dolares[[#This Row],[2013]]/Exportaciones_fruta_tonelada[[#This Row],[2013]]),"-",Exportaciones_fruta_dolares[[#This Row],[2013]]/Exportaciones_fruta_tonelada[[#This Row],[2013]])</f>
        <v>3021.7531438233118</v>
      </c>
      <c r="L1693" s="2">
        <f>IF(ISERROR(Exportaciones_fruta_dolares[[#This Row],[2012]]/Exportaciones_fruta_tonelada[[#This Row],[2012]]),"-",Exportaciones_fruta_dolares[[#This Row],[2012]]/Exportaciones_fruta_tonelada[[#This Row],[2012]])</f>
        <v>1389.5501745505878</v>
      </c>
      <c r="M1693" s="2">
        <f>IF(ISERROR(Exportaciones_fruta_dolares[[#This Row],[2014]]/Exportaciones_fruta_tonelada[[#This Row],[2014]]),"-",Exportaciones_fruta_dolares[[#This Row],[2014]]/Exportaciones_fruta_tonelada[[#This Row],[2014]])</f>
        <v>1762.6340324934565</v>
      </c>
      <c r="N1693" s="2">
        <f>IF(ISERROR(Exportaciones_fruta_dolares[[#This Row],[2015]]/Exportaciones_fruta_tonelada[[#This Row],[2015]]),"-",Exportaciones_fruta_dolares[[#This Row],[2015]]/Exportaciones_fruta_tonelada[[#This Row],[2015]])</f>
        <v>1449.9178453959496</v>
      </c>
      <c r="O1693" s="2">
        <f>IF(ISERROR(Exportaciones_fruta_dolares[[#This Row],[2016]]/Exportaciones_fruta_tonelada[[#This Row],[2016]]),"-",Exportaciones_fruta_dolares[[#This Row],[2016]]/Exportaciones_fruta_tonelada[[#This Row],[2016]])</f>
        <v>1246.3081987772377</v>
      </c>
      <c r="P1693" s="2">
        <f>IF(ISERROR(Exportaciones_fruta_dolares[[#This Row],[2017]]/Exportaciones_fruta_tonelada[[#This Row],[2017]]),"-",Exportaciones_fruta_dolares[[#This Row],[2017]]/Exportaciones_fruta_tonelada[[#This Row],[2017]])</f>
        <v>1296.0376948851981</v>
      </c>
      <c r="Q1693" s="2">
        <f>IF(ISERROR(Exportaciones_fruta_dolares[[#This Row],[2018]]/Exportaciones_fruta_tonelada[[#This Row],[2018]]),"-",Exportaciones_fruta_dolares[[#This Row],[2018]]/Exportaciones_fruta_tonelada[[#This Row],[2018]])</f>
        <v>1608.600686244662</v>
      </c>
      <c r="R1693" s="2">
        <f>IF(ISERROR(Exportaciones_fruta_dolares[[#This Row],[2019]]/Exportaciones_fruta_tonelada[[#This Row],[2019]]),"-",Exportaciones_fruta_dolares[[#This Row],[2019]]/Exportaciones_fruta_tonelada[[#This Row],[2019]])</f>
        <v>1461.5996974943778</v>
      </c>
      <c r="S1693" s="2">
        <f>IF(ISERROR(Exportaciones_fruta_dolares[[#This Row],[2020]]/Exportaciones_fruta_tonelada[[#This Row],[2020]]),"-",Exportaciones_fruta_dolares[[#This Row],[2020]]/Exportaciones_fruta_tonelada[[#This Row],[2020]])</f>
        <v>2054.2872329392244</v>
      </c>
    </row>
    <row r="1694" spans="1:19" x14ac:dyDescent="0.35">
      <c r="A1694">
        <v>174</v>
      </c>
      <c r="B1694" t="s">
        <v>157</v>
      </c>
      <c r="C1694" t="s">
        <v>158</v>
      </c>
      <c r="D1694">
        <v>100104</v>
      </c>
      <c r="E1694" t="s">
        <v>66</v>
      </c>
      <c r="F1694">
        <v>100104002</v>
      </c>
      <c r="G1694" t="s">
        <v>67</v>
      </c>
      <c r="H1694" t="s">
        <v>191</v>
      </c>
      <c r="I1694">
        <v>4</v>
      </c>
      <c r="J1694" t="s">
        <v>71</v>
      </c>
      <c r="K1694" s="2">
        <f>IF(ISERROR(Exportaciones_fruta_dolares[[#This Row],[2013]]/Exportaciones_fruta_tonelada[[#This Row],[2013]]),"-",Exportaciones_fruta_dolares[[#This Row],[2013]]/Exportaciones_fruta_tonelada[[#This Row],[2013]])</f>
        <v>5310.5999999999995</v>
      </c>
      <c r="L16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9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9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9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9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9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95" spans="1:19" x14ac:dyDescent="0.35">
      <c r="A1695">
        <v>174</v>
      </c>
      <c r="B1695" t="s">
        <v>157</v>
      </c>
      <c r="C1695" t="s">
        <v>158</v>
      </c>
      <c r="D1695">
        <v>100104</v>
      </c>
      <c r="E1695" t="s">
        <v>66</v>
      </c>
      <c r="F1695">
        <v>100104002</v>
      </c>
      <c r="G1695" t="s">
        <v>67</v>
      </c>
      <c r="H1695" t="s">
        <v>361</v>
      </c>
      <c r="I1695">
        <v>4</v>
      </c>
      <c r="J1695" t="s">
        <v>71</v>
      </c>
      <c r="K16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6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95" s="2">
        <f>IF(ISERROR(Exportaciones_fruta_dolares[[#This Row],[2014]]/Exportaciones_fruta_tonelada[[#This Row],[2014]]),"-",Exportaciones_fruta_dolares[[#This Row],[2014]]/Exportaciones_fruta_tonelada[[#This Row],[2014]])</f>
        <v>4852.8763440860212</v>
      </c>
      <c r="N16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9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9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96" spans="1:19" x14ac:dyDescent="0.35">
      <c r="A1696">
        <v>174</v>
      </c>
      <c r="B1696" t="s">
        <v>157</v>
      </c>
      <c r="C1696" t="s">
        <v>158</v>
      </c>
      <c r="D1696">
        <v>100104</v>
      </c>
      <c r="E1696" t="s">
        <v>66</v>
      </c>
      <c r="F1696">
        <v>100104002</v>
      </c>
      <c r="G1696" t="s">
        <v>67</v>
      </c>
      <c r="H1696" t="s">
        <v>219</v>
      </c>
      <c r="I1696">
        <v>3</v>
      </c>
      <c r="J1696" t="s">
        <v>38</v>
      </c>
      <c r="K1696" s="2">
        <f>IF(ISERROR(Exportaciones_fruta_dolares[[#This Row],[2013]]/Exportaciones_fruta_tonelada[[#This Row],[2013]]),"-",Exportaciones_fruta_dolares[[#This Row],[2013]]/Exportaciones_fruta_tonelada[[#This Row],[2013]])</f>
        <v>1779.1236208025293</v>
      </c>
      <c r="L1696" s="2">
        <f>IF(ISERROR(Exportaciones_fruta_dolares[[#This Row],[2012]]/Exportaciones_fruta_tonelada[[#This Row],[2012]]),"-",Exportaciones_fruta_dolares[[#This Row],[2012]]/Exportaciones_fruta_tonelada[[#This Row],[2012]])</f>
        <v>2048.4323521218312</v>
      </c>
      <c r="M1696" s="2">
        <f>IF(ISERROR(Exportaciones_fruta_dolares[[#This Row],[2014]]/Exportaciones_fruta_tonelada[[#This Row],[2014]]),"-",Exportaciones_fruta_dolares[[#This Row],[2014]]/Exportaciones_fruta_tonelada[[#This Row],[2014]])</f>
        <v>2110.5602949246918</v>
      </c>
      <c r="N1696" s="2">
        <f>IF(ISERROR(Exportaciones_fruta_dolares[[#This Row],[2015]]/Exportaciones_fruta_tonelada[[#This Row],[2015]]),"-",Exportaciones_fruta_dolares[[#This Row],[2015]]/Exportaciones_fruta_tonelada[[#This Row],[2015]])</f>
        <v>1709.4512329451159</v>
      </c>
      <c r="O1696" s="2">
        <f>IF(ISERROR(Exportaciones_fruta_dolares[[#This Row],[2016]]/Exportaciones_fruta_tonelada[[#This Row],[2016]]),"-",Exportaciones_fruta_dolares[[#This Row],[2016]]/Exportaciones_fruta_tonelada[[#This Row],[2016]])</f>
        <v>1889.7500779226002</v>
      </c>
      <c r="P1696" s="2">
        <f>IF(ISERROR(Exportaciones_fruta_dolares[[#This Row],[2017]]/Exportaciones_fruta_tonelada[[#This Row],[2017]]),"-",Exportaciones_fruta_dolares[[#This Row],[2017]]/Exportaciones_fruta_tonelada[[#This Row],[2017]])</f>
        <v>2409.6842953646455</v>
      </c>
      <c r="Q1696" s="2">
        <f>IF(ISERROR(Exportaciones_fruta_dolares[[#This Row],[2018]]/Exportaciones_fruta_tonelada[[#This Row],[2018]]),"-",Exportaciones_fruta_dolares[[#This Row],[2018]]/Exportaciones_fruta_tonelada[[#This Row],[2018]])</f>
        <v>2113.84645054162</v>
      </c>
      <c r="R1696" s="2">
        <f>IF(ISERROR(Exportaciones_fruta_dolares[[#This Row],[2019]]/Exportaciones_fruta_tonelada[[#This Row],[2019]]),"-",Exportaciones_fruta_dolares[[#This Row],[2019]]/Exportaciones_fruta_tonelada[[#This Row],[2019]])</f>
        <v>2092.5360052054102</v>
      </c>
      <c r="S1696" s="2">
        <f>IF(ISERROR(Exportaciones_fruta_dolares[[#This Row],[2020]]/Exportaciones_fruta_tonelada[[#This Row],[2020]]),"-",Exportaciones_fruta_dolares[[#This Row],[2020]]/Exportaciones_fruta_tonelada[[#This Row],[2020]])</f>
        <v>3523.1288888888889</v>
      </c>
    </row>
    <row r="1697" spans="1:19" x14ac:dyDescent="0.35">
      <c r="A1697">
        <v>174</v>
      </c>
      <c r="B1697" t="s">
        <v>157</v>
      </c>
      <c r="C1697" t="s">
        <v>158</v>
      </c>
      <c r="D1697">
        <v>100105</v>
      </c>
      <c r="E1697" t="s">
        <v>20</v>
      </c>
      <c r="F1697">
        <v>100105006</v>
      </c>
      <c r="G1697" t="s">
        <v>276</v>
      </c>
      <c r="H1697" t="s">
        <v>317</v>
      </c>
      <c r="I1697">
        <v>6</v>
      </c>
      <c r="J1697" t="s">
        <v>20</v>
      </c>
      <c r="K1697" s="2">
        <f>IF(ISERROR(Exportaciones_fruta_dolares[[#This Row],[2013]]/Exportaciones_fruta_tonelada[[#This Row],[2013]]),"-",Exportaciones_fruta_dolares[[#This Row],[2013]]/Exportaciones_fruta_tonelada[[#This Row],[2013]])</f>
        <v>5555.8447523539771</v>
      </c>
      <c r="L16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6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6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6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6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6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6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6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698" spans="1:19" x14ac:dyDescent="0.35">
      <c r="A1698">
        <v>174</v>
      </c>
      <c r="B1698" t="s">
        <v>157</v>
      </c>
      <c r="C1698" t="s">
        <v>158</v>
      </c>
      <c r="D1698">
        <v>100105</v>
      </c>
      <c r="E1698" t="s">
        <v>20</v>
      </c>
      <c r="F1698">
        <v>100105006</v>
      </c>
      <c r="G1698" t="s">
        <v>276</v>
      </c>
      <c r="H1698" t="s">
        <v>277</v>
      </c>
      <c r="I1698">
        <v>4</v>
      </c>
      <c r="J1698" t="s">
        <v>71</v>
      </c>
      <c r="K1698" s="2">
        <f>IF(ISERROR(Exportaciones_fruta_dolares[[#This Row],[2013]]/Exportaciones_fruta_tonelada[[#This Row],[2013]]),"-",Exportaciones_fruta_dolares[[#This Row],[2013]]/Exportaciones_fruta_tonelada[[#This Row],[2013]])</f>
        <v>3487.8350744319664</v>
      </c>
      <c r="L1698" s="2">
        <f>IF(ISERROR(Exportaciones_fruta_dolares[[#This Row],[2012]]/Exportaciones_fruta_tonelada[[#This Row],[2012]]),"-",Exportaciones_fruta_dolares[[#This Row],[2012]]/Exportaciones_fruta_tonelada[[#This Row],[2012]])</f>
        <v>3478.5779455201841</v>
      </c>
      <c r="M1698" s="2">
        <f>IF(ISERROR(Exportaciones_fruta_dolares[[#This Row],[2014]]/Exportaciones_fruta_tonelada[[#This Row],[2014]]),"-",Exportaciones_fruta_dolares[[#This Row],[2014]]/Exportaciones_fruta_tonelada[[#This Row],[2014]])</f>
        <v>3672.8895535714287</v>
      </c>
      <c r="N1698" s="2">
        <f>IF(ISERROR(Exportaciones_fruta_dolares[[#This Row],[2015]]/Exportaciones_fruta_tonelada[[#This Row],[2015]]),"-",Exportaciones_fruta_dolares[[#This Row],[2015]]/Exportaciones_fruta_tonelada[[#This Row],[2015]])</f>
        <v>3964.0597355769232</v>
      </c>
      <c r="O1698" s="2">
        <f>IF(ISERROR(Exportaciones_fruta_dolares[[#This Row],[2016]]/Exportaciones_fruta_tonelada[[#This Row],[2016]]),"-",Exportaciones_fruta_dolares[[#This Row],[2016]]/Exportaciones_fruta_tonelada[[#This Row],[2016]])</f>
        <v>4069.5616816322581</v>
      </c>
      <c r="P1698" s="2">
        <f>IF(ISERROR(Exportaciones_fruta_dolares[[#This Row],[2017]]/Exportaciones_fruta_tonelada[[#This Row],[2017]]),"-",Exportaciones_fruta_dolares[[#This Row],[2017]]/Exportaciones_fruta_tonelada[[#This Row],[2017]])</f>
        <v>4016.2072727272725</v>
      </c>
      <c r="Q1698" s="2">
        <f>IF(ISERROR(Exportaciones_fruta_dolares[[#This Row],[2018]]/Exportaciones_fruta_tonelada[[#This Row],[2018]]),"-",Exportaciones_fruta_dolares[[#This Row],[2018]]/Exportaciones_fruta_tonelada[[#This Row],[2018]])</f>
        <v>3788.815714285714</v>
      </c>
      <c r="R1698" s="2">
        <f>IF(ISERROR(Exportaciones_fruta_dolares[[#This Row],[2019]]/Exportaciones_fruta_tonelada[[#This Row],[2019]]),"-",Exportaciones_fruta_dolares[[#This Row],[2019]]/Exportaciones_fruta_tonelada[[#This Row],[2019]])</f>
        <v>3302.9470032409736</v>
      </c>
      <c r="S1698" s="2">
        <f>IF(ISERROR(Exportaciones_fruta_dolares[[#This Row],[2020]]/Exportaciones_fruta_tonelada[[#This Row],[2020]]),"-",Exportaciones_fruta_dolares[[#This Row],[2020]]/Exportaciones_fruta_tonelada[[#This Row],[2020]])</f>
        <v>2705.1228901391769</v>
      </c>
    </row>
    <row r="1699" spans="1:19" x14ac:dyDescent="0.35">
      <c r="A1699">
        <v>174</v>
      </c>
      <c r="B1699" t="s">
        <v>157</v>
      </c>
      <c r="C1699" t="s">
        <v>158</v>
      </c>
      <c r="D1699">
        <v>100105</v>
      </c>
      <c r="E1699" t="s">
        <v>20</v>
      </c>
      <c r="F1699">
        <v>100105006</v>
      </c>
      <c r="G1699" t="s">
        <v>276</v>
      </c>
      <c r="H1699" t="s">
        <v>307</v>
      </c>
      <c r="I1699">
        <v>4</v>
      </c>
      <c r="J1699" t="s">
        <v>71</v>
      </c>
      <c r="K1699" s="2">
        <f>IF(ISERROR(Exportaciones_fruta_dolares[[#This Row],[2013]]/Exportaciones_fruta_tonelada[[#This Row],[2013]]),"-",Exportaciones_fruta_dolares[[#This Row],[2013]]/Exportaciones_fruta_tonelada[[#This Row],[2013]])</f>
        <v>3920.6183375584565</v>
      </c>
      <c r="L1699" s="2">
        <f>IF(ISERROR(Exportaciones_fruta_dolares[[#This Row],[2012]]/Exportaciones_fruta_tonelada[[#This Row],[2012]]),"-",Exportaciones_fruta_dolares[[#This Row],[2012]]/Exportaciones_fruta_tonelada[[#This Row],[2012]])</f>
        <v>3821.046961325967</v>
      </c>
      <c r="M1699" s="2">
        <f>IF(ISERROR(Exportaciones_fruta_dolares[[#This Row],[2014]]/Exportaciones_fruta_tonelada[[#This Row],[2014]]),"-",Exportaciones_fruta_dolares[[#This Row],[2014]]/Exportaciones_fruta_tonelada[[#This Row],[2014]])</f>
        <v>4278.5086107921925</v>
      </c>
      <c r="N1699" s="2">
        <f>IF(ISERROR(Exportaciones_fruta_dolares[[#This Row],[2015]]/Exportaciones_fruta_tonelada[[#This Row],[2015]]),"-",Exportaciones_fruta_dolares[[#This Row],[2015]]/Exportaciones_fruta_tonelada[[#This Row],[2015]])</f>
        <v>4358.5368364030328</v>
      </c>
      <c r="O1699" s="2">
        <f>IF(ISERROR(Exportaciones_fruta_dolares[[#This Row],[2016]]/Exportaciones_fruta_tonelada[[#This Row],[2016]]),"-",Exportaciones_fruta_dolares[[#This Row],[2016]]/Exportaciones_fruta_tonelada[[#This Row],[2016]])</f>
        <v>7631.6207773115684</v>
      </c>
      <c r="P1699" s="2">
        <f>IF(ISERROR(Exportaciones_fruta_dolares[[#This Row],[2017]]/Exportaciones_fruta_tonelada[[#This Row],[2017]]),"-",Exportaciones_fruta_dolares[[#This Row],[2017]]/Exportaciones_fruta_tonelada[[#This Row],[2017]])</f>
        <v>3572.3482051282049</v>
      </c>
      <c r="Q1699" s="2">
        <f>IF(ISERROR(Exportaciones_fruta_dolares[[#This Row],[2018]]/Exportaciones_fruta_tonelada[[#This Row],[2018]]),"-",Exportaciones_fruta_dolares[[#This Row],[2018]]/Exportaciones_fruta_tonelada[[#This Row],[2018]])</f>
        <v>3249.9574404761906</v>
      </c>
      <c r="R1699" s="2">
        <f>IF(ISERROR(Exportaciones_fruta_dolares[[#This Row],[2019]]/Exportaciones_fruta_tonelada[[#This Row],[2019]]),"-",Exportaciones_fruta_dolares[[#This Row],[2019]]/Exportaciones_fruta_tonelada[[#This Row],[2019]])</f>
        <v>4351.5550000000003</v>
      </c>
      <c r="S16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00" spans="1:19" x14ac:dyDescent="0.35">
      <c r="A1700">
        <v>174</v>
      </c>
      <c r="B1700" t="s">
        <v>157</v>
      </c>
      <c r="C1700" t="s">
        <v>158</v>
      </c>
      <c r="D1700">
        <v>100106</v>
      </c>
      <c r="E1700" t="s">
        <v>477</v>
      </c>
      <c r="F1700">
        <v>100106001</v>
      </c>
      <c r="G1700" t="s">
        <v>60</v>
      </c>
      <c r="H1700" t="s">
        <v>61</v>
      </c>
      <c r="I1700">
        <v>3</v>
      </c>
      <c r="J1700" t="s">
        <v>38</v>
      </c>
      <c r="K17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0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0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0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0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00" s="2">
        <f>IF(ISERROR(Exportaciones_fruta_dolares[[#This Row],[2017]]/Exportaciones_fruta_tonelada[[#This Row],[2017]]),"-",Exportaciones_fruta_dolares[[#This Row],[2017]]/Exportaciones_fruta_tonelada[[#This Row],[2017]])</f>
        <v>3377.3654450261779</v>
      </c>
      <c r="Q1700" s="2">
        <f>IF(ISERROR(Exportaciones_fruta_dolares[[#This Row],[2018]]/Exportaciones_fruta_tonelada[[#This Row],[2018]]),"-",Exportaciones_fruta_dolares[[#This Row],[2018]]/Exportaciones_fruta_tonelada[[#This Row],[2018]])</f>
        <v>2334.4705046197582</v>
      </c>
      <c r="R1700" s="2">
        <f>IF(ISERROR(Exportaciones_fruta_dolares[[#This Row],[2019]]/Exportaciones_fruta_tonelada[[#This Row],[2019]]),"-",Exportaciones_fruta_dolares[[#This Row],[2019]]/Exportaciones_fruta_tonelada[[#This Row],[2019]])</f>
        <v>2768.8398109750219</v>
      </c>
      <c r="S1700" s="2">
        <f>IF(ISERROR(Exportaciones_fruta_dolares[[#This Row],[2020]]/Exportaciones_fruta_tonelada[[#This Row],[2020]]),"-",Exportaciones_fruta_dolares[[#This Row],[2020]]/Exportaciones_fruta_tonelada[[#This Row],[2020]])</f>
        <v>1809.6408255060194</v>
      </c>
    </row>
    <row r="1701" spans="1:19" x14ac:dyDescent="0.35">
      <c r="A1701">
        <v>174</v>
      </c>
      <c r="B1701" t="s">
        <v>157</v>
      </c>
      <c r="C1701" t="s">
        <v>158</v>
      </c>
      <c r="D1701">
        <v>100107</v>
      </c>
      <c r="E1701" t="s">
        <v>48</v>
      </c>
      <c r="F1701">
        <v>100107012</v>
      </c>
      <c r="G1701" t="s">
        <v>49</v>
      </c>
      <c r="H1701" t="s">
        <v>318</v>
      </c>
      <c r="I1701">
        <v>3</v>
      </c>
      <c r="J1701" t="s">
        <v>38</v>
      </c>
      <c r="K1701" s="2">
        <f>IF(ISERROR(Exportaciones_fruta_dolares[[#This Row],[2013]]/Exportaciones_fruta_tonelada[[#This Row],[2013]]),"-",Exportaciones_fruta_dolares[[#This Row],[2013]]/Exportaciones_fruta_tonelada[[#This Row],[2013]])</f>
        <v>3863.2980000000002</v>
      </c>
      <c r="L1701" s="2">
        <f>IF(ISERROR(Exportaciones_fruta_dolares[[#This Row],[2012]]/Exportaciones_fruta_tonelada[[#This Row],[2012]]),"-",Exportaciones_fruta_dolares[[#This Row],[2012]]/Exportaciones_fruta_tonelada[[#This Row],[2012]])</f>
        <v>4063.4074074074069</v>
      </c>
      <c r="M1701" s="2">
        <f>IF(ISERROR(Exportaciones_fruta_dolares[[#This Row],[2014]]/Exportaciones_fruta_tonelada[[#This Row],[2014]]),"-",Exportaciones_fruta_dolares[[#This Row],[2014]]/Exportaciones_fruta_tonelada[[#This Row],[2014]])</f>
        <v>4026</v>
      </c>
      <c r="N1701" s="2">
        <f>IF(ISERROR(Exportaciones_fruta_dolares[[#This Row],[2015]]/Exportaciones_fruta_tonelada[[#This Row],[2015]]),"-",Exportaciones_fruta_dolares[[#This Row],[2015]]/Exportaciones_fruta_tonelada[[#This Row],[2015]])</f>
        <v>3931.3916606092644</v>
      </c>
      <c r="O1701" s="2">
        <f>IF(ISERROR(Exportaciones_fruta_dolares[[#This Row],[2016]]/Exportaciones_fruta_tonelada[[#This Row],[2016]]),"-",Exportaciones_fruta_dolares[[#This Row],[2016]]/Exportaciones_fruta_tonelada[[#This Row],[2016]])</f>
        <v>4233.0496369479824</v>
      </c>
      <c r="P1701" s="2">
        <f>IF(ISERROR(Exportaciones_fruta_dolares[[#This Row],[2017]]/Exportaciones_fruta_tonelada[[#This Row],[2017]]),"-",Exportaciones_fruta_dolares[[#This Row],[2017]]/Exportaciones_fruta_tonelada[[#This Row],[2017]])</f>
        <v>4196.8754711292022</v>
      </c>
      <c r="Q1701" s="2">
        <f>IF(ISERROR(Exportaciones_fruta_dolares[[#This Row],[2018]]/Exportaciones_fruta_tonelada[[#This Row],[2018]]),"-",Exportaciones_fruta_dolares[[#This Row],[2018]]/Exportaciones_fruta_tonelada[[#This Row],[2018]])</f>
        <v>4171.539940735137</v>
      </c>
      <c r="R1701" s="2">
        <f>IF(ISERROR(Exportaciones_fruta_dolares[[#This Row],[2019]]/Exportaciones_fruta_tonelada[[#This Row],[2019]]),"-",Exportaciones_fruta_dolares[[#This Row],[2019]]/Exportaciones_fruta_tonelada[[#This Row],[2019]])</f>
        <v>4013.006151628771</v>
      </c>
      <c r="S1701" s="2">
        <f>IF(ISERROR(Exportaciones_fruta_dolares[[#This Row],[2020]]/Exportaciones_fruta_tonelada[[#This Row],[2020]]),"-",Exportaciones_fruta_dolares[[#This Row],[2020]]/Exportaciones_fruta_tonelada[[#This Row],[2020]])</f>
        <v>4113.7680464813311</v>
      </c>
    </row>
    <row r="1702" spans="1:19" x14ac:dyDescent="0.35">
      <c r="A1702">
        <v>174</v>
      </c>
      <c r="B1702" t="s">
        <v>157</v>
      </c>
      <c r="C1702" t="s">
        <v>158</v>
      </c>
      <c r="D1702">
        <v>100107</v>
      </c>
      <c r="E1702" t="s">
        <v>48</v>
      </c>
      <c r="F1702">
        <v>100107012</v>
      </c>
      <c r="G1702" t="s">
        <v>49</v>
      </c>
      <c r="H1702" t="s">
        <v>150</v>
      </c>
      <c r="I1702">
        <v>3</v>
      </c>
      <c r="J1702" t="s">
        <v>38</v>
      </c>
      <c r="K1702" s="2">
        <f>IF(ISERROR(Exportaciones_fruta_dolares[[#This Row],[2013]]/Exportaciones_fruta_tonelada[[#This Row],[2013]]),"-",Exportaciones_fruta_dolares[[#This Row],[2013]]/Exportaciones_fruta_tonelada[[#This Row],[2013]])</f>
        <v>1481.3975135550195</v>
      </c>
      <c r="L1702" s="2">
        <f>IF(ISERROR(Exportaciones_fruta_dolares[[#This Row],[2012]]/Exportaciones_fruta_tonelada[[#This Row],[2012]]),"-",Exportaciones_fruta_dolares[[#This Row],[2012]]/Exportaciones_fruta_tonelada[[#This Row],[2012]])</f>
        <v>1499.7972306795562</v>
      </c>
      <c r="M1702" s="2">
        <f>IF(ISERROR(Exportaciones_fruta_dolares[[#This Row],[2014]]/Exportaciones_fruta_tonelada[[#This Row],[2014]]),"-",Exportaciones_fruta_dolares[[#This Row],[2014]]/Exportaciones_fruta_tonelada[[#This Row],[2014]])</f>
        <v>1696.0740356615743</v>
      </c>
      <c r="N1702" s="2">
        <f>IF(ISERROR(Exportaciones_fruta_dolares[[#This Row],[2015]]/Exportaciones_fruta_tonelada[[#This Row],[2015]]),"-",Exportaciones_fruta_dolares[[#This Row],[2015]]/Exportaciones_fruta_tonelada[[#This Row],[2015]])</f>
        <v>2402.0096129771086</v>
      </c>
      <c r="O1702" s="2">
        <f>IF(ISERROR(Exportaciones_fruta_dolares[[#This Row],[2016]]/Exportaciones_fruta_tonelada[[#This Row],[2016]]),"-",Exportaciones_fruta_dolares[[#This Row],[2016]]/Exportaciones_fruta_tonelada[[#This Row],[2016]])</f>
        <v>1604.5650603357628</v>
      </c>
      <c r="P1702" s="2">
        <f>IF(ISERROR(Exportaciones_fruta_dolares[[#This Row],[2017]]/Exportaciones_fruta_tonelada[[#This Row],[2017]]),"-",Exportaciones_fruta_dolares[[#This Row],[2017]]/Exportaciones_fruta_tonelada[[#This Row],[2017]])</f>
        <v>1755.0842365896733</v>
      </c>
      <c r="Q1702" s="2">
        <f>IF(ISERROR(Exportaciones_fruta_dolares[[#This Row],[2018]]/Exportaciones_fruta_tonelada[[#This Row],[2018]]),"-",Exportaciones_fruta_dolares[[#This Row],[2018]]/Exportaciones_fruta_tonelada[[#This Row],[2018]])</f>
        <v>1879.5836174132746</v>
      </c>
      <c r="R1702" s="2">
        <f>IF(ISERROR(Exportaciones_fruta_dolares[[#This Row],[2019]]/Exportaciones_fruta_tonelada[[#This Row],[2019]]),"-",Exportaciones_fruta_dolares[[#This Row],[2019]]/Exportaciones_fruta_tonelada[[#This Row],[2019]])</f>
        <v>2042.3107766729372</v>
      </c>
      <c r="S1702" s="2">
        <f>IF(ISERROR(Exportaciones_fruta_dolares[[#This Row],[2020]]/Exportaciones_fruta_tonelada[[#This Row],[2020]]),"-",Exportaciones_fruta_dolares[[#This Row],[2020]]/Exportaciones_fruta_tonelada[[#This Row],[2020]])</f>
        <v>2516.373165717825</v>
      </c>
    </row>
    <row r="1703" spans="1:19" x14ac:dyDescent="0.35">
      <c r="A1703">
        <v>174</v>
      </c>
      <c r="B1703" t="s">
        <v>157</v>
      </c>
      <c r="C1703" t="s">
        <v>158</v>
      </c>
      <c r="D1703">
        <v>100107</v>
      </c>
      <c r="E1703" t="s">
        <v>48</v>
      </c>
      <c r="F1703">
        <v>100107012</v>
      </c>
      <c r="G1703" t="s">
        <v>49</v>
      </c>
      <c r="H1703" t="s">
        <v>342</v>
      </c>
      <c r="I1703">
        <v>3</v>
      </c>
      <c r="J1703" t="s">
        <v>38</v>
      </c>
      <c r="K17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03" s="2">
        <f>IF(ISERROR(Exportaciones_fruta_dolares[[#This Row],[2020]]/Exportaciones_fruta_tonelada[[#This Row],[2020]]),"-",Exportaciones_fruta_dolares[[#This Row],[2020]]/Exportaciones_fruta_tonelada[[#This Row],[2020]])</f>
        <v>34955.952380952382</v>
      </c>
    </row>
    <row r="1704" spans="1:19" x14ac:dyDescent="0.35">
      <c r="A1704">
        <v>174</v>
      </c>
      <c r="B1704" t="s">
        <v>157</v>
      </c>
      <c r="C1704" t="s">
        <v>158</v>
      </c>
      <c r="D1704">
        <v>100107</v>
      </c>
      <c r="E1704" t="s">
        <v>48</v>
      </c>
      <c r="F1704">
        <v>100107012</v>
      </c>
      <c r="G1704" t="s">
        <v>49</v>
      </c>
      <c r="H1704" t="s">
        <v>129</v>
      </c>
      <c r="I1704">
        <v>2</v>
      </c>
      <c r="J1704" t="s">
        <v>32</v>
      </c>
      <c r="K1704" s="2">
        <f>IF(ISERROR(Exportaciones_fruta_dolares[[#This Row],[2013]]/Exportaciones_fruta_tonelada[[#This Row],[2013]]),"-",Exportaciones_fruta_dolares[[#This Row],[2013]]/Exportaciones_fruta_tonelada[[#This Row],[2013]])</f>
        <v>1412.229274611399</v>
      </c>
      <c r="L1704" s="2">
        <f>IF(ISERROR(Exportaciones_fruta_dolares[[#This Row],[2012]]/Exportaciones_fruta_tonelada[[#This Row],[2012]]),"-",Exportaciones_fruta_dolares[[#This Row],[2012]]/Exportaciones_fruta_tonelada[[#This Row],[2012]])</f>
        <v>1458.0591618846065</v>
      </c>
      <c r="M1704" s="2">
        <f>IF(ISERROR(Exportaciones_fruta_dolares[[#This Row],[2014]]/Exportaciones_fruta_tonelada[[#This Row],[2014]]),"-",Exportaciones_fruta_dolares[[#This Row],[2014]]/Exportaciones_fruta_tonelada[[#This Row],[2014]])</f>
        <v>1474.2522950300727</v>
      </c>
      <c r="N1704" s="2">
        <f>IF(ISERROR(Exportaciones_fruta_dolares[[#This Row],[2015]]/Exportaciones_fruta_tonelada[[#This Row],[2015]]),"-",Exportaciones_fruta_dolares[[#This Row],[2015]]/Exportaciones_fruta_tonelada[[#This Row],[2015]])</f>
        <v>1517.0052231718901</v>
      </c>
      <c r="O1704" s="2">
        <f>IF(ISERROR(Exportaciones_fruta_dolares[[#This Row],[2016]]/Exportaciones_fruta_tonelada[[#This Row],[2016]]),"-",Exportaciones_fruta_dolares[[#This Row],[2016]]/Exportaciones_fruta_tonelada[[#This Row],[2016]])</f>
        <v>1747.7407694293831</v>
      </c>
      <c r="P1704" s="2">
        <f>IF(ISERROR(Exportaciones_fruta_dolares[[#This Row],[2017]]/Exportaciones_fruta_tonelada[[#This Row],[2017]]),"-",Exportaciones_fruta_dolares[[#This Row],[2017]]/Exportaciones_fruta_tonelada[[#This Row],[2017]])</f>
        <v>1782.51901814038</v>
      </c>
      <c r="Q1704" s="2">
        <f>IF(ISERROR(Exportaciones_fruta_dolares[[#This Row],[2018]]/Exportaciones_fruta_tonelada[[#This Row],[2018]]),"-",Exportaciones_fruta_dolares[[#This Row],[2018]]/Exportaciones_fruta_tonelada[[#This Row],[2018]])</f>
        <v>1208.3871607967667</v>
      </c>
      <c r="R170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05" spans="1:19" x14ac:dyDescent="0.35">
      <c r="A1705">
        <v>174</v>
      </c>
      <c r="B1705" t="s">
        <v>157</v>
      </c>
      <c r="C1705" t="s">
        <v>158</v>
      </c>
      <c r="D1705">
        <v>100107</v>
      </c>
      <c r="E1705" t="s">
        <v>48</v>
      </c>
      <c r="F1705">
        <v>100107012</v>
      </c>
      <c r="G1705" t="s">
        <v>49</v>
      </c>
      <c r="H1705" t="s">
        <v>265</v>
      </c>
      <c r="I1705">
        <v>1</v>
      </c>
      <c r="J1705" t="s">
        <v>96</v>
      </c>
      <c r="K17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0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0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0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05" s="2">
        <f>IF(ISERROR(Exportaciones_fruta_dolares[[#This Row],[2019]]/Exportaciones_fruta_tonelada[[#This Row],[2019]]),"-",Exportaciones_fruta_dolares[[#This Row],[2019]]/Exportaciones_fruta_tonelada[[#This Row],[2019]])</f>
        <v>6056.0944067248629</v>
      </c>
      <c r="S1705" s="2">
        <f>IF(ISERROR(Exportaciones_fruta_dolares[[#This Row],[2020]]/Exportaciones_fruta_tonelada[[#This Row],[2020]]),"-",Exportaciones_fruta_dolares[[#This Row],[2020]]/Exportaciones_fruta_tonelada[[#This Row],[2020]])</f>
        <v>6983.785653469562</v>
      </c>
    </row>
    <row r="1706" spans="1:19" x14ac:dyDescent="0.35">
      <c r="A1706">
        <v>174</v>
      </c>
      <c r="B1706" t="s">
        <v>157</v>
      </c>
      <c r="C1706" t="s">
        <v>158</v>
      </c>
      <c r="D1706">
        <v>100107</v>
      </c>
      <c r="E1706" t="s">
        <v>48</v>
      </c>
      <c r="F1706">
        <v>100107012</v>
      </c>
      <c r="G1706" t="s">
        <v>49</v>
      </c>
      <c r="H1706" t="s">
        <v>130</v>
      </c>
      <c r="I1706">
        <v>3</v>
      </c>
      <c r="J1706" t="s">
        <v>38</v>
      </c>
      <c r="K17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06" s="2">
        <f>IF(ISERROR(Exportaciones_fruta_dolares[[#This Row],[2012]]/Exportaciones_fruta_tonelada[[#This Row],[2012]]),"-",Exportaciones_fruta_dolares[[#This Row],[2012]]/Exportaciones_fruta_tonelada[[#This Row],[2012]])</f>
        <v>4715.3571428571431</v>
      </c>
      <c r="M170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06" s="2">
        <f>IF(ISERROR(Exportaciones_fruta_dolares[[#This Row],[2015]]/Exportaciones_fruta_tonelada[[#This Row],[2015]]),"-",Exportaciones_fruta_dolares[[#This Row],[2015]]/Exportaciones_fruta_tonelada[[#This Row],[2015]])</f>
        <v>2528.155248566864</v>
      </c>
      <c r="O1706" s="2">
        <f>IF(ISERROR(Exportaciones_fruta_dolares[[#This Row],[2016]]/Exportaciones_fruta_tonelada[[#This Row],[2016]]),"-",Exportaciones_fruta_dolares[[#This Row],[2016]]/Exportaciones_fruta_tonelada[[#This Row],[2016]])</f>
        <v>1210.6875</v>
      </c>
      <c r="P1706" s="2">
        <f>IF(ISERROR(Exportaciones_fruta_dolares[[#This Row],[2017]]/Exportaciones_fruta_tonelada[[#This Row],[2017]]),"-",Exportaciones_fruta_dolares[[#This Row],[2017]]/Exportaciones_fruta_tonelada[[#This Row],[2017]])</f>
        <v>1132.976653696498</v>
      </c>
      <c r="Q1706" s="2">
        <f>IF(ISERROR(Exportaciones_fruta_dolares[[#This Row],[2018]]/Exportaciones_fruta_tonelada[[#This Row],[2018]]),"-",Exportaciones_fruta_dolares[[#This Row],[2018]]/Exportaciones_fruta_tonelada[[#This Row],[2018]])</f>
        <v>3974.752373254727</v>
      </c>
      <c r="R1706" s="2">
        <f>IF(ISERROR(Exportaciones_fruta_dolares[[#This Row],[2019]]/Exportaciones_fruta_tonelada[[#This Row],[2019]]),"-",Exportaciones_fruta_dolares[[#This Row],[2019]]/Exportaciones_fruta_tonelada[[#This Row],[2019]])</f>
        <v>3874.1664771818128</v>
      </c>
      <c r="S1706" s="2">
        <f>IF(ISERROR(Exportaciones_fruta_dolares[[#This Row],[2020]]/Exportaciones_fruta_tonelada[[#This Row],[2020]]),"-",Exportaciones_fruta_dolares[[#This Row],[2020]]/Exportaciones_fruta_tonelada[[#This Row],[2020]])</f>
        <v>5656.1186813186814</v>
      </c>
    </row>
    <row r="1707" spans="1:19" x14ac:dyDescent="0.35">
      <c r="A1707">
        <v>174</v>
      </c>
      <c r="B1707" t="s">
        <v>157</v>
      </c>
      <c r="C1707" t="s">
        <v>158</v>
      </c>
      <c r="D1707">
        <v>100107</v>
      </c>
      <c r="E1707" t="s">
        <v>48</v>
      </c>
      <c r="F1707">
        <v>100107012</v>
      </c>
      <c r="G1707" t="s">
        <v>49</v>
      </c>
      <c r="H1707" t="s">
        <v>50</v>
      </c>
      <c r="I1707">
        <v>3</v>
      </c>
      <c r="J1707" t="s">
        <v>38</v>
      </c>
      <c r="K1707" s="2">
        <f>IF(ISERROR(Exportaciones_fruta_dolares[[#This Row],[2013]]/Exportaciones_fruta_tonelada[[#This Row],[2013]]),"-",Exportaciones_fruta_dolares[[#This Row],[2013]]/Exportaciones_fruta_tonelada[[#This Row],[2013]])</f>
        <v>2319.1139184677204</v>
      </c>
      <c r="L1707" s="2">
        <f>IF(ISERROR(Exportaciones_fruta_dolares[[#This Row],[2012]]/Exportaciones_fruta_tonelada[[#This Row],[2012]]),"-",Exportaciones_fruta_dolares[[#This Row],[2012]]/Exportaciones_fruta_tonelada[[#This Row],[2012]])</f>
        <v>2283.7362093551742</v>
      </c>
      <c r="M1707" s="2">
        <f>IF(ISERROR(Exportaciones_fruta_dolares[[#This Row],[2014]]/Exportaciones_fruta_tonelada[[#This Row],[2014]]),"-",Exportaciones_fruta_dolares[[#This Row],[2014]]/Exportaciones_fruta_tonelada[[#This Row],[2014]])</f>
        <v>2961.0101418008562</v>
      </c>
      <c r="N1707" s="2">
        <f>IF(ISERROR(Exportaciones_fruta_dolares[[#This Row],[2015]]/Exportaciones_fruta_tonelada[[#This Row],[2015]]),"-",Exportaciones_fruta_dolares[[#This Row],[2015]]/Exportaciones_fruta_tonelada[[#This Row],[2015]])</f>
        <v>3111.7425698696447</v>
      </c>
      <c r="O1707" s="2">
        <f>IF(ISERROR(Exportaciones_fruta_dolares[[#This Row],[2016]]/Exportaciones_fruta_tonelada[[#This Row],[2016]]),"-",Exportaciones_fruta_dolares[[#This Row],[2016]]/Exportaciones_fruta_tonelada[[#This Row],[2016]])</f>
        <v>3691.7542552155151</v>
      </c>
      <c r="P1707" s="2">
        <f>IF(ISERROR(Exportaciones_fruta_dolares[[#This Row],[2017]]/Exportaciones_fruta_tonelada[[#This Row],[2017]]),"-",Exportaciones_fruta_dolares[[#This Row],[2017]]/Exportaciones_fruta_tonelada[[#This Row],[2017]])</f>
        <v>3879.5079510013697</v>
      </c>
      <c r="Q1707" s="2">
        <f>IF(ISERROR(Exportaciones_fruta_dolares[[#This Row],[2018]]/Exportaciones_fruta_tonelada[[#This Row],[2018]]),"-",Exportaciones_fruta_dolares[[#This Row],[2018]]/Exportaciones_fruta_tonelada[[#This Row],[2018]])</f>
        <v>4413.7240920224649</v>
      </c>
      <c r="R1707" s="2">
        <f>IF(ISERROR(Exportaciones_fruta_dolares[[#This Row],[2019]]/Exportaciones_fruta_tonelada[[#This Row],[2019]]),"-",Exportaciones_fruta_dolares[[#This Row],[2019]]/Exportaciones_fruta_tonelada[[#This Row],[2019]])</f>
        <v>3598.3895037172083</v>
      </c>
      <c r="S1707" s="2">
        <f>IF(ISERROR(Exportaciones_fruta_dolares[[#This Row],[2020]]/Exportaciones_fruta_tonelada[[#This Row],[2020]]),"-",Exportaciones_fruta_dolares[[#This Row],[2020]]/Exportaciones_fruta_tonelada[[#This Row],[2020]])</f>
        <v>3297.9545248481304</v>
      </c>
    </row>
    <row r="1708" spans="1:19" x14ac:dyDescent="0.35">
      <c r="A1708">
        <v>174</v>
      </c>
      <c r="B1708" t="s">
        <v>157</v>
      </c>
      <c r="C1708" t="s">
        <v>158</v>
      </c>
      <c r="D1708">
        <v>100107</v>
      </c>
      <c r="E1708" t="s">
        <v>48</v>
      </c>
      <c r="F1708">
        <v>100107012</v>
      </c>
      <c r="G1708" t="s">
        <v>49</v>
      </c>
      <c r="H1708" t="s">
        <v>211</v>
      </c>
      <c r="I1708">
        <v>7</v>
      </c>
      <c r="J1708" t="s">
        <v>164</v>
      </c>
      <c r="K1708" s="2">
        <f>IF(ISERROR(Exportaciones_fruta_dolares[[#This Row],[2013]]/Exportaciones_fruta_tonelada[[#This Row],[2013]]),"-",Exportaciones_fruta_dolares[[#This Row],[2013]]/Exportaciones_fruta_tonelada[[#This Row],[2013]])</f>
        <v>2207.0904497609763</v>
      </c>
      <c r="L1708" s="2">
        <f>IF(ISERROR(Exportaciones_fruta_dolares[[#This Row],[2012]]/Exportaciones_fruta_tonelada[[#This Row],[2012]]),"-",Exportaciones_fruta_dolares[[#This Row],[2012]]/Exportaciones_fruta_tonelada[[#This Row],[2012]])</f>
        <v>1786.6994880389668</v>
      </c>
      <c r="M1708" s="2">
        <f>IF(ISERROR(Exportaciones_fruta_dolares[[#This Row],[2014]]/Exportaciones_fruta_tonelada[[#This Row],[2014]]),"-",Exportaciones_fruta_dolares[[#This Row],[2014]]/Exportaciones_fruta_tonelada[[#This Row],[2014]])</f>
        <v>1926.4141988921574</v>
      </c>
      <c r="N1708" s="2">
        <f>IF(ISERROR(Exportaciones_fruta_dolares[[#This Row],[2015]]/Exportaciones_fruta_tonelada[[#This Row],[2015]]),"-",Exportaciones_fruta_dolares[[#This Row],[2015]]/Exportaciones_fruta_tonelada[[#This Row],[2015]])</f>
        <v>1832.6847414117651</v>
      </c>
      <c r="O1708" s="2">
        <f>IF(ISERROR(Exportaciones_fruta_dolares[[#This Row],[2016]]/Exportaciones_fruta_tonelada[[#This Row],[2016]]),"-",Exportaciones_fruta_dolares[[#This Row],[2016]]/Exportaciones_fruta_tonelada[[#This Row],[2016]])</f>
        <v>1649.1204615346876</v>
      </c>
      <c r="P1708" s="2">
        <f>IF(ISERROR(Exportaciones_fruta_dolares[[#This Row],[2017]]/Exportaciones_fruta_tonelada[[#This Row],[2017]]),"-",Exportaciones_fruta_dolares[[#This Row],[2017]]/Exportaciones_fruta_tonelada[[#This Row],[2017]])</f>
        <v>1603.3332292402242</v>
      </c>
      <c r="Q1708" s="2">
        <f>IF(ISERROR(Exportaciones_fruta_dolares[[#This Row],[2018]]/Exportaciones_fruta_tonelada[[#This Row],[2018]]),"-",Exportaciones_fruta_dolares[[#This Row],[2018]]/Exportaciones_fruta_tonelada[[#This Row],[2018]])</f>
        <v>1587.1989739118528</v>
      </c>
      <c r="R1708" s="2">
        <f>IF(ISERROR(Exportaciones_fruta_dolares[[#This Row],[2019]]/Exportaciones_fruta_tonelada[[#This Row],[2019]]),"-",Exportaciones_fruta_dolares[[#This Row],[2019]]/Exportaciones_fruta_tonelada[[#This Row],[2019]])</f>
        <v>1656.5399296642813</v>
      </c>
      <c r="S1708" s="2">
        <f>IF(ISERROR(Exportaciones_fruta_dolares[[#This Row],[2020]]/Exportaciones_fruta_tonelada[[#This Row],[2020]]),"-",Exportaciones_fruta_dolares[[#This Row],[2020]]/Exportaciones_fruta_tonelada[[#This Row],[2020]])</f>
        <v>1503.9430488153014</v>
      </c>
    </row>
    <row r="1709" spans="1:19" x14ac:dyDescent="0.35">
      <c r="A1709">
        <v>174</v>
      </c>
      <c r="B1709" t="s">
        <v>157</v>
      </c>
      <c r="C1709" t="s">
        <v>158</v>
      </c>
      <c r="D1709">
        <v>100107</v>
      </c>
      <c r="E1709" t="s">
        <v>48</v>
      </c>
      <c r="F1709">
        <v>100107012</v>
      </c>
      <c r="G1709" t="s">
        <v>49</v>
      </c>
      <c r="H1709" t="s">
        <v>333</v>
      </c>
      <c r="I1709">
        <v>3</v>
      </c>
      <c r="J1709" t="s">
        <v>38</v>
      </c>
      <c r="K17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0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09" s="2">
        <f>IF(ISERROR(Exportaciones_fruta_dolares[[#This Row],[2015]]/Exportaciones_fruta_tonelada[[#This Row],[2015]]),"-",Exportaciones_fruta_dolares[[#This Row],[2015]]/Exportaciones_fruta_tonelada[[#This Row],[2015]])</f>
        <v>2304.6650952661562</v>
      </c>
      <c r="O1709" s="2">
        <f>IF(ISERROR(Exportaciones_fruta_dolares[[#This Row],[2016]]/Exportaciones_fruta_tonelada[[#This Row],[2016]]),"-",Exportaciones_fruta_dolares[[#This Row],[2016]]/Exportaciones_fruta_tonelada[[#This Row],[2016]])</f>
        <v>1842.5604575163397</v>
      </c>
      <c r="P1709" s="2">
        <f>IF(ISERROR(Exportaciones_fruta_dolares[[#This Row],[2017]]/Exportaciones_fruta_tonelada[[#This Row],[2017]]),"-",Exportaciones_fruta_dolares[[#This Row],[2017]]/Exportaciones_fruta_tonelada[[#This Row],[2017]])</f>
        <v>4288.0985422740532</v>
      </c>
      <c r="Q1709" s="2">
        <f>IF(ISERROR(Exportaciones_fruta_dolares[[#This Row],[2018]]/Exportaciones_fruta_tonelada[[#This Row],[2018]]),"-",Exportaciones_fruta_dolares[[#This Row],[2018]]/Exportaciones_fruta_tonelada[[#This Row],[2018]])</f>
        <v>4374.7495682210711</v>
      </c>
      <c r="R1709" s="2">
        <f>IF(ISERROR(Exportaciones_fruta_dolares[[#This Row],[2019]]/Exportaciones_fruta_tonelada[[#This Row],[2019]]),"-",Exportaciones_fruta_dolares[[#This Row],[2019]]/Exportaciones_fruta_tonelada[[#This Row],[2019]])</f>
        <v>4187.0731060606058</v>
      </c>
      <c r="S1709" s="2">
        <f>IF(ISERROR(Exportaciones_fruta_dolares[[#This Row],[2020]]/Exportaciones_fruta_tonelada[[#This Row],[2020]]),"-",Exportaciones_fruta_dolares[[#This Row],[2020]]/Exportaciones_fruta_tonelada[[#This Row],[2020]])</f>
        <v>4346.4135999999999</v>
      </c>
    </row>
    <row r="1710" spans="1:19" x14ac:dyDescent="0.35">
      <c r="A1710">
        <v>174</v>
      </c>
      <c r="B1710" t="s">
        <v>157</v>
      </c>
      <c r="C1710" t="s">
        <v>158</v>
      </c>
      <c r="D1710">
        <v>100107</v>
      </c>
      <c r="E1710" t="s">
        <v>48</v>
      </c>
      <c r="F1710">
        <v>100107012</v>
      </c>
      <c r="G1710" t="s">
        <v>49</v>
      </c>
      <c r="H1710" t="s">
        <v>186</v>
      </c>
      <c r="I1710">
        <v>3</v>
      </c>
      <c r="J1710" t="s">
        <v>38</v>
      </c>
      <c r="K1710" s="2">
        <f>IF(ISERROR(Exportaciones_fruta_dolares[[#This Row],[2013]]/Exportaciones_fruta_tonelada[[#This Row],[2013]]),"-",Exportaciones_fruta_dolares[[#This Row],[2013]]/Exportaciones_fruta_tonelada[[#This Row],[2013]])</f>
        <v>2774.848208747474</v>
      </c>
      <c r="L1710" s="2">
        <f>IF(ISERROR(Exportaciones_fruta_dolares[[#This Row],[2012]]/Exportaciones_fruta_tonelada[[#This Row],[2012]]),"-",Exportaciones_fruta_dolares[[#This Row],[2012]]/Exportaciones_fruta_tonelada[[#This Row],[2012]])</f>
        <v>2797.0953958085756</v>
      </c>
      <c r="M1710" s="2">
        <f>IF(ISERROR(Exportaciones_fruta_dolares[[#This Row],[2014]]/Exportaciones_fruta_tonelada[[#This Row],[2014]]),"-",Exportaciones_fruta_dolares[[#This Row],[2014]]/Exportaciones_fruta_tonelada[[#This Row],[2014]])</f>
        <v>3011.4202530135412</v>
      </c>
      <c r="N1710" s="2">
        <f>IF(ISERROR(Exportaciones_fruta_dolares[[#This Row],[2015]]/Exportaciones_fruta_tonelada[[#This Row],[2015]]),"-",Exportaciones_fruta_dolares[[#This Row],[2015]]/Exportaciones_fruta_tonelada[[#This Row],[2015]])</f>
        <v>3388.8509873232038</v>
      </c>
      <c r="O1710" s="2">
        <f>IF(ISERROR(Exportaciones_fruta_dolares[[#This Row],[2016]]/Exportaciones_fruta_tonelada[[#This Row],[2016]]),"-",Exportaciones_fruta_dolares[[#This Row],[2016]]/Exportaciones_fruta_tonelada[[#This Row],[2016]])</f>
        <v>3735.5177474850634</v>
      </c>
      <c r="P1710" s="2">
        <f>IF(ISERROR(Exportaciones_fruta_dolares[[#This Row],[2017]]/Exportaciones_fruta_tonelada[[#This Row],[2017]]),"-",Exportaciones_fruta_dolares[[#This Row],[2017]]/Exportaciones_fruta_tonelada[[#This Row],[2017]])</f>
        <v>3916.0129947473747</v>
      </c>
      <c r="Q1710" s="2">
        <f>IF(ISERROR(Exportaciones_fruta_dolares[[#This Row],[2018]]/Exportaciones_fruta_tonelada[[#This Row],[2018]]),"-",Exportaciones_fruta_dolares[[#This Row],[2018]]/Exportaciones_fruta_tonelada[[#This Row],[2018]])</f>
        <v>2607.6715842046356</v>
      </c>
      <c r="R1710" s="2">
        <f>IF(ISERROR(Exportaciones_fruta_dolares[[#This Row],[2019]]/Exportaciones_fruta_tonelada[[#This Row],[2019]]),"-",Exportaciones_fruta_dolares[[#This Row],[2019]]/Exportaciones_fruta_tonelada[[#This Row],[2019]])</f>
        <v>4693.8187500000004</v>
      </c>
      <c r="S1710" s="2">
        <f>IF(ISERROR(Exportaciones_fruta_dolares[[#This Row],[2020]]/Exportaciones_fruta_tonelada[[#This Row],[2020]]),"-",Exportaciones_fruta_dolares[[#This Row],[2020]]/Exportaciones_fruta_tonelada[[#This Row],[2020]])</f>
        <v>1830.2368651488616</v>
      </c>
    </row>
    <row r="1711" spans="1:19" x14ac:dyDescent="0.35">
      <c r="A1711">
        <v>174</v>
      </c>
      <c r="B1711" t="s">
        <v>157</v>
      </c>
      <c r="C1711" t="s">
        <v>158</v>
      </c>
      <c r="D1711">
        <v>100107</v>
      </c>
      <c r="E1711" t="s">
        <v>48</v>
      </c>
      <c r="F1711">
        <v>100107012</v>
      </c>
      <c r="G1711" t="s">
        <v>49</v>
      </c>
      <c r="H1711" t="s">
        <v>365</v>
      </c>
      <c r="I1711">
        <v>7</v>
      </c>
      <c r="J1711" t="s">
        <v>164</v>
      </c>
      <c r="K1711" s="2">
        <f>IF(ISERROR(Exportaciones_fruta_dolares[[#This Row],[2013]]/Exportaciones_fruta_tonelada[[#This Row],[2013]]),"-",Exportaciones_fruta_dolares[[#This Row],[2013]]/Exportaciones_fruta_tonelada[[#This Row],[2013]])</f>
        <v>930.00587593385376</v>
      </c>
      <c r="L17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11" s="2">
        <f>IF(ISERROR(Exportaciones_fruta_dolares[[#This Row],[2017]]/Exportaciones_fruta_tonelada[[#This Row],[2017]]),"-",Exportaciones_fruta_dolares[[#This Row],[2017]]/Exportaciones_fruta_tonelada[[#This Row],[2017]])</f>
        <v>1087.9197379197378</v>
      </c>
      <c r="Q1711" s="2">
        <f>IF(ISERROR(Exportaciones_fruta_dolares[[#This Row],[2018]]/Exportaciones_fruta_tonelada[[#This Row],[2018]]),"-",Exportaciones_fruta_dolares[[#This Row],[2018]]/Exportaciones_fruta_tonelada[[#This Row],[2018]])</f>
        <v>2964.6796657381615</v>
      </c>
      <c r="R1711" s="2">
        <f>IF(ISERROR(Exportaciones_fruta_dolares[[#This Row],[2019]]/Exportaciones_fruta_tonelada[[#This Row],[2019]]),"-",Exportaciones_fruta_dolares[[#This Row],[2019]]/Exportaciones_fruta_tonelada[[#This Row],[2019]])</f>
        <v>165600</v>
      </c>
      <c r="S1711" s="2">
        <f>IF(ISERROR(Exportaciones_fruta_dolares[[#This Row],[2020]]/Exportaciones_fruta_tonelada[[#This Row],[2020]]),"-",Exportaciones_fruta_dolares[[#This Row],[2020]]/Exportaciones_fruta_tonelada[[#This Row],[2020]])</f>
        <v>1174.8520652280051</v>
      </c>
    </row>
    <row r="1712" spans="1:19" x14ac:dyDescent="0.35">
      <c r="A1712">
        <v>174</v>
      </c>
      <c r="B1712" t="s">
        <v>157</v>
      </c>
      <c r="C1712" t="s">
        <v>158</v>
      </c>
      <c r="D1712">
        <v>100107</v>
      </c>
      <c r="E1712" t="s">
        <v>48</v>
      </c>
      <c r="F1712">
        <v>100107012</v>
      </c>
      <c r="G1712" t="s">
        <v>49</v>
      </c>
      <c r="H1712" t="s">
        <v>195</v>
      </c>
      <c r="I1712">
        <v>3</v>
      </c>
      <c r="J1712" t="s">
        <v>38</v>
      </c>
      <c r="K1712" s="2">
        <f>IF(ISERROR(Exportaciones_fruta_dolares[[#This Row],[2013]]/Exportaciones_fruta_tonelada[[#This Row],[2013]]),"-",Exportaciones_fruta_dolares[[#This Row],[2013]]/Exportaciones_fruta_tonelada[[#This Row],[2013]])</f>
        <v>1672.5919252283143</v>
      </c>
      <c r="L1712" s="2">
        <f>IF(ISERROR(Exportaciones_fruta_dolares[[#This Row],[2012]]/Exportaciones_fruta_tonelada[[#This Row],[2012]]),"-",Exportaciones_fruta_dolares[[#This Row],[2012]]/Exportaciones_fruta_tonelada[[#This Row],[2012]])</f>
        <v>2352.6885517749661</v>
      </c>
      <c r="M1712" s="2">
        <f>IF(ISERROR(Exportaciones_fruta_dolares[[#This Row],[2014]]/Exportaciones_fruta_tonelada[[#This Row],[2014]]),"-",Exportaciones_fruta_dolares[[#This Row],[2014]]/Exportaciones_fruta_tonelada[[#This Row],[2014]])</f>
        <v>2195.9439329492629</v>
      </c>
      <c r="N1712" s="2">
        <f>IF(ISERROR(Exportaciones_fruta_dolares[[#This Row],[2015]]/Exportaciones_fruta_tonelada[[#This Row],[2015]]),"-",Exportaciones_fruta_dolares[[#This Row],[2015]]/Exportaciones_fruta_tonelada[[#This Row],[2015]])</f>
        <v>2164.0047552592132</v>
      </c>
      <c r="O1712" s="2">
        <f>IF(ISERROR(Exportaciones_fruta_dolares[[#This Row],[2016]]/Exportaciones_fruta_tonelada[[#This Row],[2016]]),"-",Exportaciones_fruta_dolares[[#This Row],[2016]]/Exportaciones_fruta_tonelada[[#This Row],[2016]])</f>
        <v>3091.5193602693607</v>
      </c>
      <c r="P1712" s="2">
        <f>IF(ISERROR(Exportaciones_fruta_dolares[[#This Row],[2017]]/Exportaciones_fruta_tonelada[[#This Row],[2017]]),"-",Exportaciones_fruta_dolares[[#This Row],[2017]]/Exportaciones_fruta_tonelada[[#This Row],[2017]])</f>
        <v>3109.5789831083953</v>
      </c>
      <c r="Q1712" s="2">
        <f>IF(ISERROR(Exportaciones_fruta_dolares[[#This Row],[2018]]/Exportaciones_fruta_tonelada[[#This Row],[2018]]),"-",Exportaciones_fruta_dolares[[#This Row],[2018]]/Exportaciones_fruta_tonelada[[#This Row],[2018]])</f>
        <v>3013.5324135324136</v>
      </c>
      <c r="R1712" s="2">
        <f>IF(ISERROR(Exportaciones_fruta_dolares[[#This Row],[2019]]/Exportaciones_fruta_tonelada[[#This Row],[2019]]),"-",Exportaciones_fruta_dolares[[#This Row],[2019]]/Exportaciones_fruta_tonelada[[#This Row],[2019]])</f>
        <v>2929.1449217181853</v>
      </c>
      <c r="S1712" s="2">
        <f>IF(ISERROR(Exportaciones_fruta_dolares[[#This Row],[2020]]/Exportaciones_fruta_tonelada[[#This Row],[2020]]),"-",Exportaciones_fruta_dolares[[#This Row],[2020]]/Exportaciones_fruta_tonelada[[#This Row],[2020]])</f>
        <v>2920.0103081790071</v>
      </c>
    </row>
    <row r="1713" spans="1:19" x14ac:dyDescent="0.35">
      <c r="A1713">
        <v>174</v>
      </c>
      <c r="B1713" t="s">
        <v>157</v>
      </c>
      <c r="C1713" t="s">
        <v>158</v>
      </c>
      <c r="D1713">
        <v>100108</v>
      </c>
      <c r="E1713" t="s">
        <v>294</v>
      </c>
      <c r="F1713">
        <v>100108002</v>
      </c>
      <c r="G1713" t="s">
        <v>295</v>
      </c>
      <c r="H1713" t="s">
        <v>296</v>
      </c>
      <c r="I1713">
        <v>5</v>
      </c>
      <c r="J1713" t="s">
        <v>26</v>
      </c>
      <c r="K1713" s="2">
        <f>IF(ISERROR(Exportaciones_fruta_dolares[[#This Row],[2013]]/Exportaciones_fruta_tonelada[[#This Row],[2013]]),"-",Exportaciones_fruta_dolares[[#This Row],[2013]]/Exportaciones_fruta_tonelada[[#This Row],[2013]])</f>
        <v>4981.7837610433317</v>
      </c>
      <c r="L1713" s="2">
        <f>IF(ISERROR(Exportaciones_fruta_dolares[[#This Row],[2012]]/Exportaciones_fruta_tonelada[[#This Row],[2012]]),"-",Exportaciones_fruta_dolares[[#This Row],[2012]]/Exportaciones_fruta_tonelada[[#This Row],[2012]])</f>
        <v>4483.9690909090914</v>
      </c>
      <c r="M1713" s="2">
        <f>IF(ISERROR(Exportaciones_fruta_dolares[[#This Row],[2014]]/Exportaciones_fruta_tonelada[[#This Row],[2014]]),"-",Exportaciones_fruta_dolares[[#This Row],[2014]]/Exportaciones_fruta_tonelada[[#This Row],[2014]])</f>
        <v>4888.2709090909093</v>
      </c>
      <c r="N1713" s="2">
        <f>IF(ISERROR(Exportaciones_fruta_dolares[[#This Row],[2015]]/Exportaciones_fruta_tonelada[[#This Row],[2015]]),"-",Exportaciones_fruta_dolares[[#This Row],[2015]]/Exportaciones_fruta_tonelada[[#This Row],[2015]])</f>
        <v>4910.3582677165359</v>
      </c>
      <c r="O1713" s="2">
        <f>IF(ISERROR(Exportaciones_fruta_dolares[[#This Row],[2016]]/Exportaciones_fruta_tonelada[[#This Row],[2016]]),"-",Exportaciones_fruta_dolares[[#This Row],[2016]]/Exportaciones_fruta_tonelada[[#This Row],[2016]])</f>
        <v>4385.3607594936702</v>
      </c>
      <c r="P1713" s="2">
        <f>IF(ISERROR(Exportaciones_fruta_dolares[[#This Row],[2017]]/Exportaciones_fruta_tonelada[[#This Row],[2017]]),"-",Exportaciones_fruta_dolares[[#This Row],[2017]]/Exportaciones_fruta_tonelada[[#This Row],[2017]])</f>
        <v>4437.3085714285717</v>
      </c>
      <c r="Q1713" s="2">
        <f>IF(ISERROR(Exportaciones_fruta_dolares[[#This Row],[2018]]/Exportaciones_fruta_tonelada[[#This Row],[2018]]),"-",Exportaciones_fruta_dolares[[#This Row],[2018]]/Exportaciones_fruta_tonelada[[#This Row],[2018]])</f>
        <v>4416.7122950819676</v>
      </c>
      <c r="R1713" s="2">
        <f>IF(ISERROR(Exportaciones_fruta_dolares[[#This Row],[2019]]/Exportaciones_fruta_tonelada[[#This Row],[2019]]),"-",Exportaciones_fruta_dolares[[#This Row],[2019]]/Exportaciones_fruta_tonelada[[#This Row],[2019]])</f>
        <v>3810.1176470588234</v>
      </c>
      <c r="S1713" s="2">
        <f>IF(ISERROR(Exportaciones_fruta_dolares[[#This Row],[2020]]/Exportaciones_fruta_tonelada[[#This Row],[2020]]),"-",Exportaciones_fruta_dolares[[#This Row],[2020]]/Exportaciones_fruta_tonelada[[#This Row],[2020]])</f>
        <v>12600.380228136883</v>
      </c>
    </row>
    <row r="1714" spans="1:19" x14ac:dyDescent="0.35">
      <c r="A1714">
        <v>174</v>
      </c>
      <c r="B1714" t="s">
        <v>157</v>
      </c>
      <c r="C1714" t="s">
        <v>158</v>
      </c>
      <c r="D1714">
        <v>100108</v>
      </c>
      <c r="E1714" t="s">
        <v>294</v>
      </c>
      <c r="F1714">
        <v>100108002</v>
      </c>
      <c r="G1714" t="s">
        <v>295</v>
      </c>
      <c r="H1714" t="s">
        <v>367</v>
      </c>
      <c r="I1714">
        <v>3</v>
      </c>
      <c r="J1714" t="s">
        <v>38</v>
      </c>
      <c r="K17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14" s="2">
        <f>IF(ISERROR(Exportaciones_fruta_dolares[[#This Row],[2014]]/Exportaciones_fruta_tonelada[[#This Row],[2014]]),"-",Exportaciones_fruta_dolares[[#This Row],[2014]]/Exportaciones_fruta_tonelada[[#This Row],[2014]])</f>
        <v>2002.8598484848485</v>
      </c>
      <c r="N1714" s="2">
        <f>IF(ISERROR(Exportaciones_fruta_dolares[[#This Row],[2015]]/Exportaciones_fruta_tonelada[[#This Row],[2015]]),"-",Exportaciones_fruta_dolares[[#This Row],[2015]]/Exportaciones_fruta_tonelada[[#This Row],[2015]])</f>
        <v>2288.4931625411114</v>
      </c>
      <c r="O17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15" spans="1:19" x14ac:dyDescent="0.35">
      <c r="A1715">
        <v>174</v>
      </c>
      <c r="B1715" t="s">
        <v>157</v>
      </c>
      <c r="C1715" t="s">
        <v>158</v>
      </c>
      <c r="D1715">
        <v>100108</v>
      </c>
      <c r="E1715" t="s">
        <v>294</v>
      </c>
      <c r="F1715">
        <v>100108004</v>
      </c>
      <c r="G1715" t="s">
        <v>418</v>
      </c>
      <c r="H1715" t="s">
        <v>419</v>
      </c>
      <c r="I1715">
        <v>5</v>
      </c>
      <c r="J1715" t="s">
        <v>26</v>
      </c>
      <c r="K17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15" s="2">
        <f>IF(ISERROR(Exportaciones_fruta_dolares[[#This Row],[2012]]/Exportaciones_fruta_tonelada[[#This Row],[2012]]),"-",Exportaciones_fruta_dolares[[#This Row],[2012]]/Exportaciones_fruta_tonelada[[#This Row],[2012]])</f>
        <v>2254.6266666666666</v>
      </c>
      <c r="M17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1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1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1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16" spans="1:19" x14ac:dyDescent="0.35">
      <c r="A1716">
        <v>174</v>
      </c>
      <c r="B1716" t="s">
        <v>157</v>
      </c>
      <c r="C1716" t="s">
        <v>158</v>
      </c>
      <c r="D1716">
        <v>100108</v>
      </c>
      <c r="E1716" t="s">
        <v>294</v>
      </c>
      <c r="F1716">
        <v>100108005</v>
      </c>
      <c r="G1716" t="s">
        <v>319</v>
      </c>
      <c r="H1716" t="s">
        <v>330</v>
      </c>
      <c r="I1716">
        <v>3</v>
      </c>
      <c r="J1716" t="s">
        <v>38</v>
      </c>
      <c r="K1716" s="2">
        <f>IF(ISERROR(Exportaciones_fruta_dolares[[#This Row],[2013]]/Exportaciones_fruta_tonelada[[#This Row],[2013]]),"-",Exportaciones_fruta_dolares[[#This Row],[2013]]/Exportaciones_fruta_tonelada[[#This Row],[2013]])</f>
        <v>950.4980156124484</v>
      </c>
      <c r="L1716" s="2">
        <f>IF(ISERROR(Exportaciones_fruta_dolares[[#This Row],[2012]]/Exportaciones_fruta_tonelada[[#This Row],[2012]]),"-",Exportaciones_fruta_dolares[[#This Row],[2012]]/Exportaciones_fruta_tonelada[[#This Row],[2012]])</f>
        <v>1029.0853350564598</v>
      </c>
      <c r="M1716" s="2">
        <f>IF(ISERROR(Exportaciones_fruta_dolares[[#This Row],[2014]]/Exportaciones_fruta_tonelada[[#This Row],[2014]]),"-",Exportaciones_fruta_dolares[[#This Row],[2014]]/Exportaciones_fruta_tonelada[[#This Row],[2014]])</f>
        <v>993.86035419317193</v>
      </c>
      <c r="N1716" s="2">
        <f>IF(ISERROR(Exportaciones_fruta_dolares[[#This Row],[2015]]/Exportaciones_fruta_tonelada[[#This Row],[2015]]),"-",Exportaciones_fruta_dolares[[#This Row],[2015]]/Exportaciones_fruta_tonelada[[#This Row],[2015]])</f>
        <v>1074.9638292638203</v>
      </c>
      <c r="O1716" s="2">
        <f>IF(ISERROR(Exportaciones_fruta_dolares[[#This Row],[2016]]/Exportaciones_fruta_tonelada[[#This Row],[2016]]),"-",Exportaciones_fruta_dolares[[#This Row],[2016]]/Exportaciones_fruta_tonelada[[#This Row],[2016]])</f>
        <v>1160.4067586181645</v>
      </c>
      <c r="P1716" s="2">
        <f>IF(ISERROR(Exportaciones_fruta_dolares[[#This Row],[2017]]/Exportaciones_fruta_tonelada[[#This Row],[2017]]),"-",Exportaciones_fruta_dolares[[#This Row],[2017]]/Exportaciones_fruta_tonelada[[#This Row],[2017]])</f>
        <v>1186.2584353332168</v>
      </c>
      <c r="Q1716" s="2">
        <f>IF(ISERROR(Exportaciones_fruta_dolares[[#This Row],[2018]]/Exportaciones_fruta_tonelada[[#This Row],[2018]]),"-",Exportaciones_fruta_dolares[[#This Row],[2018]]/Exportaciones_fruta_tonelada[[#This Row],[2018]])</f>
        <v>860.9299308142447</v>
      </c>
      <c r="R1716" s="2">
        <f>IF(ISERROR(Exportaciones_fruta_dolares[[#This Row],[2019]]/Exportaciones_fruta_tonelada[[#This Row],[2019]]),"-",Exportaciones_fruta_dolares[[#This Row],[2019]]/Exportaciones_fruta_tonelada[[#This Row],[2019]])</f>
        <v>860.46402205358515</v>
      </c>
      <c r="S1716" s="2">
        <f>IF(ISERROR(Exportaciones_fruta_dolares[[#This Row],[2020]]/Exportaciones_fruta_tonelada[[#This Row],[2020]]),"-",Exportaciones_fruta_dolares[[#This Row],[2020]]/Exportaciones_fruta_tonelada[[#This Row],[2020]])</f>
        <v>1304.543308290863</v>
      </c>
    </row>
    <row r="1717" spans="1:19" x14ac:dyDescent="0.35">
      <c r="A1717">
        <v>174</v>
      </c>
      <c r="B1717" t="s">
        <v>157</v>
      </c>
      <c r="C1717" t="s">
        <v>158</v>
      </c>
      <c r="D1717">
        <v>100108</v>
      </c>
      <c r="E1717" t="s">
        <v>294</v>
      </c>
      <c r="F1717">
        <v>100108005</v>
      </c>
      <c r="G1717" t="s">
        <v>319</v>
      </c>
      <c r="H1717" t="s">
        <v>405</v>
      </c>
      <c r="I1717">
        <v>3</v>
      </c>
      <c r="J1717" t="s">
        <v>38</v>
      </c>
      <c r="K1717" s="2">
        <f>IF(ISERROR(Exportaciones_fruta_dolares[[#This Row],[2013]]/Exportaciones_fruta_tonelada[[#This Row],[2013]]),"-",Exportaciones_fruta_dolares[[#This Row],[2013]]/Exportaciones_fruta_tonelada[[#This Row],[2013]])</f>
        <v>3703.8128249566726</v>
      </c>
      <c r="L1717" s="2">
        <f>IF(ISERROR(Exportaciones_fruta_dolares[[#This Row],[2012]]/Exportaciones_fruta_tonelada[[#This Row],[2012]]),"-",Exportaciones_fruta_dolares[[#This Row],[2012]]/Exportaciones_fruta_tonelada[[#This Row],[2012]])</f>
        <v>1314.6351275054108</v>
      </c>
      <c r="M1717" s="2">
        <f>IF(ISERROR(Exportaciones_fruta_dolares[[#This Row],[2014]]/Exportaciones_fruta_tonelada[[#This Row],[2014]]),"-",Exportaciones_fruta_dolares[[#This Row],[2014]]/Exportaciones_fruta_tonelada[[#This Row],[2014]])</f>
        <v>3660.5870402802097</v>
      </c>
      <c r="N1717" s="2">
        <f>IF(ISERROR(Exportaciones_fruta_dolares[[#This Row],[2015]]/Exportaciones_fruta_tonelada[[#This Row],[2015]]),"-",Exportaciones_fruta_dolares[[#This Row],[2015]]/Exportaciones_fruta_tonelada[[#This Row],[2015]])</f>
        <v>2207.8581462576481</v>
      </c>
      <c r="O1717" s="2">
        <f>IF(ISERROR(Exportaciones_fruta_dolares[[#This Row],[2016]]/Exportaciones_fruta_tonelada[[#This Row],[2016]]),"-",Exportaciones_fruta_dolares[[#This Row],[2016]]/Exportaciones_fruta_tonelada[[#This Row],[2016]])</f>
        <v>3487.7663299686765</v>
      </c>
      <c r="P1717" s="2">
        <f>IF(ISERROR(Exportaciones_fruta_dolares[[#This Row],[2017]]/Exportaciones_fruta_tonelada[[#This Row],[2017]]),"-",Exportaciones_fruta_dolares[[#This Row],[2017]]/Exportaciones_fruta_tonelada[[#This Row],[2017]])</f>
        <v>3101.7486602123217</v>
      </c>
      <c r="Q1717" s="2">
        <f>IF(ISERROR(Exportaciones_fruta_dolares[[#This Row],[2018]]/Exportaciones_fruta_tonelada[[#This Row],[2018]]),"-",Exportaciones_fruta_dolares[[#This Row],[2018]]/Exportaciones_fruta_tonelada[[#This Row],[2018]])</f>
        <v>2454.5760244693397</v>
      </c>
      <c r="R1717" s="2">
        <f>IF(ISERROR(Exportaciones_fruta_dolares[[#This Row],[2019]]/Exportaciones_fruta_tonelada[[#This Row],[2019]]),"-",Exportaciones_fruta_dolares[[#This Row],[2019]]/Exportaciones_fruta_tonelada[[#This Row],[2019]])</f>
        <v>1497.8211255900678</v>
      </c>
      <c r="S1717" s="2">
        <f>IF(ISERROR(Exportaciones_fruta_dolares[[#This Row],[2020]]/Exportaciones_fruta_tonelada[[#This Row],[2020]]),"-",Exportaciones_fruta_dolares[[#This Row],[2020]]/Exportaciones_fruta_tonelada[[#This Row],[2020]])</f>
        <v>1136.7719489981785</v>
      </c>
    </row>
    <row r="1718" spans="1:19" x14ac:dyDescent="0.35">
      <c r="A1718">
        <v>174</v>
      </c>
      <c r="B1718" t="s">
        <v>157</v>
      </c>
      <c r="C1718" t="s">
        <v>158</v>
      </c>
      <c r="D1718">
        <v>100108</v>
      </c>
      <c r="E1718" t="s">
        <v>294</v>
      </c>
      <c r="F1718">
        <v>100108005</v>
      </c>
      <c r="G1718" t="s">
        <v>319</v>
      </c>
      <c r="H1718" t="s">
        <v>398</v>
      </c>
      <c r="I1718">
        <v>7</v>
      </c>
      <c r="J1718" t="s">
        <v>164</v>
      </c>
      <c r="K1718" s="2">
        <f>IF(ISERROR(Exportaciones_fruta_dolares[[#This Row],[2013]]/Exportaciones_fruta_tonelada[[#This Row],[2013]]),"-",Exportaciones_fruta_dolares[[#This Row],[2013]]/Exportaciones_fruta_tonelada[[#This Row],[2013]])</f>
        <v>1284.1639611787327</v>
      </c>
      <c r="L1718" s="2">
        <f>IF(ISERROR(Exportaciones_fruta_dolares[[#This Row],[2012]]/Exportaciones_fruta_tonelada[[#This Row],[2012]]),"-",Exportaciones_fruta_dolares[[#This Row],[2012]]/Exportaciones_fruta_tonelada[[#This Row],[2012]])</f>
        <v>1545.1269143955619</v>
      </c>
      <c r="M1718" s="2">
        <f>IF(ISERROR(Exportaciones_fruta_dolares[[#This Row],[2014]]/Exportaciones_fruta_tonelada[[#This Row],[2014]]),"-",Exportaciones_fruta_dolares[[#This Row],[2014]]/Exportaciones_fruta_tonelada[[#This Row],[2014]])</f>
        <v>1399.3658541313571</v>
      </c>
      <c r="N1718" s="2">
        <f>IF(ISERROR(Exportaciones_fruta_dolares[[#This Row],[2015]]/Exportaciones_fruta_tonelada[[#This Row],[2015]]),"-",Exportaciones_fruta_dolares[[#This Row],[2015]]/Exportaciones_fruta_tonelada[[#This Row],[2015]])</f>
        <v>1954.9497308762345</v>
      </c>
      <c r="O1718" s="2">
        <f>IF(ISERROR(Exportaciones_fruta_dolares[[#This Row],[2016]]/Exportaciones_fruta_tonelada[[#This Row],[2016]]),"-",Exportaciones_fruta_dolares[[#This Row],[2016]]/Exportaciones_fruta_tonelada[[#This Row],[2016]])</f>
        <v>2829.2691438412162</v>
      </c>
      <c r="P1718" s="2">
        <f>IF(ISERROR(Exportaciones_fruta_dolares[[#This Row],[2017]]/Exportaciones_fruta_tonelada[[#This Row],[2017]]),"-",Exportaciones_fruta_dolares[[#This Row],[2017]]/Exportaciones_fruta_tonelada[[#This Row],[2017]])</f>
        <v>1891.5028093039164</v>
      </c>
      <c r="Q1718" s="2">
        <f>IF(ISERROR(Exportaciones_fruta_dolares[[#This Row],[2018]]/Exportaciones_fruta_tonelada[[#This Row],[2018]]),"-",Exportaciones_fruta_dolares[[#This Row],[2018]]/Exportaciones_fruta_tonelada[[#This Row],[2018]])</f>
        <v>1297.387460050928</v>
      </c>
      <c r="R1718" s="2">
        <f>IF(ISERROR(Exportaciones_fruta_dolares[[#This Row],[2019]]/Exportaciones_fruta_tonelada[[#This Row],[2019]]),"-",Exportaciones_fruta_dolares[[#This Row],[2019]]/Exportaciones_fruta_tonelada[[#This Row],[2019]])</f>
        <v>1367.4318266441051</v>
      </c>
      <c r="S1718" s="2">
        <f>IF(ISERROR(Exportaciones_fruta_dolares[[#This Row],[2020]]/Exportaciones_fruta_tonelada[[#This Row],[2020]]),"-",Exportaciones_fruta_dolares[[#This Row],[2020]]/Exportaciones_fruta_tonelada[[#This Row],[2020]])</f>
        <v>1900.6977645690658</v>
      </c>
    </row>
    <row r="1719" spans="1:19" x14ac:dyDescent="0.35">
      <c r="A1719">
        <v>174</v>
      </c>
      <c r="B1719" t="s">
        <v>157</v>
      </c>
      <c r="C1719" t="s">
        <v>158</v>
      </c>
      <c r="D1719">
        <v>100108</v>
      </c>
      <c r="E1719" t="s">
        <v>294</v>
      </c>
      <c r="F1719">
        <v>100108005</v>
      </c>
      <c r="G1719" t="s">
        <v>319</v>
      </c>
      <c r="H1719" t="s">
        <v>320</v>
      </c>
      <c r="I1719">
        <v>5</v>
      </c>
      <c r="J1719" t="s">
        <v>26</v>
      </c>
      <c r="K1719" s="2">
        <f>IF(ISERROR(Exportaciones_fruta_dolares[[#This Row],[2013]]/Exportaciones_fruta_tonelada[[#This Row],[2013]]),"-",Exportaciones_fruta_dolares[[#This Row],[2013]]/Exportaciones_fruta_tonelada[[#This Row],[2013]])</f>
        <v>3065.0515916575191</v>
      </c>
      <c r="L1719" s="2">
        <f>IF(ISERROR(Exportaciones_fruta_dolares[[#This Row],[2012]]/Exportaciones_fruta_tonelada[[#This Row],[2012]]),"-",Exportaciones_fruta_dolares[[#This Row],[2012]]/Exportaciones_fruta_tonelada[[#This Row],[2012]])</f>
        <v>3055.3374401095143</v>
      </c>
      <c r="M1719" s="2">
        <f>IF(ISERROR(Exportaciones_fruta_dolares[[#This Row],[2014]]/Exportaciones_fruta_tonelada[[#This Row],[2014]]),"-",Exportaciones_fruta_dolares[[#This Row],[2014]]/Exportaciones_fruta_tonelada[[#This Row],[2014]])</f>
        <v>3187.0535335153172</v>
      </c>
      <c r="N1719" s="2">
        <f>IF(ISERROR(Exportaciones_fruta_dolares[[#This Row],[2015]]/Exportaciones_fruta_tonelada[[#This Row],[2015]]),"-",Exportaciones_fruta_dolares[[#This Row],[2015]]/Exportaciones_fruta_tonelada[[#This Row],[2015]])</f>
        <v>3813.3793794908929</v>
      </c>
      <c r="O1719" s="2">
        <f>IF(ISERROR(Exportaciones_fruta_dolares[[#This Row],[2016]]/Exportaciones_fruta_tonelada[[#This Row],[2016]]),"-",Exportaciones_fruta_dolares[[#This Row],[2016]]/Exportaciones_fruta_tonelada[[#This Row],[2016]])</f>
        <v>3666.977194492255</v>
      </c>
      <c r="P1719" s="2">
        <f>IF(ISERROR(Exportaciones_fruta_dolares[[#This Row],[2017]]/Exportaciones_fruta_tonelada[[#This Row],[2017]]),"-",Exportaciones_fruta_dolares[[#This Row],[2017]]/Exportaciones_fruta_tonelada[[#This Row],[2017]])</f>
        <v>2564.6488888888889</v>
      </c>
      <c r="Q1719" s="2">
        <f>IF(ISERROR(Exportaciones_fruta_dolares[[#This Row],[2018]]/Exportaciones_fruta_tonelada[[#This Row],[2018]]),"-",Exportaciones_fruta_dolares[[#This Row],[2018]]/Exportaciones_fruta_tonelada[[#This Row],[2018]])</f>
        <v>3047.1261194029848</v>
      </c>
      <c r="R1719" s="2">
        <f>IF(ISERROR(Exportaciones_fruta_dolares[[#This Row],[2019]]/Exportaciones_fruta_tonelada[[#This Row],[2019]]),"-",Exportaciones_fruta_dolares[[#This Row],[2019]]/Exportaciones_fruta_tonelada[[#This Row],[2019]])</f>
        <v>2758.9824281150159</v>
      </c>
      <c r="S17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20" spans="1:19" x14ac:dyDescent="0.35">
      <c r="A1720">
        <v>174</v>
      </c>
      <c r="B1720" t="s">
        <v>157</v>
      </c>
      <c r="C1720" t="s">
        <v>158</v>
      </c>
      <c r="D1720">
        <v>100108</v>
      </c>
      <c r="E1720" t="s">
        <v>294</v>
      </c>
      <c r="F1720">
        <v>100108005</v>
      </c>
      <c r="G1720" t="s">
        <v>319</v>
      </c>
      <c r="H1720" t="s">
        <v>368</v>
      </c>
      <c r="I1720">
        <v>3</v>
      </c>
      <c r="J1720" t="s">
        <v>38</v>
      </c>
      <c r="K1720" s="2">
        <f>IF(ISERROR(Exportaciones_fruta_dolares[[#This Row],[2013]]/Exportaciones_fruta_tonelada[[#This Row],[2013]]),"-",Exportaciones_fruta_dolares[[#This Row],[2013]]/Exportaciones_fruta_tonelada[[#This Row],[2013]])</f>
        <v>873.28787589057151</v>
      </c>
      <c r="L1720" s="2">
        <f>IF(ISERROR(Exportaciones_fruta_dolares[[#This Row],[2012]]/Exportaciones_fruta_tonelada[[#This Row],[2012]]),"-",Exportaciones_fruta_dolares[[#This Row],[2012]]/Exportaciones_fruta_tonelada[[#This Row],[2012]])</f>
        <v>962.73903215819189</v>
      </c>
      <c r="M1720" s="2">
        <f>IF(ISERROR(Exportaciones_fruta_dolares[[#This Row],[2014]]/Exportaciones_fruta_tonelada[[#This Row],[2014]]),"-",Exportaciones_fruta_dolares[[#This Row],[2014]]/Exportaciones_fruta_tonelada[[#This Row],[2014]])</f>
        <v>994.30686451319616</v>
      </c>
      <c r="N1720" s="2">
        <f>IF(ISERROR(Exportaciones_fruta_dolares[[#This Row],[2015]]/Exportaciones_fruta_tonelada[[#This Row],[2015]]),"-",Exportaciones_fruta_dolares[[#This Row],[2015]]/Exportaciones_fruta_tonelada[[#This Row],[2015]])</f>
        <v>1177.1805684075571</v>
      </c>
      <c r="O1720" s="2">
        <f>IF(ISERROR(Exportaciones_fruta_dolares[[#This Row],[2016]]/Exportaciones_fruta_tonelada[[#This Row],[2016]]),"-",Exportaciones_fruta_dolares[[#This Row],[2016]]/Exportaciones_fruta_tonelada[[#This Row],[2016]])</f>
        <v>1194.4353441512503</v>
      </c>
      <c r="P1720" s="2">
        <f>IF(ISERROR(Exportaciones_fruta_dolares[[#This Row],[2017]]/Exportaciones_fruta_tonelada[[#This Row],[2017]]),"-",Exportaciones_fruta_dolares[[#This Row],[2017]]/Exportaciones_fruta_tonelada[[#This Row],[2017]])</f>
        <v>1118.4041153707344</v>
      </c>
      <c r="Q1720" s="2">
        <f>IF(ISERROR(Exportaciones_fruta_dolares[[#This Row],[2018]]/Exportaciones_fruta_tonelada[[#This Row],[2018]]),"-",Exportaciones_fruta_dolares[[#This Row],[2018]]/Exportaciones_fruta_tonelada[[#This Row],[2018]])</f>
        <v>925.9173628031316</v>
      </c>
      <c r="R1720" s="2">
        <f>IF(ISERROR(Exportaciones_fruta_dolares[[#This Row],[2019]]/Exportaciones_fruta_tonelada[[#This Row],[2019]]),"-",Exportaciones_fruta_dolares[[#This Row],[2019]]/Exportaciones_fruta_tonelada[[#This Row],[2019]])</f>
        <v>888.58484104163449</v>
      </c>
      <c r="S1720" s="2">
        <f>IF(ISERROR(Exportaciones_fruta_dolares[[#This Row],[2020]]/Exportaciones_fruta_tonelada[[#This Row],[2020]]),"-",Exportaciones_fruta_dolares[[#This Row],[2020]]/Exportaciones_fruta_tonelada[[#This Row],[2020]])</f>
        <v>1365.5056982134843</v>
      </c>
    </row>
    <row r="1721" spans="1:19" x14ac:dyDescent="0.35">
      <c r="A1721">
        <v>174</v>
      </c>
      <c r="B1721" t="s">
        <v>157</v>
      </c>
      <c r="C1721" t="s">
        <v>158</v>
      </c>
      <c r="D1721">
        <v>100108</v>
      </c>
      <c r="E1721" t="s">
        <v>294</v>
      </c>
      <c r="F1721">
        <v>100108005</v>
      </c>
      <c r="G1721" t="s">
        <v>319</v>
      </c>
      <c r="H1721" t="s">
        <v>331</v>
      </c>
      <c r="I1721">
        <v>3</v>
      </c>
      <c r="J1721" t="s">
        <v>38</v>
      </c>
      <c r="K1721" s="2">
        <f>IF(ISERROR(Exportaciones_fruta_dolares[[#This Row],[2013]]/Exportaciones_fruta_tonelada[[#This Row],[2013]]),"-",Exportaciones_fruta_dolares[[#This Row],[2013]]/Exportaciones_fruta_tonelada[[#This Row],[2013]])</f>
        <v>980.78196469723173</v>
      </c>
      <c r="L1721" s="2">
        <f>IF(ISERROR(Exportaciones_fruta_dolares[[#This Row],[2012]]/Exportaciones_fruta_tonelada[[#This Row],[2012]]),"-",Exportaciones_fruta_dolares[[#This Row],[2012]]/Exportaciones_fruta_tonelada[[#This Row],[2012]])</f>
        <v>1056.1605642347142</v>
      </c>
      <c r="M1721" s="2">
        <f>IF(ISERROR(Exportaciones_fruta_dolares[[#This Row],[2014]]/Exportaciones_fruta_tonelada[[#This Row],[2014]]),"-",Exportaciones_fruta_dolares[[#This Row],[2014]]/Exportaciones_fruta_tonelada[[#This Row],[2014]])</f>
        <v>1111.2110647984985</v>
      </c>
      <c r="N1721" s="2">
        <f>IF(ISERROR(Exportaciones_fruta_dolares[[#This Row],[2015]]/Exportaciones_fruta_tonelada[[#This Row],[2015]]),"-",Exportaciones_fruta_dolares[[#This Row],[2015]]/Exportaciones_fruta_tonelada[[#This Row],[2015]])</f>
        <v>1197.3194100047817</v>
      </c>
      <c r="O1721" s="2">
        <f>IF(ISERROR(Exportaciones_fruta_dolares[[#This Row],[2016]]/Exportaciones_fruta_tonelada[[#This Row],[2016]]),"-",Exportaciones_fruta_dolares[[#This Row],[2016]]/Exportaciones_fruta_tonelada[[#This Row],[2016]])</f>
        <v>1240.9643484300821</v>
      </c>
      <c r="P1721" s="2">
        <f>IF(ISERROR(Exportaciones_fruta_dolares[[#This Row],[2017]]/Exportaciones_fruta_tonelada[[#This Row],[2017]]),"-",Exportaciones_fruta_dolares[[#This Row],[2017]]/Exportaciones_fruta_tonelada[[#This Row],[2017]])</f>
        <v>1218.2879088890611</v>
      </c>
      <c r="Q1721" s="2">
        <f>IF(ISERROR(Exportaciones_fruta_dolares[[#This Row],[2018]]/Exportaciones_fruta_tonelada[[#This Row],[2018]]),"-",Exportaciones_fruta_dolares[[#This Row],[2018]]/Exportaciones_fruta_tonelada[[#This Row],[2018]])</f>
        <v>1020.6960624714674</v>
      </c>
      <c r="R1721" s="2">
        <f>IF(ISERROR(Exportaciones_fruta_dolares[[#This Row],[2019]]/Exportaciones_fruta_tonelada[[#This Row],[2019]]),"-",Exportaciones_fruta_dolares[[#This Row],[2019]]/Exportaciones_fruta_tonelada[[#This Row],[2019]])</f>
        <v>985.11406791224044</v>
      </c>
      <c r="S1721" s="2">
        <f>IF(ISERROR(Exportaciones_fruta_dolares[[#This Row],[2020]]/Exportaciones_fruta_tonelada[[#This Row],[2020]]),"-",Exportaciones_fruta_dolares[[#This Row],[2020]]/Exportaciones_fruta_tonelada[[#This Row],[2020]])</f>
        <v>1368.5874561715252</v>
      </c>
    </row>
    <row r="1722" spans="1:19" x14ac:dyDescent="0.35">
      <c r="A1722">
        <v>174</v>
      </c>
      <c r="B1722" t="s">
        <v>157</v>
      </c>
      <c r="C1722" t="s">
        <v>158</v>
      </c>
      <c r="D1722">
        <v>100108</v>
      </c>
      <c r="E1722" t="s">
        <v>294</v>
      </c>
      <c r="F1722">
        <v>100108006</v>
      </c>
      <c r="G1722" t="s">
        <v>381</v>
      </c>
      <c r="H1722" t="s">
        <v>382</v>
      </c>
      <c r="I1722">
        <v>5</v>
      </c>
      <c r="J1722" t="s">
        <v>26</v>
      </c>
      <c r="K17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22" s="2">
        <f>IF(ISERROR(Exportaciones_fruta_dolares[[#This Row],[2014]]/Exportaciones_fruta_tonelada[[#This Row],[2014]]),"-",Exportaciones_fruta_dolares[[#This Row],[2014]]/Exportaciones_fruta_tonelada[[#This Row],[2014]])</f>
        <v>30662.209302325584</v>
      </c>
      <c r="N1722" s="2">
        <f>IF(ISERROR(Exportaciones_fruta_dolares[[#This Row],[2015]]/Exportaciones_fruta_tonelada[[#This Row],[2015]]),"-",Exportaciones_fruta_dolares[[#This Row],[2015]]/Exportaciones_fruta_tonelada[[#This Row],[2015]])</f>
        <v>11956.541666666668</v>
      </c>
      <c r="O172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2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23" spans="1:19" x14ac:dyDescent="0.35">
      <c r="A1723">
        <v>174</v>
      </c>
      <c r="B1723" t="s">
        <v>157</v>
      </c>
      <c r="C1723" t="s">
        <v>158</v>
      </c>
      <c r="D1723">
        <v>100108</v>
      </c>
      <c r="E1723" t="s">
        <v>294</v>
      </c>
      <c r="F1723">
        <v>100108006</v>
      </c>
      <c r="G1723" t="s">
        <v>381</v>
      </c>
      <c r="H1723" t="s">
        <v>399</v>
      </c>
      <c r="I1723">
        <v>5</v>
      </c>
      <c r="J1723" t="s">
        <v>26</v>
      </c>
      <c r="K17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23" s="2">
        <f>IF(ISERROR(Exportaciones_fruta_dolares[[#This Row],[2015]]/Exportaciones_fruta_tonelada[[#This Row],[2015]]),"-",Exportaciones_fruta_dolares[[#This Row],[2015]]/Exportaciones_fruta_tonelada[[#This Row],[2015]])</f>
        <v>6311.8118210274351</v>
      </c>
      <c r="O17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24" spans="1:19" x14ac:dyDescent="0.35">
      <c r="A1724">
        <v>174</v>
      </c>
      <c r="B1724" t="s">
        <v>157</v>
      </c>
      <c r="C1724" t="s">
        <v>158</v>
      </c>
      <c r="D1724">
        <v>100108</v>
      </c>
      <c r="E1724" t="s">
        <v>294</v>
      </c>
      <c r="F1724">
        <v>100108007</v>
      </c>
      <c r="G1724" t="s">
        <v>327</v>
      </c>
      <c r="H1724" t="s">
        <v>420</v>
      </c>
      <c r="I1724">
        <v>1</v>
      </c>
      <c r="J1724" t="s">
        <v>96</v>
      </c>
      <c r="K17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24" s="2">
        <f>IF(ISERROR(Exportaciones_fruta_dolares[[#This Row],[2017]]/Exportaciones_fruta_tonelada[[#This Row],[2017]]),"-",Exportaciones_fruta_dolares[[#This Row],[2017]]/Exportaciones_fruta_tonelada[[#This Row],[2017]])</f>
        <v>8977.4352477477478</v>
      </c>
      <c r="Q17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2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25" spans="1:19" x14ac:dyDescent="0.35">
      <c r="A1725">
        <v>174</v>
      </c>
      <c r="B1725" t="s">
        <v>157</v>
      </c>
      <c r="C1725" t="s">
        <v>158</v>
      </c>
      <c r="D1725">
        <v>100108</v>
      </c>
      <c r="E1725" t="s">
        <v>294</v>
      </c>
      <c r="F1725">
        <v>100108007</v>
      </c>
      <c r="G1725" t="s">
        <v>327</v>
      </c>
      <c r="H1725" t="s">
        <v>404</v>
      </c>
      <c r="I1725">
        <v>1</v>
      </c>
      <c r="J1725" t="s">
        <v>96</v>
      </c>
      <c r="K17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25" s="2">
        <f>IF(ISERROR(Exportaciones_fruta_dolares[[#This Row],[2014]]/Exportaciones_fruta_tonelada[[#This Row],[2014]]),"-",Exportaciones_fruta_dolares[[#This Row],[2014]]/Exportaciones_fruta_tonelada[[#This Row],[2014]])</f>
        <v>8042.6672275978126</v>
      </c>
      <c r="N1725" s="2">
        <f>IF(ISERROR(Exportaciones_fruta_dolares[[#This Row],[2015]]/Exportaciones_fruta_tonelada[[#This Row],[2015]]),"-",Exportaciones_fruta_dolares[[#This Row],[2015]]/Exportaciones_fruta_tonelada[[#This Row],[2015]])</f>
        <v>11142.923382645176</v>
      </c>
      <c r="O1725" s="2">
        <f>IF(ISERROR(Exportaciones_fruta_dolares[[#This Row],[2016]]/Exportaciones_fruta_tonelada[[#This Row],[2016]]),"-",Exportaciones_fruta_dolares[[#This Row],[2016]]/Exportaciones_fruta_tonelada[[#This Row],[2016]])</f>
        <v>9291.1417039065891</v>
      </c>
      <c r="P1725" s="2">
        <f>IF(ISERROR(Exportaciones_fruta_dolares[[#This Row],[2017]]/Exportaciones_fruta_tonelada[[#This Row],[2017]]),"-",Exportaciones_fruta_dolares[[#This Row],[2017]]/Exportaciones_fruta_tonelada[[#This Row],[2017]])</f>
        <v>12062.008141112619</v>
      </c>
      <c r="Q1725" s="2">
        <f>IF(ISERROR(Exportaciones_fruta_dolares[[#This Row],[2018]]/Exportaciones_fruta_tonelada[[#This Row],[2018]]),"-",Exportaciones_fruta_dolares[[#This Row],[2018]]/Exportaciones_fruta_tonelada[[#This Row],[2018]])</f>
        <v>12846.525096525094</v>
      </c>
      <c r="R1725" s="2">
        <f>IF(ISERROR(Exportaciones_fruta_dolares[[#This Row],[2019]]/Exportaciones_fruta_tonelada[[#This Row],[2019]]),"-",Exportaciones_fruta_dolares[[#This Row],[2019]]/Exportaciones_fruta_tonelada[[#This Row],[2019]])</f>
        <v>6761.2504978096376</v>
      </c>
      <c r="S17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26" spans="1:19" x14ac:dyDescent="0.35">
      <c r="A1726">
        <v>174</v>
      </c>
      <c r="B1726" t="s">
        <v>157</v>
      </c>
      <c r="C1726" t="s">
        <v>158</v>
      </c>
      <c r="D1726">
        <v>100108</v>
      </c>
      <c r="E1726" t="s">
        <v>294</v>
      </c>
      <c r="F1726">
        <v>100108007</v>
      </c>
      <c r="G1726" t="s">
        <v>327</v>
      </c>
      <c r="H1726" t="s">
        <v>424</v>
      </c>
      <c r="I1726">
        <v>1</v>
      </c>
      <c r="J1726" t="s">
        <v>96</v>
      </c>
      <c r="K17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26" s="2">
        <f>IF(ISERROR(Exportaciones_fruta_dolares[[#This Row],[2018]]/Exportaciones_fruta_tonelada[[#This Row],[2018]]),"-",Exportaciones_fruta_dolares[[#This Row],[2018]]/Exportaciones_fruta_tonelada[[#This Row],[2018]])</f>
        <v>3598.1370429296016</v>
      </c>
      <c r="R1726" s="2">
        <f>IF(ISERROR(Exportaciones_fruta_dolares[[#This Row],[2019]]/Exportaciones_fruta_tonelada[[#This Row],[2019]]),"-",Exportaciones_fruta_dolares[[#This Row],[2019]]/Exportaciones_fruta_tonelada[[#This Row],[2019]])</f>
        <v>1643.9863287361302</v>
      </c>
      <c r="S17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27" spans="1:19" x14ac:dyDescent="0.35">
      <c r="A1727">
        <v>174</v>
      </c>
      <c r="B1727" t="s">
        <v>157</v>
      </c>
      <c r="C1727" t="s">
        <v>158</v>
      </c>
      <c r="D1727">
        <v>100108</v>
      </c>
      <c r="E1727" t="s">
        <v>294</v>
      </c>
      <c r="F1727">
        <v>100108007</v>
      </c>
      <c r="G1727" t="s">
        <v>327</v>
      </c>
      <c r="H1727" t="s">
        <v>338</v>
      </c>
      <c r="I1727">
        <v>4</v>
      </c>
      <c r="J1727" t="s">
        <v>71</v>
      </c>
      <c r="K1727" s="2">
        <f>IF(ISERROR(Exportaciones_fruta_dolares[[#This Row],[2013]]/Exportaciones_fruta_tonelada[[#This Row],[2013]]),"-",Exportaciones_fruta_dolares[[#This Row],[2013]]/Exportaciones_fruta_tonelada[[#This Row],[2013]])</f>
        <v>5651.138120169534</v>
      </c>
      <c r="L1727" s="2">
        <f>IF(ISERROR(Exportaciones_fruta_dolares[[#This Row],[2012]]/Exportaciones_fruta_tonelada[[#This Row],[2012]]),"-",Exportaciones_fruta_dolares[[#This Row],[2012]]/Exportaciones_fruta_tonelada[[#This Row],[2012]])</f>
        <v>5283.3375742154367</v>
      </c>
      <c r="M1727" s="2">
        <f>IF(ISERROR(Exportaciones_fruta_dolares[[#This Row],[2014]]/Exportaciones_fruta_tonelada[[#This Row],[2014]]),"-",Exportaciones_fruta_dolares[[#This Row],[2014]]/Exportaciones_fruta_tonelada[[#This Row],[2014]])</f>
        <v>5390.0073418601951</v>
      </c>
      <c r="N1727" s="2">
        <f>IF(ISERROR(Exportaciones_fruta_dolares[[#This Row],[2015]]/Exportaciones_fruta_tonelada[[#This Row],[2015]]),"-",Exportaciones_fruta_dolares[[#This Row],[2015]]/Exportaciones_fruta_tonelada[[#This Row],[2015]])</f>
        <v>5508.1136099263285</v>
      </c>
      <c r="O1727" s="2">
        <f>IF(ISERROR(Exportaciones_fruta_dolares[[#This Row],[2016]]/Exportaciones_fruta_tonelada[[#This Row],[2016]]),"-",Exportaciones_fruta_dolares[[#This Row],[2016]]/Exportaciones_fruta_tonelada[[#This Row],[2016]])</f>
        <v>5041.5271966527198</v>
      </c>
      <c r="P1727" s="2">
        <f>IF(ISERROR(Exportaciones_fruta_dolares[[#This Row],[2017]]/Exportaciones_fruta_tonelada[[#This Row],[2017]]),"-",Exportaciones_fruta_dolares[[#This Row],[2017]]/Exportaciones_fruta_tonelada[[#This Row],[2017]])</f>
        <v>4928.1452750352619</v>
      </c>
      <c r="Q1727" s="2">
        <f>IF(ISERROR(Exportaciones_fruta_dolares[[#This Row],[2018]]/Exportaciones_fruta_tonelada[[#This Row],[2018]]),"-",Exportaciones_fruta_dolares[[#This Row],[2018]]/Exportaciones_fruta_tonelada[[#This Row],[2018]])</f>
        <v>4528.0442703232129</v>
      </c>
      <c r="R1727" s="2">
        <f>IF(ISERROR(Exportaciones_fruta_dolares[[#This Row],[2019]]/Exportaciones_fruta_tonelada[[#This Row],[2019]]),"-",Exportaciones_fruta_dolares[[#This Row],[2019]]/Exportaciones_fruta_tonelada[[#This Row],[2019]])</f>
        <v>6945.7239241429606</v>
      </c>
      <c r="S17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28" spans="1:19" x14ac:dyDescent="0.35">
      <c r="A1728">
        <v>174</v>
      </c>
      <c r="B1728" t="s">
        <v>157</v>
      </c>
      <c r="C1728" t="s">
        <v>158</v>
      </c>
      <c r="D1728">
        <v>100108</v>
      </c>
      <c r="E1728" t="s">
        <v>294</v>
      </c>
      <c r="F1728">
        <v>100108007</v>
      </c>
      <c r="G1728" t="s">
        <v>327</v>
      </c>
      <c r="H1728" t="s">
        <v>328</v>
      </c>
      <c r="I1728">
        <v>6</v>
      </c>
      <c r="J1728" t="s">
        <v>20</v>
      </c>
      <c r="K1728" s="2">
        <f>IF(ISERROR(Exportaciones_fruta_dolares[[#This Row],[2013]]/Exportaciones_fruta_tonelada[[#This Row],[2013]]),"-",Exportaciones_fruta_dolares[[#This Row],[2013]]/Exportaciones_fruta_tonelada[[#This Row],[2013]])</f>
        <v>7085.2222222222217</v>
      </c>
      <c r="L1728" s="2">
        <f>IF(ISERROR(Exportaciones_fruta_dolares[[#This Row],[2012]]/Exportaciones_fruta_tonelada[[#This Row],[2012]]),"-",Exportaciones_fruta_dolares[[#This Row],[2012]]/Exportaciones_fruta_tonelada[[#This Row],[2012]])</f>
        <v>5835.9996072270233</v>
      </c>
      <c r="M1728" s="2">
        <f>IF(ISERROR(Exportaciones_fruta_dolares[[#This Row],[2014]]/Exportaciones_fruta_tonelada[[#This Row],[2014]]),"-",Exportaciones_fruta_dolares[[#This Row],[2014]]/Exportaciones_fruta_tonelada[[#This Row],[2014]])</f>
        <v>4864.5579950094952</v>
      </c>
      <c r="N1728" s="2">
        <f>IF(ISERROR(Exportaciones_fruta_dolares[[#This Row],[2015]]/Exportaciones_fruta_tonelada[[#This Row],[2015]]),"-",Exportaciones_fruta_dolares[[#This Row],[2015]]/Exportaciones_fruta_tonelada[[#This Row],[2015]])</f>
        <v>6489.833333333333</v>
      </c>
      <c r="O1728" s="2">
        <f>IF(ISERROR(Exportaciones_fruta_dolares[[#This Row],[2016]]/Exportaciones_fruta_tonelada[[#This Row],[2016]]),"-",Exportaciones_fruta_dolares[[#This Row],[2016]]/Exportaciones_fruta_tonelada[[#This Row],[2016]])</f>
        <v>5626.4444444444443</v>
      </c>
      <c r="P1728" s="2">
        <f>IF(ISERROR(Exportaciones_fruta_dolares[[#This Row],[2017]]/Exportaciones_fruta_tonelada[[#This Row],[2017]]),"-",Exportaciones_fruta_dolares[[#This Row],[2017]]/Exportaciones_fruta_tonelada[[#This Row],[2017]])</f>
        <v>5874.5000000000009</v>
      </c>
      <c r="Q1728" s="2">
        <f>IF(ISERROR(Exportaciones_fruta_dolares[[#This Row],[2018]]/Exportaciones_fruta_tonelada[[#This Row],[2018]]),"-",Exportaciones_fruta_dolares[[#This Row],[2018]]/Exportaciones_fruta_tonelada[[#This Row],[2018]])</f>
        <v>6642.083333333333</v>
      </c>
      <c r="R1728" s="2">
        <f>IF(ISERROR(Exportaciones_fruta_dolares[[#This Row],[2019]]/Exportaciones_fruta_tonelada[[#This Row],[2019]]),"-",Exportaciones_fruta_dolares[[#This Row],[2019]]/Exportaciones_fruta_tonelada[[#This Row],[2019]])</f>
        <v>7099.5000000000009</v>
      </c>
      <c r="S17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29" spans="1:19" x14ac:dyDescent="0.35">
      <c r="A1729">
        <v>174</v>
      </c>
      <c r="B1729" t="s">
        <v>157</v>
      </c>
      <c r="C1729" t="s">
        <v>158</v>
      </c>
      <c r="D1729">
        <v>100109</v>
      </c>
      <c r="E1729" t="s">
        <v>51</v>
      </c>
      <c r="F1729">
        <v>100109001</v>
      </c>
      <c r="G1729" t="s">
        <v>51</v>
      </c>
      <c r="H1729" t="s">
        <v>293</v>
      </c>
      <c r="I1729">
        <v>7</v>
      </c>
      <c r="J1729" t="s">
        <v>164</v>
      </c>
      <c r="K17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29" s="2">
        <f>IF(ISERROR(Exportaciones_fruta_dolares[[#This Row],[2012]]/Exportaciones_fruta_tonelada[[#This Row],[2012]]),"-",Exportaciones_fruta_dolares[[#This Row],[2012]]/Exportaciones_fruta_tonelada[[#This Row],[2012]])</f>
        <v>39227.692307692305</v>
      </c>
      <c r="M17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30" spans="1:19" x14ac:dyDescent="0.35">
      <c r="A1730">
        <v>174</v>
      </c>
      <c r="B1730" t="s">
        <v>157</v>
      </c>
      <c r="C1730" t="s">
        <v>158</v>
      </c>
      <c r="D1730">
        <v>100109</v>
      </c>
      <c r="E1730" t="s">
        <v>51</v>
      </c>
      <c r="F1730">
        <v>100109001</v>
      </c>
      <c r="G1730" t="s">
        <v>51</v>
      </c>
      <c r="H1730" t="s">
        <v>184</v>
      </c>
      <c r="I1730">
        <v>7</v>
      </c>
      <c r="J1730" t="s">
        <v>164</v>
      </c>
      <c r="K17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3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30" s="2">
        <f>IF(ISERROR(Exportaciones_fruta_dolares[[#This Row],[2015]]/Exportaciones_fruta_tonelada[[#This Row],[2015]]),"-",Exportaciones_fruta_dolares[[#This Row],[2015]]/Exportaciones_fruta_tonelada[[#This Row],[2015]])</f>
        <v>52585</v>
      </c>
      <c r="O17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31" spans="1:19" x14ac:dyDescent="0.35">
      <c r="A1731">
        <v>174</v>
      </c>
      <c r="B1731" t="s">
        <v>157</v>
      </c>
      <c r="C1731" t="s">
        <v>158</v>
      </c>
      <c r="D1731">
        <v>100109</v>
      </c>
      <c r="E1731" t="s">
        <v>51</v>
      </c>
      <c r="F1731">
        <v>100109001</v>
      </c>
      <c r="G1731" t="s">
        <v>51</v>
      </c>
      <c r="H1731" t="s">
        <v>389</v>
      </c>
      <c r="I1731">
        <v>3</v>
      </c>
      <c r="J1731" t="s">
        <v>38</v>
      </c>
      <c r="K17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3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31" s="2">
        <f>IF(ISERROR(Exportaciones_fruta_dolares[[#This Row],[2016]]/Exportaciones_fruta_tonelada[[#This Row],[2016]]),"-",Exportaciones_fruta_dolares[[#This Row],[2016]]/Exportaciones_fruta_tonelada[[#This Row],[2016]])</f>
        <v>17090.909090909092</v>
      </c>
      <c r="P1731" s="2">
        <f>IF(ISERROR(Exportaciones_fruta_dolares[[#This Row],[2017]]/Exportaciones_fruta_tonelada[[#This Row],[2017]]),"-",Exportaciones_fruta_dolares[[#This Row],[2017]]/Exportaciones_fruta_tonelada[[#This Row],[2017]])</f>
        <v>3266.2682418346071</v>
      </c>
      <c r="Q17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32" spans="1:19" x14ac:dyDescent="0.35">
      <c r="A1732">
        <v>181</v>
      </c>
      <c r="B1732" t="s">
        <v>473</v>
      </c>
      <c r="C1732" t="s">
        <v>474</v>
      </c>
      <c r="D1732">
        <v>100103</v>
      </c>
      <c r="E1732" t="s">
        <v>39</v>
      </c>
      <c r="F1732">
        <v>100103004</v>
      </c>
      <c r="G1732" t="s">
        <v>77</v>
      </c>
      <c r="H1732" t="s">
        <v>363</v>
      </c>
      <c r="I1732">
        <v>7</v>
      </c>
      <c r="J1732" t="s">
        <v>164</v>
      </c>
      <c r="K173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32" s="2">
        <f>IF(ISERROR(Exportaciones_fruta_dolares[[#This Row],[2012]]/Exportaciones_fruta_tonelada[[#This Row],[2012]]),"-",Exportaciones_fruta_dolares[[#This Row],[2012]]/Exportaciones_fruta_tonelada[[#This Row],[2012]])</f>
        <v>14968.131868131868</v>
      </c>
      <c r="M17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3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33" spans="1:19" x14ac:dyDescent="0.35">
      <c r="A1733">
        <v>182</v>
      </c>
      <c r="B1733" t="s">
        <v>475</v>
      </c>
      <c r="C1733" t="s">
        <v>476</v>
      </c>
      <c r="D1733">
        <v>100105</v>
      </c>
      <c r="E1733" t="s">
        <v>20</v>
      </c>
      <c r="F1733">
        <v>100105006</v>
      </c>
      <c r="G1733" t="s">
        <v>276</v>
      </c>
      <c r="H1733" t="s">
        <v>317</v>
      </c>
      <c r="I1733">
        <v>6</v>
      </c>
      <c r="J1733" t="s">
        <v>20</v>
      </c>
      <c r="K173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3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3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33" s="2">
        <f>IF(ISERROR(Exportaciones_fruta_dolares[[#This Row],[2020]]/Exportaciones_fruta_tonelada[[#This Row],[2020]]),"-",Exportaciones_fruta_dolares[[#This Row],[2020]]/Exportaciones_fruta_tonelada[[#This Row],[2020]])</f>
        <v>3226.9277777777775</v>
      </c>
    </row>
    <row r="1734" spans="1:19" x14ac:dyDescent="0.35">
      <c r="A1734">
        <v>182</v>
      </c>
      <c r="B1734" t="s">
        <v>475</v>
      </c>
      <c r="C1734" t="s">
        <v>476</v>
      </c>
      <c r="D1734">
        <v>100106</v>
      </c>
      <c r="E1734" t="s">
        <v>477</v>
      </c>
      <c r="F1734">
        <v>100106001</v>
      </c>
      <c r="G1734" t="s">
        <v>60</v>
      </c>
      <c r="H1734" t="s">
        <v>95</v>
      </c>
      <c r="I1734">
        <v>1</v>
      </c>
      <c r="J1734" t="s">
        <v>96</v>
      </c>
      <c r="K17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3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3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3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34" s="2">
        <f>IF(ISERROR(Exportaciones_fruta_dolares[[#This Row],[2018]]/Exportaciones_fruta_tonelada[[#This Row],[2018]]),"-",Exportaciones_fruta_dolares[[#This Row],[2018]]/Exportaciones_fruta_tonelada[[#This Row],[2018]])</f>
        <v>10292.486338797815</v>
      </c>
      <c r="R173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35" spans="1:19" x14ac:dyDescent="0.35">
      <c r="A1735">
        <v>182</v>
      </c>
      <c r="B1735" t="s">
        <v>475</v>
      </c>
      <c r="C1735" t="s">
        <v>476</v>
      </c>
      <c r="D1735">
        <v>100106</v>
      </c>
      <c r="E1735" t="s">
        <v>477</v>
      </c>
      <c r="F1735">
        <v>100106001</v>
      </c>
      <c r="G1735" t="s">
        <v>60</v>
      </c>
      <c r="H1735" t="s">
        <v>272</v>
      </c>
      <c r="I1735">
        <v>1</v>
      </c>
      <c r="J1735" t="s">
        <v>96</v>
      </c>
      <c r="K17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35" s="2">
        <f>IF(ISERROR(Exportaciones_fruta_dolares[[#This Row],[2020]]/Exportaciones_fruta_tonelada[[#This Row],[2020]]),"-",Exportaciones_fruta_dolares[[#This Row],[2020]]/Exportaciones_fruta_tonelada[[#This Row],[2020]])</f>
        <v>2217.8855475476753</v>
      </c>
    </row>
    <row r="1736" spans="1:19" x14ac:dyDescent="0.35">
      <c r="A1736">
        <v>184</v>
      </c>
      <c r="B1736" t="s">
        <v>159</v>
      </c>
      <c r="C1736" t="s">
        <v>160</v>
      </c>
      <c r="D1736">
        <v>100101</v>
      </c>
      <c r="E1736" t="s">
        <v>29</v>
      </c>
      <c r="F1736">
        <v>100101004</v>
      </c>
      <c r="G1736" t="s">
        <v>30</v>
      </c>
      <c r="H1736" t="s">
        <v>383</v>
      </c>
      <c r="I1736">
        <v>5</v>
      </c>
      <c r="J1736" t="s">
        <v>26</v>
      </c>
      <c r="K17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36" s="2">
        <f>IF(ISERROR(Exportaciones_fruta_dolares[[#This Row],[2019]]/Exportaciones_fruta_tonelada[[#This Row],[2019]]),"-",Exportaciones_fruta_dolares[[#This Row],[2019]]/Exportaciones_fruta_tonelada[[#This Row],[2019]])</f>
        <v>2643.1966666666667</v>
      </c>
      <c r="S1736" s="2">
        <f>IF(ISERROR(Exportaciones_fruta_dolares[[#This Row],[2020]]/Exportaciones_fruta_tonelada[[#This Row],[2020]]),"-",Exportaciones_fruta_dolares[[#This Row],[2020]]/Exportaciones_fruta_tonelada[[#This Row],[2020]])</f>
        <v>2818.5110027671626</v>
      </c>
    </row>
    <row r="1737" spans="1:19" x14ac:dyDescent="0.35">
      <c r="A1737">
        <v>184</v>
      </c>
      <c r="B1737" t="s">
        <v>159</v>
      </c>
      <c r="C1737" t="s">
        <v>160</v>
      </c>
      <c r="D1737">
        <v>100101</v>
      </c>
      <c r="E1737" t="s">
        <v>29</v>
      </c>
      <c r="F1737">
        <v>100101004</v>
      </c>
      <c r="G1737" t="s">
        <v>30</v>
      </c>
      <c r="H1737" t="s">
        <v>57</v>
      </c>
      <c r="I1737">
        <v>2</v>
      </c>
      <c r="J1737" t="s">
        <v>32</v>
      </c>
      <c r="K17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37" s="2">
        <f>IF(ISERROR(Exportaciones_fruta_dolares[[#This Row],[2020]]/Exportaciones_fruta_tonelada[[#This Row],[2020]]),"-",Exportaciones_fruta_dolares[[#This Row],[2020]]/Exportaciones_fruta_tonelada[[#This Row],[2020]])</f>
        <v>3959.6911111111112</v>
      </c>
    </row>
    <row r="1738" spans="1:19" x14ac:dyDescent="0.35">
      <c r="A1738">
        <v>184</v>
      </c>
      <c r="B1738" t="s">
        <v>159</v>
      </c>
      <c r="C1738" t="s">
        <v>160</v>
      </c>
      <c r="D1738">
        <v>100101</v>
      </c>
      <c r="E1738" t="s">
        <v>29</v>
      </c>
      <c r="F1738">
        <v>100101006</v>
      </c>
      <c r="G1738" t="s">
        <v>259</v>
      </c>
      <c r="H1738" t="s">
        <v>260</v>
      </c>
      <c r="I1738">
        <v>5</v>
      </c>
      <c r="J1738" t="s">
        <v>26</v>
      </c>
      <c r="K1738" s="2">
        <f>IF(ISERROR(Exportaciones_fruta_dolares[[#This Row],[2013]]/Exportaciones_fruta_tonelada[[#This Row],[2013]]),"-",Exportaciones_fruta_dolares[[#This Row],[2013]]/Exportaciones_fruta_tonelada[[#This Row],[2013]])</f>
        <v>3970.4054020299241</v>
      </c>
      <c r="L17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38" s="2">
        <f>IF(ISERROR(Exportaciones_fruta_dolares[[#This Row],[2014]]/Exportaciones_fruta_tonelada[[#This Row],[2014]]),"-",Exportaciones_fruta_dolares[[#This Row],[2014]]/Exportaciones_fruta_tonelada[[#This Row],[2014]])</f>
        <v>4215.3566666666666</v>
      </c>
      <c r="N17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38" s="2">
        <f>IF(ISERROR(Exportaciones_fruta_dolares[[#This Row],[2016]]/Exportaciones_fruta_tonelada[[#This Row],[2016]]),"-",Exportaciones_fruta_dolares[[#This Row],[2016]]/Exportaciones_fruta_tonelada[[#This Row],[2016]])</f>
        <v>5116.87</v>
      </c>
      <c r="P17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38" s="2">
        <f>IF(ISERROR(Exportaciones_fruta_dolares[[#This Row],[2018]]/Exportaciones_fruta_tonelada[[#This Row],[2018]]),"-",Exportaciones_fruta_dolares[[#This Row],[2018]]/Exportaciones_fruta_tonelada[[#This Row],[2018]])</f>
        <v>6013.418461538462</v>
      </c>
      <c r="R1738" s="2">
        <f>IF(ISERROR(Exportaciones_fruta_dolares[[#This Row],[2019]]/Exportaciones_fruta_tonelada[[#This Row],[2019]]),"-",Exportaciones_fruta_dolares[[#This Row],[2019]]/Exportaciones_fruta_tonelada[[#This Row],[2019]])</f>
        <v>5764.16</v>
      </c>
      <c r="S1738" s="2">
        <f>IF(ISERROR(Exportaciones_fruta_dolares[[#This Row],[2020]]/Exportaciones_fruta_tonelada[[#This Row],[2020]]),"-",Exportaciones_fruta_dolares[[#This Row],[2020]]/Exportaciones_fruta_tonelada[[#This Row],[2020]])</f>
        <v>3334.4050000000002</v>
      </c>
    </row>
    <row r="1739" spans="1:19" x14ac:dyDescent="0.35">
      <c r="A1739">
        <v>184</v>
      </c>
      <c r="B1739" t="s">
        <v>159</v>
      </c>
      <c r="C1739" t="s">
        <v>160</v>
      </c>
      <c r="D1739">
        <v>100101</v>
      </c>
      <c r="E1739" t="s">
        <v>29</v>
      </c>
      <c r="F1739">
        <v>100101008</v>
      </c>
      <c r="G1739" t="s">
        <v>101</v>
      </c>
      <c r="H1739" t="s">
        <v>309</v>
      </c>
      <c r="I1739">
        <v>3</v>
      </c>
      <c r="J1739" t="s">
        <v>38</v>
      </c>
      <c r="K1739" s="2">
        <f>IF(ISERROR(Exportaciones_fruta_dolares[[#This Row],[2013]]/Exportaciones_fruta_tonelada[[#This Row],[2013]]),"-",Exportaciones_fruta_dolares[[#This Row],[2013]]/Exportaciones_fruta_tonelada[[#This Row],[2013]])</f>
        <v>11978.333333333334</v>
      </c>
      <c r="L17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3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3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39" s="2">
        <f>IF(ISERROR(Exportaciones_fruta_dolares[[#This Row],[2018]]/Exportaciones_fruta_tonelada[[#This Row],[2018]]),"-",Exportaciones_fruta_dolares[[#This Row],[2018]]/Exportaciones_fruta_tonelada[[#This Row],[2018]])</f>
        <v>2303.6184210526317</v>
      </c>
      <c r="R17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40" spans="1:19" x14ac:dyDescent="0.35">
      <c r="A1740">
        <v>184</v>
      </c>
      <c r="B1740" t="s">
        <v>159</v>
      </c>
      <c r="C1740" t="s">
        <v>160</v>
      </c>
      <c r="D1740">
        <v>100101</v>
      </c>
      <c r="E1740" t="s">
        <v>29</v>
      </c>
      <c r="F1740">
        <v>100101011</v>
      </c>
      <c r="G1740" t="s">
        <v>122</v>
      </c>
      <c r="H1740" t="s">
        <v>337</v>
      </c>
      <c r="I1740">
        <v>4</v>
      </c>
      <c r="J1740" t="s">
        <v>71</v>
      </c>
      <c r="K17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40" s="2">
        <f>IF(ISERROR(Exportaciones_fruta_dolares[[#This Row],[2019]]/Exportaciones_fruta_tonelada[[#This Row],[2019]]),"-",Exportaciones_fruta_dolares[[#This Row],[2019]]/Exportaciones_fruta_tonelada[[#This Row],[2019]])</f>
        <v>12455.352380952381</v>
      </c>
      <c r="S17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41" spans="1:19" x14ac:dyDescent="0.35">
      <c r="A1741">
        <v>184</v>
      </c>
      <c r="B1741" t="s">
        <v>159</v>
      </c>
      <c r="C1741" t="s">
        <v>160</v>
      </c>
      <c r="D1741">
        <v>100101</v>
      </c>
      <c r="E1741" t="s">
        <v>29</v>
      </c>
      <c r="F1741">
        <v>100112025</v>
      </c>
      <c r="G1741" t="s">
        <v>173</v>
      </c>
      <c r="H1741" t="s">
        <v>321</v>
      </c>
      <c r="I1741">
        <v>2</v>
      </c>
      <c r="J1741" t="s">
        <v>32</v>
      </c>
      <c r="K17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41" s="2">
        <f>IF(ISERROR(Exportaciones_fruta_dolares[[#This Row],[2015]]/Exportaciones_fruta_tonelada[[#This Row],[2015]]),"-",Exportaciones_fruta_dolares[[#This Row],[2015]]/Exportaciones_fruta_tonelada[[#This Row],[2015]])</f>
        <v>2669.9596000000001</v>
      </c>
      <c r="O1741" s="2">
        <f>IF(ISERROR(Exportaciones_fruta_dolares[[#This Row],[2016]]/Exportaciones_fruta_tonelada[[#This Row],[2016]]),"-",Exportaciones_fruta_dolares[[#This Row],[2016]]/Exportaciones_fruta_tonelada[[#This Row],[2016]])</f>
        <v>2342.5</v>
      </c>
      <c r="P1741" s="2">
        <f>IF(ISERROR(Exportaciones_fruta_dolares[[#This Row],[2017]]/Exportaciones_fruta_tonelada[[#This Row],[2017]]),"-",Exportaciones_fruta_dolares[[#This Row],[2017]]/Exportaciones_fruta_tonelada[[#This Row],[2017]])</f>
        <v>2905.8636363636365</v>
      </c>
      <c r="Q1741" s="2">
        <f>IF(ISERROR(Exportaciones_fruta_dolares[[#This Row],[2018]]/Exportaciones_fruta_tonelada[[#This Row],[2018]]),"-",Exportaciones_fruta_dolares[[#This Row],[2018]]/Exportaciones_fruta_tonelada[[#This Row],[2018]])</f>
        <v>2482.3546961325965</v>
      </c>
      <c r="R1741" s="2">
        <f>IF(ISERROR(Exportaciones_fruta_dolares[[#This Row],[2019]]/Exportaciones_fruta_tonelada[[#This Row],[2019]]),"-",Exportaciones_fruta_dolares[[#This Row],[2019]]/Exportaciones_fruta_tonelada[[#This Row],[2019]])</f>
        <v>2638.5002173913044</v>
      </c>
      <c r="S1741" s="2">
        <f>IF(ISERROR(Exportaciones_fruta_dolares[[#This Row],[2020]]/Exportaciones_fruta_tonelada[[#This Row],[2020]]),"-",Exportaciones_fruta_dolares[[#This Row],[2020]]/Exportaciones_fruta_tonelada[[#This Row],[2020]])</f>
        <v>2550.24443237371</v>
      </c>
    </row>
    <row r="1742" spans="1:19" x14ac:dyDescent="0.35">
      <c r="A1742">
        <v>184</v>
      </c>
      <c r="B1742" t="s">
        <v>159</v>
      </c>
      <c r="C1742" t="s">
        <v>160</v>
      </c>
      <c r="D1742">
        <v>100101</v>
      </c>
      <c r="E1742" t="s">
        <v>29</v>
      </c>
      <c r="F1742">
        <v>100112025</v>
      </c>
      <c r="G1742" t="s">
        <v>173</v>
      </c>
      <c r="H1742" t="s">
        <v>174</v>
      </c>
      <c r="I1742">
        <v>2</v>
      </c>
      <c r="J1742" t="s">
        <v>32</v>
      </c>
      <c r="K17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4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42" s="2">
        <f>IF(ISERROR(Exportaciones_fruta_dolares[[#This Row],[2018]]/Exportaciones_fruta_tonelada[[#This Row],[2018]]),"-",Exportaciones_fruta_dolares[[#This Row],[2018]]/Exportaciones_fruta_tonelada[[#This Row],[2018]])</f>
        <v>1700</v>
      </c>
      <c r="R1742" s="2">
        <f>IF(ISERROR(Exportaciones_fruta_dolares[[#This Row],[2019]]/Exportaciones_fruta_tonelada[[#This Row],[2019]]),"-",Exportaciones_fruta_dolares[[#This Row],[2019]]/Exportaciones_fruta_tonelada[[#This Row],[2019]])</f>
        <v>1851.2149999999999</v>
      </c>
      <c r="S1742" s="2">
        <f>IF(ISERROR(Exportaciones_fruta_dolares[[#This Row],[2020]]/Exportaciones_fruta_tonelada[[#This Row],[2020]]),"-",Exportaciones_fruta_dolares[[#This Row],[2020]]/Exportaciones_fruta_tonelada[[#This Row],[2020]])</f>
        <v>1615.612304358888</v>
      </c>
    </row>
    <row r="1743" spans="1:19" x14ac:dyDescent="0.35">
      <c r="A1743">
        <v>184</v>
      </c>
      <c r="B1743" t="s">
        <v>159</v>
      </c>
      <c r="C1743" t="s">
        <v>160</v>
      </c>
      <c r="D1743">
        <v>100102</v>
      </c>
      <c r="E1743" t="s">
        <v>92</v>
      </c>
      <c r="F1743">
        <v>100102005</v>
      </c>
      <c r="G1743" t="s">
        <v>177</v>
      </c>
      <c r="H1743" t="s">
        <v>401</v>
      </c>
      <c r="I1743">
        <v>1</v>
      </c>
      <c r="J1743" t="s">
        <v>96</v>
      </c>
      <c r="K1743" s="2">
        <f>IF(ISERROR(Exportaciones_fruta_dolares[[#This Row],[2013]]/Exportaciones_fruta_tonelada[[#This Row],[2013]]),"-",Exportaciones_fruta_dolares[[#This Row],[2013]]/Exportaciones_fruta_tonelada[[#This Row],[2013]])</f>
        <v>1203863.5514018692</v>
      </c>
      <c r="L1743" s="2">
        <f>IF(ISERROR(Exportaciones_fruta_dolares[[#This Row],[2012]]/Exportaciones_fruta_tonelada[[#This Row],[2012]]),"-",Exportaciones_fruta_dolares[[#This Row],[2012]]/Exportaciones_fruta_tonelada[[#This Row],[2012]])</f>
        <v>1376064.3564356435</v>
      </c>
      <c r="M1743" s="2">
        <f>IF(ISERROR(Exportaciones_fruta_dolares[[#This Row],[2014]]/Exportaciones_fruta_tonelada[[#This Row],[2014]]),"-",Exportaciones_fruta_dolares[[#This Row],[2014]]/Exportaciones_fruta_tonelada[[#This Row],[2014]])</f>
        <v>975384.61538461538</v>
      </c>
      <c r="N17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4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44" spans="1:19" x14ac:dyDescent="0.35">
      <c r="A1744">
        <v>184</v>
      </c>
      <c r="B1744" t="s">
        <v>159</v>
      </c>
      <c r="C1744" t="s">
        <v>160</v>
      </c>
      <c r="D1744">
        <v>100102</v>
      </c>
      <c r="E1744" t="s">
        <v>92</v>
      </c>
      <c r="F1744">
        <v>100102005</v>
      </c>
      <c r="G1744" t="s">
        <v>177</v>
      </c>
      <c r="H1744" t="s">
        <v>375</v>
      </c>
      <c r="I1744">
        <v>7</v>
      </c>
      <c r="J1744" t="s">
        <v>164</v>
      </c>
      <c r="K17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4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44" s="2">
        <f>IF(ISERROR(Exportaciones_fruta_dolares[[#This Row],[2020]]/Exportaciones_fruta_tonelada[[#This Row],[2020]]),"-",Exportaciones_fruta_dolares[[#This Row],[2020]]/Exportaciones_fruta_tonelada[[#This Row],[2020]])</f>
        <v>57193.333333333336</v>
      </c>
    </row>
    <row r="1745" spans="1:19" x14ac:dyDescent="0.35">
      <c r="A1745">
        <v>184</v>
      </c>
      <c r="B1745" t="s">
        <v>159</v>
      </c>
      <c r="C1745" t="s">
        <v>160</v>
      </c>
      <c r="D1745">
        <v>100102</v>
      </c>
      <c r="E1745" t="s">
        <v>92</v>
      </c>
      <c r="F1745">
        <v>100102005</v>
      </c>
      <c r="G1745" t="s">
        <v>177</v>
      </c>
      <c r="H1745" t="s">
        <v>397</v>
      </c>
      <c r="I1745">
        <v>7</v>
      </c>
      <c r="J1745" t="s">
        <v>164</v>
      </c>
      <c r="K17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4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45" s="2">
        <f>IF(ISERROR(Exportaciones_fruta_dolares[[#This Row],[2018]]/Exportaciones_fruta_tonelada[[#This Row],[2018]]),"-",Exportaciones_fruta_dolares[[#This Row],[2018]]/Exportaciones_fruta_tonelada[[#This Row],[2018]])</f>
        <v>17878.414096916298</v>
      </c>
      <c r="R17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46" spans="1:19" x14ac:dyDescent="0.35">
      <c r="A1746">
        <v>184</v>
      </c>
      <c r="B1746" t="s">
        <v>159</v>
      </c>
      <c r="C1746" t="s">
        <v>160</v>
      </c>
      <c r="D1746">
        <v>100102</v>
      </c>
      <c r="E1746" t="s">
        <v>92</v>
      </c>
      <c r="F1746">
        <v>100102005</v>
      </c>
      <c r="G1746" t="s">
        <v>177</v>
      </c>
      <c r="H1746" t="s">
        <v>379</v>
      </c>
      <c r="I1746">
        <v>7</v>
      </c>
      <c r="J1746" t="s">
        <v>164</v>
      </c>
      <c r="K17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46" s="2">
        <f>IF(ISERROR(Exportaciones_fruta_dolares[[#This Row],[2014]]/Exportaciones_fruta_tonelada[[#This Row],[2014]]),"-",Exportaciones_fruta_dolares[[#This Row],[2014]]/Exportaciones_fruta_tonelada[[#This Row],[2014]])</f>
        <v>18209.090909090908</v>
      </c>
      <c r="N17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46" s="2">
        <f>IF(ISERROR(Exportaciones_fruta_dolares[[#This Row],[2016]]/Exportaciones_fruta_tonelada[[#This Row],[2016]]),"-",Exportaciones_fruta_dolares[[#This Row],[2016]]/Exportaciones_fruta_tonelada[[#This Row],[2016]])</f>
        <v>1884.44</v>
      </c>
      <c r="P17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46" s="2">
        <f>IF(ISERROR(Exportaciones_fruta_dolares[[#This Row],[2018]]/Exportaciones_fruta_tonelada[[#This Row],[2018]]),"-",Exportaciones_fruta_dolares[[#This Row],[2018]]/Exportaciones_fruta_tonelada[[#This Row],[2018]])</f>
        <v>3030.7486583184254</v>
      </c>
      <c r="R1746" s="2">
        <f>IF(ISERROR(Exportaciones_fruta_dolares[[#This Row],[2019]]/Exportaciones_fruta_tonelada[[#This Row],[2019]]),"-",Exportaciones_fruta_dolares[[#This Row],[2019]]/Exportaciones_fruta_tonelada[[#This Row],[2019]])</f>
        <v>2122.3333333333335</v>
      </c>
      <c r="S1746" s="2">
        <f>IF(ISERROR(Exportaciones_fruta_dolares[[#This Row],[2020]]/Exportaciones_fruta_tonelada[[#This Row],[2020]]),"-",Exportaciones_fruta_dolares[[#This Row],[2020]]/Exportaciones_fruta_tonelada[[#This Row],[2020]])</f>
        <v>2128.1177652557549</v>
      </c>
    </row>
    <row r="1747" spans="1:19" x14ac:dyDescent="0.35">
      <c r="A1747">
        <v>184</v>
      </c>
      <c r="B1747" t="s">
        <v>159</v>
      </c>
      <c r="C1747" t="s">
        <v>160</v>
      </c>
      <c r="D1747">
        <v>100102</v>
      </c>
      <c r="E1747" t="s">
        <v>92</v>
      </c>
      <c r="F1747">
        <v>100102005</v>
      </c>
      <c r="G1747" t="s">
        <v>177</v>
      </c>
      <c r="H1747" t="s">
        <v>178</v>
      </c>
      <c r="I1747">
        <v>5</v>
      </c>
      <c r="J1747" t="s">
        <v>26</v>
      </c>
      <c r="K17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4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4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47" s="2">
        <f>IF(ISERROR(Exportaciones_fruta_dolares[[#This Row],[2019]]/Exportaciones_fruta_tonelada[[#This Row],[2019]]),"-",Exportaciones_fruta_dolares[[#This Row],[2019]]/Exportaciones_fruta_tonelada[[#This Row],[2019]])</f>
        <v>14458</v>
      </c>
      <c r="S17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48" spans="1:19" x14ac:dyDescent="0.35">
      <c r="A1748">
        <v>184</v>
      </c>
      <c r="B1748" t="s">
        <v>159</v>
      </c>
      <c r="C1748" t="s">
        <v>160</v>
      </c>
      <c r="D1748">
        <v>100102</v>
      </c>
      <c r="E1748" t="s">
        <v>92</v>
      </c>
      <c r="F1748">
        <v>100102008</v>
      </c>
      <c r="G1748" t="s">
        <v>352</v>
      </c>
      <c r="H1748" t="s">
        <v>391</v>
      </c>
      <c r="I1748">
        <v>3</v>
      </c>
      <c r="J1748" t="s">
        <v>38</v>
      </c>
      <c r="K17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48" s="2">
        <f>IF(ISERROR(Exportaciones_fruta_dolares[[#This Row],[2016]]/Exportaciones_fruta_tonelada[[#This Row],[2016]]),"-",Exportaciones_fruta_dolares[[#This Row],[2016]]/Exportaciones_fruta_tonelada[[#This Row],[2016]])</f>
        <v>2086.2814285714285</v>
      </c>
      <c r="P1748" s="2">
        <f>IF(ISERROR(Exportaciones_fruta_dolares[[#This Row],[2017]]/Exportaciones_fruta_tonelada[[#This Row],[2017]]),"-",Exportaciones_fruta_dolares[[#This Row],[2017]]/Exportaciones_fruta_tonelada[[#This Row],[2017]])</f>
        <v>2959.0384732200546</v>
      </c>
      <c r="Q174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4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4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49" spans="1:19" x14ac:dyDescent="0.35">
      <c r="A1749">
        <v>184</v>
      </c>
      <c r="B1749" t="s">
        <v>159</v>
      </c>
      <c r="C1749" t="s">
        <v>160</v>
      </c>
      <c r="D1749">
        <v>100102</v>
      </c>
      <c r="E1749" t="s">
        <v>92</v>
      </c>
      <c r="F1749">
        <v>100102008</v>
      </c>
      <c r="G1749" t="s">
        <v>352</v>
      </c>
      <c r="H1749" t="s">
        <v>354</v>
      </c>
      <c r="I1749">
        <v>7</v>
      </c>
      <c r="J1749" t="s">
        <v>164</v>
      </c>
      <c r="K17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49" s="2">
        <f>IF(ISERROR(Exportaciones_fruta_dolares[[#This Row],[2016]]/Exportaciones_fruta_tonelada[[#This Row],[2016]]),"-",Exportaciones_fruta_dolares[[#This Row],[2016]]/Exportaciones_fruta_tonelada[[#This Row],[2016]])</f>
        <v>15955.925925925927</v>
      </c>
      <c r="P1749" s="2">
        <f>IF(ISERROR(Exportaciones_fruta_dolares[[#This Row],[2017]]/Exportaciones_fruta_tonelada[[#This Row],[2017]]),"-",Exportaciones_fruta_dolares[[#This Row],[2017]]/Exportaciones_fruta_tonelada[[#This Row],[2017]])</f>
        <v>8064.8423913043471</v>
      </c>
      <c r="Q1749" s="2">
        <f>IF(ISERROR(Exportaciones_fruta_dolares[[#This Row],[2018]]/Exportaciones_fruta_tonelada[[#This Row],[2018]]),"-",Exportaciones_fruta_dolares[[#This Row],[2018]]/Exportaciones_fruta_tonelada[[#This Row],[2018]])</f>
        <v>1802.6969395690651</v>
      </c>
      <c r="R1749" s="2">
        <f>IF(ISERROR(Exportaciones_fruta_dolares[[#This Row],[2019]]/Exportaciones_fruta_tonelada[[#This Row],[2019]]),"-",Exportaciones_fruta_dolares[[#This Row],[2019]]/Exportaciones_fruta_tonelada[[#This Row],[2019]])</f>
        <v>5480.5123523093444</v>
      </c>
      <c r="S1749" s="2">
        <f>IF(ISERROR(Exportaciones_fruta_dolares[[#This Row],[2020]]/Exportaciones_fruta_tonelada[[#This Row],[2020]]),"-",Exportaciones_fruta_dolares[[#This Row],[2020]]/Exportaciones_fruta_tonelada[[#This Row],[2020]])</f>
        <v>2908.7894971072537</v>
      </c>
    </row>
    <row r="1750" spans="1:19" x14ac:dyDescent="0.35">
      <c r="A1750">
        <v>184</v>
      </c>
      <c r="B1750" t="s">
        <v>159</v>
      </c>
      <c r="C1750" t="s">
        <v>160</v>
      </c>
      <c r="D1750">
        <v>100103</v>
      </c>
      <c r="E1750" t="s">
        <v>39</v>
      </c>
      <c r="F1750">
        <v>100103001</v>
      </c>
      <c r="G1750" t="s">
        <v>40</v>
      </c>
      <c r="H1750" t="s">
        <v>376</v>
      </c>
      <c r="I1750">
        <v>3</v>
      </c>
      <c r="J1750" t="s">
        <v>38</v>
      </c>
      <c r="K17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50" s="2">
        <f>IF(ISERROR(Exportaciones_fruta_dolares[[#This Row],[2016]]/Exportaciones_fruta_tonelada[[#This Row],[2016]]),"-",Exportaciones_fruta_dolares[[#This Row],[2016]]/Exportaciones_fruta_tonelada[[#This Row],[2016]])</f>
        <v>1537.7780512820511</v>
      </c>
      <c r="P1750" s="2">
        <f>IF(ISERROR(Exportaciones_fruta_dolares[[#This Row],[2017]]/Exportaciones_fruta_tonelada[[#This Row],[2017]]),"-",Exportaciones_fruta_dolares[[#This Row],[2017]]/Exportaciones_fruta_tonelada[[#This Row],[2017]])</f>
        <v>1825.7184953772112</v>
      </c>
      <c r="Q175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50" s="2">
        <f>IF(ISERROR(Exportaciones_fruta_dolares[[#This Row],[2019]]/Exportaciones_fruta_tonelada[[#This Row],[2019]]),"-",Exportaciones_fruta_dolares[[#This Row],[2019]]/Exportaciones_fruta_tonelada[[#This Row],[2019]])</f>
        <v>1400.3731481481482</v>
      </c>
      <c r="S175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51" spans="1:19" x14ac:dyDescent="0.35">
      <c r="A1751">
        <v>184</v>
      </c>
      <c r="B1751" t="s">
        <v>159</v>
      </c>
      <c r="C1751" t="s">
        <v>160</v>
      </c>
      <c r="D1751">
        <v>100103</v>
      </c>
      <c r="E1751" t="s">
        <v>39</v>
      </c>
      <c r="F1751">
        <v>100103002</v>
      </c>
      <c r="G1751" t="s">
        <v>42</v>
      </c>
      <c r="H1751" t="s">
        <v>114</v>
      </c>
      <c r="I1751">
        <v>4</v>
      </c>
      <c r="J1751" t="s">
        <v>71</v>
      </c>
      <c r="K17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51" s="2">
        <f>IF(ISERROR(Exportaciones_fruta_dolares[[#This Row],[2016]]/Exportaciones_fruta_tonelada[[#This Row],[2016]]),"-",Exportaciones_fruta_dolares[[#This Row],[2016]]/Exportaciones_fruta_tonelada[[#This Row],[2016]])</f>
        <v>44940</v>
      </c>
      <c r="P17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5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52" spans="1:19" x14ac:dyDescent="0.35">
      <c r="A1752">
        <v>184</v>
      </c>
      <c r="B1752" t="s">
        <v>159</v>
      </c>
      <c r="C1752" t="s">
        <v>160</v>
      </c>
      <c r="D1752">
        <v>100103</v>
      </c>
      <c r="E1752" t="s">
        <v>39</v>
      </c>
      <c r="F1752">
        <v>100103003</v>
      </c>
      <c r="G1752" t="s">
        <v>226</v>
      </c>
      <c r="H1752" t="s">
        <v>314</v>
      </c>
      <c r="I1752">
        <v>4</v>
      </c>
      <c r="J1752" t="s">
        <v>71</v>
      </c>
      <c r="K1752" s="2">
        <f>IF(ISERROR(Exportaciones_fruta_dolares[[#This Row],[2013]]/Exportaciones_fruta_tonelada[[#This Row],[2013]]),"-",Exportaciones_fruta_dolares[[#This Row],[2013]]/Exportaciones_fruta_tonelada[[#This Row],[2013]])</f>
        <v>3711.9799182412448</v>
      </c>
      <c r="L1752" s="2">
        <f>IF(ISERROR(Exportaciones_fruta_dolares[[#This Row],[2012]]/Exportaciones_fruta_tonelada[[#This Row],[2012]]),"-",Exportaciones_fruta_dolares[[#This Row],[2012]]/Exportaciones_fruta_tonelada[[#This Row],[2012]])</f>
        <v>4111.1282442748097</v>
      </c>
      <c r="M1752" s="2">
        <f>IF(ISERROR(Exportaciones_fruta_dolares[[#This Row],[2014]]/Exportaciones_fruta_tonelada[[#This Row],[2014]]),"-",Exportaciones_fruta_dolares[[#This Row],[2014]]/Exportaciones_fruta_tonelada[[#This Row],[2014]])</f>
        <v>3599.6741428571427</v>
      </c>
      <c r="N1752" s="2">
        <f>IF(ISERROR(Exportaciones_fruta_dolares[[#This Row],[2015]]/Exportaciones_fruta_tonelada[[#This Row],[2015]]),"-",Exportaciones_fruta_dolares[[#This Row],[2015]]/Exportaciones_fruta_tonelada[[#This Row],[2015]])</f>
        <v>5381.5084931506844</v>
      </c>
      <c r="O1752" s="2">
        <f>IF(ISERROR(Exportaciones_fruta_dolares[[#This Row],[2016]]/Exportaciones_fruta_tonelada[[#This Row],[2016]]),"-",Exportaciones_fruta_dolares[[#This Row],[2016]]/Exportaciones_fruta_tonelada[[#This Row],[2016]])</f>
        <v>4468.2565476190475</v>
      </c>
      <c r="P1752" s="2">
        <f>IF(ISERROR(Exportaciones_fruta_dolares[[#This Row],[2017]]/Exportaciones_fruta_tonelada[[#This Row],[2017]]),"-",Exportaciones_fruta_dolares[[#This Row],[2017]]/Exportaciones_fruta_tonelada[[#This Row],[2017]])</f>
        <v>3012.4811627906979</v>
      </c>
      <c r="Q1752" s="2">
        <f>IF(ISERROR(Exportaciones_fruta_dolares[[#This Row],[2018]]/Exportaciones_fruta_tonelada[[#This Row],[2018]]),"-",Exportaciones_fruta_dolares[[#This Row],[2018]]/Exportaciones_fruta_tonelada[[#This Row],[2018]])</f>
        <v>3137.0764827586208</v>
      </c>
      <c r="R1752" s="2">
        <f>IF(ISERROR(Exportaciones_fruta_dolares[[#This Row],[2019]]/Exportaciones_fruta_tonelada[[#This Row],[2019]]),"-",Exportaciones_fruta_dolares[[#This Row],[2019]]/Exportaciones_fruta_tonelada[[#This Row],[2019]])</f>
        <v>3459.9404066841153</v>
      </c>
      <c r="S1752" s="2">
        <f>IF(ISERROR(Exportaciones_fruta_dolares[[#This Row],[2020]]/Exportaciones_fruta_tonelada[[#This Row],[2020]]),"-",Exportaciones_fruta_dolares[[#This Row],[2020]]/Exportaciones_fruta_tonelada[[#This Row],[2020]])</f>
        <v>3213.7273015873016</v>
      </c>
    </row>
    <row r="1753" spans="1:19" x14ac:dyDescent="0.35">
      <c r="A1753">
        <v>184</v>
      </c>
      <c r="B1753" t="s">
        <v>159</v>
      </c>
      <c r="C1753" t="s">
        <v>160</v>
      </c>
      <c r="D1753">
        <v>100103</v>
      </c>
      <c r="E1753" t="s">
        <v>39</v>
      </c>
      <c r="F1753">
        <v>100103003</v>
      </c>
      <c r="G1753" t="s">
        <v>226</v>
      </c>
      <c r="H1753" t="s">
        <v>406</v>
      </c>
      <c r="I1753">
        <v>3</v>
      </c>
      <c r="J1753" t="s">
        <v>38</v>
      </c>
      <c r="K175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53" s="2">
        <f>IF(ISERROR(Exportaciones_fruta_dolares[[#This Row],[2016]]/Exportaciones_fruta_tonelada[[#This Row],[2016]]),"-",Exportaciones_fruta_dolares[[#This Row],[2016]]/Exportaciones_fruta_tonelada[[#This Row],[2016]])</f>
        <v>4726.6648275862071</v>
      </c>
      <c r="P175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5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5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54" spans="1:19" x14ac:dyDescent="0.35">
      <c r="A1754">
        <v>184</v>
      </c>
      <c r="B1754" t="s">
        <v>159</v>
      </c>
      <c r="C1754" t="s">
        <v>160</v>
      </c>
      <c r="D1754">
        <v>100103</v>
      </c>
      <c r="E1754" t="s">
        <v>39</v>
      </c>
      <c r="F1754">
        <v>100103003</v>
      </c>
      <c r="G1754" t="s">
        <v>226</v>
      </c>
      <c r="H1754" t="s">
        <v>323</v>
      </c>
      <c r="I1754">
        <v>3</v>
      </c>
      <c r="J1754" t="s">
        <v>38</v>
      </c>
      <c r="K1754" s="2">
        <f>IF(ISERROR(Exportaciones_fruta_dolares[[#This Row],[2013]]/Exportaciones_fruta_tonelada[[#This Row],[2013]]),"-",Exportaciones_fruta_dolares[[#This Row],[2013]]/Exportaciones_fruta_tonelada[[#This Row],[2013]])</f>
        <v>42810</v>
      </c>
      <c r="L17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54" s="2">
        <f>IF(ISERROR(Exportaciones_fruta_dolares[[#This Row],[2014]]/Exportaciones_fruta_tonelada[[#This Row],[2014]]),"-",Exportaciones_fruta_dolares[[#This Row],[2014]]/Exportaciones_fruta_tonelada[[#This Row],[2014]])</f>
        <v>30576.315789473683</v>
      </c>
      <c r="N17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54" s="2">
        <f>IF(ISERROR(Exportaciones_fruta_dolares[[#This Row],[2017]]/Exportaciones_fruta_tonelada[[#This Row],[2017]]),"-",Exportaciones_fruta_dolares[[#This Row],[2017]]/Exportaciones_fruta_tonelada[[#This Row],[2017]])</f>
        <v>105349.99999999999</v>
      </c>
      <c r="Q1754" s="2">
        <f>IF(ISERROR(Exportaciones_fruta_dolares[[#This Row],[2018]]/Exportaciones_fruta_tonelada[[#This Row],[2018]]),"-",Exportaciones_fruta_dolares[[#This Row],[2018]]/Exportaciones_fruta_tonelada[[#This Row],[2018]])</f>
        <v>81915</v>
      </c>
      <c r="R17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55" spans="1:19" x14ac:dyDescent="0.35">
      <c r="A1755">
        <v>184</v>
      </c>
      <c r="B1755" t="s">
        <v>159</v>
      </c>
      <c r="C1755" t="s">
        <v>160</v>
      </c>
      <c r="D1755">
        <v>100103</v>
      </c>
      <c r="E1755" t="s">
        <v>39</v>
      </c>
      <c r="F1755">
        <v>100103003</v>
      </c>
      <c r="G1755" t="s">
        <v>226</v>
      </c>
      <c r="H1755" t="s">
        <v>315</v>
      </c>
      <c r="I1755">
        <v>3</v>
      </c>
      <c r="J1755" t="s">
        <v>38</v>
      </c>
      <c r="K175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5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5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5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5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55" s="2">
        <f>IF(ISERROR(Exportaciones_fruta_dolares[[#This Row],[2020]]/Exportaciones_fruta_tonelada[[#This Row],[2020]]),"-",Exportaciones_fruta_dolares[[#This Row],[2020]]/Exportaciones_fruta_tonelada[[#This Row],[2020]])</f>
        <v>57197.5</v>
      </c>
    </row>
    <row r="1756" spans="1:19" x14ac:dyDescent="0.35">
      <c r="A1756">
        <v>184</v>
      </c>
      <c r="B1756" t="s">
        <v>159</v>
      </c>
      <c r="C1756" t="s">
        <v>160</v>
      </c>
      <c r="D1756">
        <v>100103</v>
      </c>
      <c r="E1756" t="s">
        <v>39</v>
      </c>
      <c r="F1756">
        <v>100103003</v>
      </c>
      <c r="G1756" t="s">
        <v>226</v>
      </c>
      <c r="H1756" t="s">
        <v>316</v>
      </c>
      <c r="I1756">
        <v>3</v>
      </c>
      <c r="J1756" t="s">
        <v>38</v>
      </c>
      <c r="K17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56" s="2">
        <f>IF(ISERROR(Exportaciones_fruta_dolares[[#This Row],[2014]]/Exportaciones_fruta_tonelada[[#This Row],[2014]]),"-",Exportaciones_fruta_dolares[[#This Row],[2014]]/Exportaciones_fruta_tonelada[[#This Row],[2014]])</f>
        <v>1133.0425340634451</v>
      </c>
      <c r="N17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56" s="2">
        <f>IF(ISERROR(Exportaciones_fruta_dolares[[#This Row],[2016]]/Exportaciones_fruta_tonelada[[#This Row],[2016]]),"-",Exportaciones_fruta_dolares[[#This Row],[2016]]/Exportaciones_fruta_tonelada[[#This Row],[2016]])</f>
        <v>1248.868085106383</v>
      </c>
      <c r="P1756" s="2">
        <f>IF(ISERROR(Exportaciones_fruta_dolares[[#This Row],[2017]]/Exportaciones_fruta_tonelada[[#This Row],[2017]]),"-",Exportaciones_fruta_dolares[[#This Row],[2017]]/Exportaciones_fruta_tonelada[[#This Row],[2017]])</f>
        <v>1425.4470489192727</v>
      </c>
      <c r="Q1756" s="2">
        <f>IF(ISERROR(Exportaciones_fruta_dolares[[#This Row],[2018]]/Exportaciones_fruta_tonelada[[#This Row],[2018]]),"-",Exportaciones_fruta_dolares[[#This Row],[2018]]/Exportaciones_fruta_tonelada[[#This Row],[2018]])</f>
        <v>875.96256137479543</v>
      </c>
      <c r="R17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56" s="2">
        <f>IF(ISERROR(Exportaciones_fruta_dolares[[#This Row],[2020]]/Exportaciones_fruta_tonelada[[#This Row],[2020]]),"-",Exportaciones_fruta_dolares[[#This Row],[2020]]/Exportaciones_fruta_tonelada[[#This Row],[2020]])</f>
        <v>900.10936721474832</v>
      </c>
    </row>
    <row r="1757" spans="1:19" x14ac:dyDescent="0.35">
      <c r="A1757">
        <v>184</v>
      </c>
      <c r="B1757" t="s">
        <v>159</v>
      </c>
      <c r="C1757" t="s">
        <v>160</v>
      </c>
      <c r="D1757">
        <v>100103</v>
      </c>
      <c r="E1757" t="s">
        <v>39</v>
      </c>
      <c r="F1757">
        <v>100103004</v>
      </c>
      <c r="G1757" t="s">
        <v>77</v>
      </c>
      <c r="H1757" t="s">
        <v>329</v>
      </c>
      <c r="I1757">
        <v>3</v>
      </c>
      <c r="J1757" t="s">
        <v>38</v>
      </c>
      <c r="K17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57" s="2">
        <f>IF(ISERROR(Exportaciones_fruta_dolares[[#This Row],[2014]]/Exportaciones_fruta_tonelada[[#This Row],[2014]]),"-",Exportaciones_fruta_dolares[[#This Row],[2014]]/Exportaciones_fruta_tonelada[[#This Row],[2014]])</f>
        <v>101990.90909090909</v>
      </c>
      <c r="N175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5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5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5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5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58" spans="1:19" x14ac:dyDescent="0.35">
      <c r="A1758">
        <v>184</v>
      </c>
      <c r="B1758" t="s">
        <v>159</v>
      </c>
      <c r="C1758" t="s">
        <v>160</v>
      </c>
      <c r="D1758">
        <v>100103</v>
      </c>
      <c r="E1758" t="s">
        <v>39</v>
      </c>
      <c r="F1758">
        <v>100103004</v>
      </c>
      <c r="G1758" t="s">
        <v>77</v>
      </c>
      <c r="H1758" t="s">
        <v>179</v>
      </c>
      <c r="I1758">
        <v>2</v>
      </c>
      <c r="J1758" t="s">
        <v>32</v>
      </c>
      <c r="K17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5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5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58" s="2">
        <f>IF(ISERROR(Exportaciones_fruta_dolares[[#This Row],[2020]]/Exportaciones_fruta_tonelada[[#This Row],[2020]]),"-",Exportaciones_fruta_dolares[[#This Row],[2020]]/Exportaciones_fruta_tonelada[[#This Row],[2020]])</f>
        <v>1998.7663636363636</v>
      </c>
    </row>
    <row r="1759" spans="1:19" x14ac:dyDescent="0.35">
      <c r="A1759">
        <v>184</v>
      </c>
      <c r="B1759" t="s">
        <v>159</v>
      </c>
      <c r="C1759" t="s">
        <v>160</v>
      </c>
      <c r="D1759">
        <v>100103</v>
      </c>
      <c r="E1759" t="s">
        <v>39</v>
      </c>
      <c r="F1759">
        <v>100103004</v>
      </c>
      <c r="G1759" t="s">
        <v>77</v>
      </c>
      <c r="H1759" t="s">
        <v>124</v>
      </c>
      <c r="I1759">
        <v>3</v>
      </c>
      <c r="J1759" t="s">
        <v>38</v>
      </c>
      <c r="K17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59" s="2">
        <f>IF(ISERROR(Exportaciones_fruta_dolares[[#This Row],[2020]]/Exportaciones_fruta_tonelada[[#This Row],[2020]]),"-",Exportaciones_fruta_dolares[[#This Row],[2020]]/Exportaciones_fruta_tonelada[[#This Row],[2020]])</f>
        <v>14763.157894736843</v>
      </c>
    </row>
    <row r="1760" spans="1:19" x14ac:dyDescent="0.35">
      <c r="A1760">
        <v>184</v>
      </c>
      <c r="B1760" t="s">
        <v>159</v>
      </c>
      <c r="C1760" t="s">
        <v>160</v>
      </c>
      <c r="D1760">
        <v>100103</v>
      </c>
      <c r="E1760" t="s">
        <v>39</v>
      </c>
      <c r="F1760">
        <v>100103004</v>
      </c>
      <c r="G1760" t="s">
        <v>77</v>
      </c>
      <c r="H1760" t="s">
        <v>89</v>
      </c>
      <c r="I1760">
        <v>3</v>
      </c>
      <c r="J1760" t="s">
        <v>38</v>
      </c>
      <c r="K17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60" s="2">
        <f>IF(ISERROR(Exportaciones_fruta_dolares[[#This Row],[2014]]/Exportaciones_fruta_tonelada[[#This Row],[2014]]),"-",Exportaciones_fruta_dolares[[#This Row],[2014]]/Exportaciones_fruta_tonelada[[#This Row],[2014]])</f>
        <v>1291.6401021122626</v>
      </c>
      <c r="N17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60" s="2">
        <f>IF(ISERROR(Exportaciones_fruta_dolares[[#This Row],[2017]]/Exportaciones_fruta_tonelada[[#This Row],[2017]]),"-",Exportaciones_fruta_dolares[[#This Row],[2017]]/Exportaciones_fruta_tonelada[[#This Row],[2017]])</f>
        <v>1063.5531914893616</v>
      </c>
      <c r="Q176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6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61" spans="1:19" x14ac:dyDescent="0.35">
      <c r="A1761">
        <v>184</v>
      </c>
      <c r="B1761" t="s">
        <v>159</v>
      </c>
      <c r="C1761" t="s">
        <v>160</v>
      </c>
      <c r="D1761">
        <v>100104</v>
      </c>
      <c r="E1761" t="s">
        <v>66</v>
      </c>
      <c r="F1761">
        <v>100104002</v>
      </c>
      <c r="G1761" t="s">
        <v>67</v>
      </c>
      <c r="H1761" t="s">
        <v>202</v>
      </c>
      <c r="I1761">
        <v>7</v>
      </c>
      <c r="J1761" t="s">
        <v>164</v>
      </c>
      <c r="K17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61" s="2">
        <f>IF(ISERROR(Exportaciones_fruta_dolares[[#This Row],[2014]]/Exportaciones_fruta_tonelada[[#This Row],[2014]]),"-",Exportaciones_fruta_dolares[[#This Row],[2014]]/Exportaciones_fruta_tonelada[[#This Row],[2014]])</f>
        <v>2239.1735537190084</v>
      </c>
      <c r="N1761" s="2">
        <f>IF(ISERROR(Exportaciones_fruta_dolares[[#This Row],[2015]]/Exportaciones_fruta_tonelada[[#This Row],[2015]]),"-",Exportaciones_fruta_dolares[[#This Row],[2015]]/Exportaciones_fruta_tonelada[[#This Row],[2015]])</f>
        <v>2894.4</v>
      </c>
      <c r="O1761" s="2">
        <f>IF(ISERROR(Exportaciones_fruta_dolares[[#This Row],[2016]]/Exportaciones_fruta_tonelada[[#This Row],[2016]]),"-",Exportaciones_fruta_dolares[[#This Row],[2016]]/Exportaciones_fruta_tonelada[[#This Row],[2016]])</f>
        <v>1731.6453364816998</v>
      </c>
      <c r="P1761" s="2">
        <f>IF(ISERROR(Exportaciones_fruta_dolares[[#This Row],[2017]]/Exportaciones_fruta_tonelada[[#This Row],[2017]]),"-",Exportaciones_fruta_dolares[[#This Row],[2017]]/Exportaciones_fruta_tonelada[[#This Row],[2017]])</f>
        <v>1817.4938775510204</v>
      </c>
      <c r="Q1761" s="2">
        <f>IF(ISERROR(Exportaciones_fruta_dolares[[#This Row],[2018]]/Exportaciones_fruta_tonelada[[#This Row],[2018]]),"-",Exportaciones_fruta_dolares[[#This Row],[2018]]/Exportaciones_fruta_tonelada[[#This Row],[2018]])</f>
        <v>1615.3631404958678</v>
      </c>
      <c r="R1761" s="2">
        <f>IF(ISERROR(Exportaciones_fruta_dolares[[#This Row],[2019]]/Exportaciones_fruta_tonelada[[#This Row],[2019]]),"-",Exportaciones_fruta_dolares[[#This Row],[2019]]/Exportaciones_fruta_tonelada[[#This Row],[2019]])</f>
        <v>1685.0724085946185</v>
      </c>
      <c r="S17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62" spans="1:19" x14ac:dyDescent="0.35">
      <c r="A1762">
        <v>184</v>
      </c>
      <c r="B1762" t="s">
        <v>159</v>
      </c>
      <c r="C1762" t="s">
        <v>160</v>
      </c>
      <c r="D1762">
        <v>100104</v>
      </c>
      <c r="E1762" t="s">
        <v>66</v>
      </c>
      <c r="F1762">
        <v>100104002</v>
      </c>
      <c r="G1762" t="s">
        <v>67</v>
      </c>
      <c r="H1762" t="s">
        <v>366</v>
      </c>
      <c r="I1762">
        <v>7</v>
      </c>
      <c r="J1762" t="s">
        <v>164</v>
      </c>
      <c r="K17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62" s="2">
        <f>IF(ISERROR(Exportaciones_fruta_dolares[[#This Row],[2012]]/Exportaciones_fruta_tonelada[[#This Row],[2012]]),"-",Exportaciones_fruta_dolares[[#This Row],[2012]]/Exportaciones_fruta_tonelada[[#This Row],[2012]])</f>
        <v>1358.1423611111111</v>
      </c>
      <c r="M17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63" spans="1:19" x14ac:dyDescent="0.35">
      <c r="A1763">
        <v>184</v>
      </c>
      <c r="B1763" t="s">
        <v>159</v>
      </c>
      <c r="C1763" t="s">
        <v>160</v>
      </c>
      <c r="D1763">
        <v>100104</v>
      </c>
      <c r="E1763" t="s">
        <v>66</v>
      </c>
      <c r="F1763">
        <v>100104002</v>
      </c>
      <c r="G1763" t="s">
        <v>67</v>
      </c>
      <c r="H1763" t="s">
        <v>210</v>
      </c>
      <c r="I1763">
        <v>7</v>
      </c>
      <c r="J1763" t="s">
        <v>164</v>
      </c>
      <c r="K17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6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6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63" s="2">
        <f>IF(ISERROR(Exportaciones_fruta_dolares[[#This Row],[2017]]/Exportaciones_fruta_tonelada[[#This Row],[2017]]),"-",Exportaciones_fruta_dolares[[#This Row],[2017]]/Exportaciones_fruta_tonelada[[#This Row],[2017]])</f>
        <v>2827.3236363636365</v>
      </c>
      <c r="Q1763" s="2">
        <f>IF(ISERROR(Exportaciones_fruta_dolares[[#This Row],[2018]]/Exportaciones_fruta_tonelada[[#This Row],[2018]]),"-",Exportaciones_fruta_dolares[[#This Row],[2018]]/Exportaciones_fruta_tonelada[[#This Row],[2018]])</f>
        <v>1400</v>
      </c>
      <c r="R1763" s="2">
        <f>IF(ISERROR(Exportaciones_fruta_dolares[[#This Row],[2019]]/Exportaciones_fruta_tonelada[[#This Row],[2019]]),"-",Exportaciones_fruta_dolares[[#This Row],[2019]]/Exportaciones_fruta_tonelada[[#This Row],[2019]])</f>
        <v>1360.2699494949495</v>
      </c>
      <c r="S1763" s="2">
        <f>IF(ISERROR(Exportaciones_fruta_dolares[[#This Row],[2020]]/Exportaciones_fruta_tonelada[[#This Row],[2020]]),"-",Exportaciones_fruta_dolares[[#This Row],[2020]]/Exportaciones_fruta_tonelada[[#This Row],[2020]])</f>
        <v>1450</v>
      </c>
    </row>
    <row r="1764" spans="1:19" x14ac:dyDescent="0.35">
      <c r="A1764">
        <v>184</v>
      </c>
      <c r="B1764" t="s">
        <v>159</v>
      </c>
      <c r="C1764" t="s">
        <v>160</v>
      </c>
      <c r="D1764">
        <v>100104</v>
      </c>
      <c r="E1764" t="s">
        <v>66</v>
      </c>
      <c r="F1764">
        <v>100104002</v>
      </c>
      <c r="G1764" t="s">
        <v>67</v>
      </c>
      <c r="H1764" t="s">
        <v>203</v>
      </c>
      <c r="I1764">
        <v>7</v>
      </c>
      <c r="J1764" t="s">
        <v>164</v>
      </c>
      <c r="K176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64" s="2">
        <f>IF(ISERROR(Exportaciones_fruta_dolares[[#This Row],[2015]]/Exportaciones_fruta_tonelada[[#This Row],[2015]]),"-",Exportaciones_fruta_dolares[[#This Row],[2015]]/Exportaciones_fruta_tonelada[[#This Row],[2015]])</f>
        <v>33821.42857142858</v>
      </c>
      <c r="O17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64" s="2">
        <f>IF(ISERROR(Exportaciones_fruta_dolares[[#This Row],[2017]]/Exportaciones_fruta_tonelada[[#This Row],[2017]]),"-",Exportaciones_fruta_dolares[[#This Row],[2017]]/Exportaciones_fruta_tonelada[[#This Row],[2017]])</f>
        <v>41420</v>
      </c>
      <c r="Q176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64" s="2">
        <f>IF(ISERROR(Exportaciones_fruta_dolares[[#This Row],[2019]]/Exportaciones_fruta_tonelada[[#This Row],[2019]]),"-",Exportaciones_fruta_dolares[[#This Row],[2019]]/Exportaciones_fruta_tonelada[[#This Row],[2019]])</f>
        <v>1465.7299774745061</v>
      </c>
      <c r="S1764" s="2">
        <f>IF(ISERROR(Exportaciones_fruta_dolares[[#This Row],[2020]]/Exportaciones_fruta_tonelada[[#This Row],[2020]]),"-",Exportaciones_fruta_dolares[[#This Row],[2020]]/Exportaciones_fruta_tonelada[[#This Row],[2020]])</f>
        <v>1800.4532876336307</v>
      </c>
    </row>
    <row r="1765" spans="1:19" x14ac:dyDescent="0.35">
      <c r="A1765">
        <v>184</v>
      </c>
      <c r="B1765" t="s">
        <v>159</v>
      </c>
      <c r="C1765" t="s">
        <v>160</v>
      </c>
      <c r="D1765">
        <v>100104</v>
      </c>
      <c r="E1765" t="s">
        <v>66</v>
      </c>
      <c r="F1765">
        <v>100104002</v>
      </c>
      <c r="G1765" t="s">
        <v>67</v>
      </c>
      <c r="H1765" t="s">
        <v>127</v>
      </c>
      <c r="I1765">
        <v>3</v>
      </c>
      <c r="J1765" t="s">
        <v>38</v>
      </c>
      <c r="K176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6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65" s="2">
        <f>IF(ISERROR(Exportaciones_fruta_dolares[[#This Row],[2016]]/Exportaciones_fruta_tonelada[[#This Row],[2016]]),"-",Exportaciones_fruta_dolares[[#This Row],[2016]]/Exportaciones_fruta_tonelada[[#This Row],[2016]])</f>
        <v>1255.50101010101</v>
      </c>
      <c r="P1765" s="2">
        <f>IF(ISERROR(Exportaciones_fruta_dolares[[#This Row],[2017]]/Exportaciones_fruta_tonelada[[#This Row],[2017]]),"-",Exportaciones_fruta_dolares[[#This Row],[2017]]/Exportaciones_fruta_tonelada[[#This Row],[2017]])</f>
        <v>46713.333333333328</v>
      </c>
      <c r="Q1765" s="2">
        <f>IF(ISERROR(Exportaciones_fruta_dolares[[#This Row],[2018]]/Exportaciones_fruta_tonelada[[#This Row],[2018]]),"-",Exportaciones_fruta_dolares[[#This Row],[2018]]/Exportaciones_fruta_tonelada[[#This Row],[2018]])</f>
        <v>75120</v>
      </c>
      <c r="R17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66" spans="1:19" x14ac:dyDescent="0.35">
      <c r="A1766">
        <v>184</v>
      </c>
      <c r="B1766" t="s">
        <v>159</v>
      </c>
      <c r="C1766" t="s">
        <v>160</v>
      </c>
      <c r="D1766">
        <v>100104</v>
      </c>
      <c r="E1766" t="s">
        <v>66</v>
      </c>
      <c r="F1766">
        <v>100104005</v>
      </c>
      <c r="G1766" t="s">
        <v>82</v>
      </c>
      <c r="H1766" t="s">
        <v>348</v>
      </c>
      <c r="I1766">
        <v>7</v>
      </c>
      <c r="J1766" t="s">
        <v>164</v>
      </c>
      <c r="K176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6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6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6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66" s="2">
        <f>IF(ISERROR(Exportaciones_fruta_dolares[[#This Row],[2016]]/Exportaciones_fruta_tonelada[[#This Row],[2016]]),"-",Exportaciones_fruta_dolares[[#This Row],[2016]]/Exportaciones_fruta_tonelada[[#This Row],[2016]])</f>
        <v>72150</v>
      </c>
      <c r="P176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6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66" s="2">
        <f>IF(ISERROR(Exportaciones_fruta_dolares[[#This Row],[2019]]/Exportaciones_fruta_tonelada[[#This Row],[2019]]),"-",Exportaciones_fruta_dolares[[#This Row],[2019]]/Exportaciones_fruta_tonelada[[#This Row],[2019]])</f>
        <v>95106.666666666657</v>
      </c>
      <c r="S176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67" spans="1:19" x14ac:dyDescent="0.35">
      <c r="A1767">
        <v>184</v>
      </c>
      <c r="B1767" t="s">
        <v>159</v>
      </c>
      <c r="C1767" t="s">
        <v>160</v>
      </c>
      <c r="D1767">
        <v>100105</v>
      </c>
      <c r="E1767" t="s">
        <v>20</v>
      </c>
      <c r="F1767">
        <v>100105001</v>
      </c>
      <c r="G1767" t="s">
        <v>44</v>
      </c>
      <c r="H1767" t="s">
        <v>45</v>
      </c>
      <c r="I1767">
        <v>6</v>
      </c>
      <c r="J1767" t="s">
        <v>20</v>
      </c>
      <c r="K17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6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6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6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6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6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6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67" s="2">
        <f>IF(ISERROR(Exportaciones_fruta_dolares[[#This Row],[2020]]/Exportaciones_fruta_tonelada[[#This Row],[2020]]),"-",Exportaciones_fruta_dolares[[#This Row],[2020]]/Exportaciones_fruta_tonelada[[#This Row],[2020]])</f>
        <v>18288.235294117647</v>
      </c>
    </row>
    <row r="1768" spans="1:19" x14ac:dyDescent="0.35">
      <c r="A1768">
        <v>184</v>
      </c>
      <c r="B1768" t="s">
        <v>159</v>
      </c>
      <c r="C1768" t="s">
        <v>160</v>
      </c>
      <c r="D1768">
        <v>100105</v>
      </c>
      <c r="E1768" t="s">
        <v>20</v>
      </c>
      <c r="F1768">
        <v>100105002</v>
      </c>
      <c r="G1768" t="s">
        <v>208</v>
      </c>
      <c r="H1768" t="s">
        <v>209</v>
      </c>
      <c r="I1768">
        <v>6</v>
      </c>
      <c r="J1768" t="s">
        <v>20</v>
      </c>
      <c r="K1768" s="2">
        <f>IF(ISERROR(Exportaciones_fruta_dolares[[#This Row],[2013]]/Exportaciones_fruta_tonelada[[#This Row],[2013]]),"-",Exportaciones_fruta_dolares[[#This Row],[2013]]/Exportaciones_fruta_tonelada[[#This Row],[2013]])</f>
        <v>6615.9871794871797</v>
      </c>
      <c r="L17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68" s="2">
        <f>IF(ISERROR(Exportaciones_fruta_dolares[[#This Row],[2014]]/Exportaciones_fruta_tonelada[[#This Row],[2014]]),"-",Exportaciones_fruta_dolares[[#This Row],[2014]]/Exportaciones_fruta_tonelada[[#This Row],[2014]])</f>
        <v>7023.7946428571431</v>
      </c>
      <c r="N17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6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68" s="2">
        <f>IF(ISERROR(Exportaciones_fruta_dolares[[#This Row],[2018]]/Exportaciones_fruta_tonelada[[#This Row],[2018]]),"-",Exportaciones_fruta_dolares[[#This Row],[2018]]/Exportaciones_fruta_tonelada[[#This Row],[2018]])</f>
        <v>5418.12</v>
      </c>
      <c r="R17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6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69" spans="1:19" x14ac:dyDescent="0.35">
      <c r="A1769">
        <v>184</v>
      </c>
      <c r="B1769" t="s">
        <v>159</v>
      </c>
      <c r="C1769" t="s">
        <v>160</v>
      </c>
      <c r="D1769">
        <v>100105</v>
      </c>
      <c r="E1769" t="s">
        <v>20</v>
      </c>
      <c r="F1769">
        <v>100105005</v>
      </c>
      <c r="G1769" t="s">
        <v>268</v>
      </c>
      <c r="H1769" t="s">
        <v>269</v>
      </c>
      <c r="I1769">
        <v>6</v>
      </c>
      <c r="J1769" t="s">
        <v>20</v>
      </c>
      <c r="K176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6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6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6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6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6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6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69" s="2">
        <f>IF(ISERROR(Exportaciones_fruta_dolares[[#This Row],[2019]]/Exportaciones_fruta_tonelada[[#This Row],[2019]]),"-",Exportaciones_fruta_dolares[[#This Row],[2019]]/Exportaciones_fruta_tonelada[[#This Row],[2019]])</f>
        <v>4631.1964346931782</v>
      </c>
      <c r="S176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70" spans="1:19" x14ac:dyDescent="0.35">
      <c r="A1770">
        <v>184</v>
      </c>
      <c r="B1770" t="s">
        <v>159</v>
      </c>
      <c r="C1770" t="s">
        <v>160</v>
      </c>
      <c r="D1770">
        <v>100105</v>
      </c>
      <c r="E1770" t="s">
        <v>20</v>
      </c>
      <c r="F1770">
        <v>100105005</v>
      </c>
      <c r="G1770" t="s">
        <v>268</v>
      </c>
      <c r="H1770" t="s">
        <v>407</v>
      </c>
      <c r="I1770">
        <v>6</v>
      </c>
      <c r="J1770" t="s">
        <v>20</v>
      </c>
      <c r="K177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7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7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7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7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70" s="2">
        <f>IF(ISERROR(Exportaciones_fruta_dolares[[#This Row],[2017]]/Exportaciones_fruta_tonelada[[#This Row],[2017]]),"-",Exportaciones_fruta_dolares[[#This Row],[2017]]/Exportaciones_fruta_tonelada[[#This Row],[2017]])</f>
        <v>62962</v>
      </c>
      <c r="Q177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7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70" s="2">
        <f>IF(ISERROR(Exportaciones_fruta_dolares[[#This Row],[2020]]/Exportaciones_fruta_tonelada[[#This Row],[2020]]),"-",Exportaciones_fruta_dolares[[#This Row],[2020]]/Exportaciones_fruta_tonelada[[#This Row],[2020]])</f>
        <v>19685.04</v>
      </c>
    </row>
    <row r="1771" spans="1:19" x14ac:dyDescent="0.35">
      <c r="A1771">
        <v>184</v>
      </c>
      <c r="B1771" t="s">
        <v>159</v>
      </c>
      <c r="C1771" t="s">
        <v>160</v>
      </c>
      <c r="D1771">
        <v>100105</v>
      </c>
      <c r="E1771" t="s">
        <v>20</v>
      </c>
      <c r="F1771">
        <v>100105006</v>
      </c>
      <c r="G1771" t="s">
        <v>276</v>
      </c>
      <c r="H1771" t="s">
        <v>317</v>
      </c>
      <c r="I1771">
        <v>6</v>
      </c>
      <c r="J1771" t="s">
        <v>20</v>
      </c>
      <c r="K177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7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7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7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7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7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7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7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71" s="2">
        <f>IF(ISERROR(Exportaciones_fruta_dolares[[#This Row],[2020]]/Exportaciones_fruta_tonelada[[#This Row],[2020]]),"-",Exportaciones_fruta_dolares[[#This Row],[2020]]/Exportaciones_fruta_tonelada[[#This Row],[2020]])</f>
        <v>1500.4527777777778</v>
      </c>
    </row>
    <row r="1772" spans="1:19" x14ac:dyDescent="0.35">
      <c r="A1772">
        <v>184</v>
      </c>
      <c r="B1772" t="s">
        <v>159</v>
      </c>
      <c r="C1772" t="s">
        <v>160</v>
      </c>
      <c r="D1772">
        <v>100105</v>
      </c>
      <c r="E1772" t="s">
        <v>20</v>
      </c>
      <c r="F1772">
        <v>100105006</v>
      </c>
      <c r="G1772" t="s">
        <v>276</v>
      </c>
      <c r="H1772" t="s">
        <v>282</v>
      </c>
      <c r="I1772">
        <v>6</v>
      </c>
      <c r="J1772" t="s">
        <v>20</v>
      </c>
      <c r="K177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7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7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7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7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7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72" s="2">
        <f>IF(ISERROR(Exportaciones_fruta_dolares[[#This Row],[2018]]/Exportaciones_fruta_tonelada[[#This Row],[2018]]),"-",Exportaciones_fruta_dolares[[#This Row],[2018]]/Exportaciones_fruta_tonelada[[#This Row],[2018]])</f>
        <v>57641.299999999996</v>
      </c>
      <c r="R177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7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73" spans="1:19" x14ac:dyDescent="0.35">
      <c r="A1773">
        <v>184</v>
      </c>
      <c r="B1773" t="s">
        <v>159</v>
      </c>
      <c r="C1773" t="s">
        <v>160</v>
      </c>
      <c r="D1773">
        <v>100105</v>
      </c>
      <c r="E1773" t="s">
        <v>20</v>
      </c>
      <c r="F1773">
        <v>100105006</v>
      </c>
      <c r="G1773" t="s">
        <v>276</v>
      </c>
      <c r="H1773" t="s">
        <v>277</v>
      </c>
      <c r="I1773">
        <v>4</v>
      </c>
      <c r="J1773" t="s">
        <v>71</v>
      </c>
      <c r="K1773" s="2">
        <f>IF(ISERROR(Exportaciones_fruta_dolares[[#This Row],[2013]]/Exportaciones_fruta_tonelada[[#This Row],[2013]]),"-",Exportaciones_fruta_dolares[[#This Row],[2013]]/Exportaciones_fruta_tonelada[[#This Row],[2013]])</f>
        <v>5350</v>
      </c>
      <c r="L177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7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7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73" s="2">
        <f>IF(ISERROR(Exportaciones_fruta_dolares[[#This Row],[2016]]/Exportaciones_fruta_tonelada[[#This Row],[2016]]),"-",Exportaciones_fruta_dolares[[#This Row],[2016]]/Exportaciones_fruta_tonelada[[#This Row],[2016]])</f>
        <v>5935.57</v>
      </c>
      <c r="P1773" s="2">
        <f>IF(ISERROR(Exportaciones_fruta_dolares[[#This Row],[2017]]/Exportaciones_fruta_tonelada[[#This Row],[2017]]),"-",Exportaciones_fruta_dolares[[#This Row],[2017]]/Exportaciones_fruta_tonelada[[#This Row],[2017]])</f>
        <v>3362.1933333333332</v>
      </c>
      <c r="Q1773" s="2">
        <f>IF(ISERROR(Exportaciones_fruta_dolares[[#This Row],[2018]]/Exportaciones_fruta_tonelada[[#This Row],[2018]]),"-",Exportaciones_fruta_dolares[[#This Row],[2018]]/Exportaciones_fruta_tonelada[[#This Row],[2018]])</f>
        <v>4896.666666666667</v>
      </c>
      <c r="R17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7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74" spans="1:19" x14ac:dyDescent="0.35">
      <c r="A1774">
        <v>184</v>
      </c>
      <c r="B1774" t="s">
        <v>159</v>
      </c>
      <c r="C1774" t="s">
        <v>160</v>
      </c>
      <c r="D1774">
        <v>100105</v>
      </c>
      <c r="E1774" t="s">
        <v>20</v>
      </c>
      <c r="F1774">
        <v>100105006</v>
      </c>
      <c r="G1774" t="s">
        <v>276</v>
      </c>
      <c r="H1774" t="s">
        <v>307</v>
      </c>
      <c r="I1774">
        <v>4</v>
      </c>
      <c r="J1774" t="s">
        <v>71</v>
      </c>
      <c r="K1774" s="2">
        <f>IF(ISERROR(Exportaciones_fruta_dolares[[#This Row],[2013]]/Exportaciones_fruta_tonelada[[#This Row],[2013]]),"-",Exportaciones_fruta_dolares[[#This Row],[2013]]/Exportaciones_fruta_tonelada[[#This Row],[2013]])</f>
        <v>53500</v>
      </c>
      <c r="L17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7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7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7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75" spans="1:19" x14ac:dyDescent="0.35">
      <c r="A1775">
        <v>184</v>
      </c>
      <c r="B1775" t="s">
        <v>159</v>
      </c>
      <c r="C1775" t="s">
        <v>160</v>
      </c>
      <c r="D1775">
        <v>100106</v>
      </c>
      <c r="E1775" t="s">
        <v>477</v>
      </c>
      <c r="F1775">
        <v>100106001</v>
      </c>
      <c r="G1775" t="s">
        <v>60</v>
      </c>
      <c r="H1775" t="s">
        <v>131</v>
      </c>
      <c r="I1775">
        <v>1</v>
      </c>
      <c r="J1775" t="s">
        <v>96</v>
      </c>
      <c r="K1775" s="2">
        <f>IF(ISERROR(Exportaciones_fruta_dolares[[#This Row],[2013]]/Exportaciones_fruta_tonelada[[#This Row],[2013]]),"-",Exportaciones_fruta_dolares[[#This Row],[2013]]/Exportaciones_fruta_tonelada[[#This Row],[2013]])</f>
        <v>3382.435897435897</v>
      </c>
      <c r="L177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7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7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7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7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7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7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76" spans="1:19" x14ac:dyDescent="0.35">
      <c r="A1776">
        <v>184</v>
      </c>
      <c r="B1776" t="s">
        <v>159</v>
      </c>
      <c r="C1776" t="s">
        <v>160</v>
      </c>
      <c r="D1776">
        <v>100106</v>
      </c>
      <c r="E1776" t="s">
        <v>477</v>
      </c>
      <c r="F1776">
        <v>100106001</v>
      </c>
      <c r="G1776" t="s">
        <v>60</v>
      </c>
      <c r="H1776" t="s">
        <v>95</v>
      </c>
      <c r="I1776">
        <v>1</v>
      </c>
      <c r="J1776" t="s">
        <v>96</v>
      </c>
      <c r="K1776" s="2">
        <f>IF(ISERROR(Exportaciones_fruta_dolares[[#This Row],[2013]]/Exportaciones_fruta_tonelada[[#This Row],[2013]]),"-",Exportaciones_fruta_dolares[[#This Row],[2013]]/Exportaciones_fruta_tonelada[[#This Row],[2013]])</f>
        <v>3324.3119493119493</v>
      </c>
      <c r="L177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76" s="2">
        <f>IF(ISERROR(Exportaciones_fruta_dolares[[#This Row],[2014]]/Exportaciones_fruta_tonelada[[#This Row],[2014]]),"-",Exportaciones_fruta_dolares[[#This Row],[2014]]/Exportaciones_fruta_tonelada[[#This Row],[2014]])</f>
        <v>4091.1145996860287</v>
      </c>
      <c r="N1776" s="2">
        <f>IF(ISERROR(Exportaciones_fruta_dolares[[#This Row],[2015]]/Exportaciones_fruta_tonelada[[#This Row],[2015]]),"-",Exportaciones_fruta_dolares[[#This Row],[2015]]/Exportaciones_fruta_tonelada[[#This Row],[2015]])</f>
        <v>4250.7535321821042</v>
      </c>
      <c r="O177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7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7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7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7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77" spans="1:19" x14ac:dyDescent="0.35">
      <c r="A1777">
        <v>184</v>
      </c>
      <c r="B1777" t="s">
        <v>159</v>
      </c>
      <c r="C1777" t="s">
        <v>160</v>
      </c>
      <c r="D1777">
        <v>100107</v>
      </c>
      <c r="E1777" t="s">
        <v>48</v>
      </c>
      <c r="F1777">
        <v>100107012</v>
      </c>
      <c r="G1777" t="s">
        <v>49</v>
      </c>
      <c r="H1777" t="s">
        <v>150</v>
      </c>
      <c r="I1777">
        <v>3</v>
      </c>
      <c r="J1777" t="s">
        <v>38</v>
      </c>
      <c r="K177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7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7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7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77" s="2">
        <f>IF(ISERROR(Exportaciones_fruta_dolares[[#This Row],[2016]]/Exportaciones_fruta_tonelada[[#This Row],[2016]]),"-",Exportaciones_fruta_dolares[[#This Row],[2016]]/Exportaciones_fruta_tonelada[[#This Row],[2016]])</f>
        <v>1961.3496932515338</v>
      </c>
      <c r="P1777" s="2">
        <f>IF(ISERROR(Exportaciones_fruta_dolares[[#This Row],[2017]]/Exportaciones_fruta_tonelada[[#This Row],[2017]]),"-",Exportaciones_fruta_dolares[[#This Row],[2017]]/Exportaciones_fruta_tonelada[[#This Row],[2017]])</f>
        <v>53369.499999999993</v>
      </c>
      <c r="Q1777" s="2">
        <f>IF(ISERROR(Exportaciones_fruta_dolares[[#This Row],[2018]]/Exportaciones_fruta_tonelada[[#This Row],[2018]]),"-",Exportaciones_fruta_dolares[[#This Row],[2018]]/Exportaciones_fruta_tonelada[[#This Row],[2018]])</f>
        <v>2346.1470418126764</v>
      </c>
      <c r="R1777" s="2">
        <f>IF(ISERROR(Exportaciones_fruta_dolares[[#This Row],[2019]]/Exportaciones_fruta_tonelada[[#This Row],[2019]]),"-",Exportaciones_fruta_dolares[[#This Row],[2019]]/Exportaciones_fruta_tonelada[[#This Row],[2019]])</f>
        <v>3440.6640181611806</v>
      </c>
      <c r="S1777" s="2">
        <f>IF(ISERROR(Exportaciones_fruta_dolares[[#This Row],[2020]]/Exportaciones_fruta_tonelada[[#This Row],[2020]]),"-",Exportaciones_fruta_dolares[[#This Row],[2020]]/Exportaciones_fruta_tonelada[[#This Row],[2020]])</f>
        <v>1479.931608437706</v>
      </c>
    </row>
    <row r="1778" spans="1:19" x14ac:dyDescent="0.35">
      <c r="A1778">
        <v>184</v>
      </c>
      <c r="B1778" t="s">
        <v>159</v>
      </c>
      <c r="C1778" t="s">
        <v>160</v>
      </c>
      <c r="D1778">
        <v>100107</v>
      </c>
      <c r="E1778" t="s">
        <v>48</v>
      </c>
      <c r="F1778">
        <v>100107012</v>
      </c>
      <c r="G1778" t="s">
        <v>49</v>
      </c>
      <c r="H1778" t="s">
        <v>342</v>
      </c>
      <c r="I1778">
        <v>3</v>
      </c>
      <c r="J1778" t="s">
        <v>38</v>
      </c>
      <c r="K17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7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78" s="2">
        <f>IF(ISERROR(Exportaciones_fruta_dolares[[#This Row],[2018]]/Exportaciones_fruta_tonelada[[#This Row],[2018]]),"-",Exportaciones_fruta_dolares[[#This Row],[2018]]/Exportaciones_fruta_tonelada[[#This Row],[2018]])</f>
        <v>1712.9519324455994</v>
      </c>
      <c r="R17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79" spans="1:19" x14ac:dyDescent="0.35">
      <c r="A1779">
        <v>184</v>
      </c>
      <c r="B1779" t="s">
        <v>159</v>
      </c>
      <c r="C1779" t="s">
        <v>160</v>
      </c>
      <c r="D1779">
        <v>100107</v>
      </c>
      <c r="E1779" t="s">
        <v>48</v>
      </c>
      <c r="F1779">
        <v>100107012</v>
      </c>
      <c r="G1779" t="s">
        <v>49</v>
      </c>
      <c r="H1779" t="s">
        <v>129</v>
      </c>
      <c r="I1779">
        <v>2</v>
      </c>
      <c r="J1779" t="s">
        <v>32</v>
      </c>
      <c r="K177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7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79" s="2">
        <f>IF(ISERROR(Exportaciones_fruta_dolares[[#This Row],[2015]]/Exportaciones_fruta_tonelada[[#This Row],[2015]]),"-",Exportaciones_fruta_dolares[[#This Row],[2015]]/Exportaciones_fruta_tonelada[[#This Row],[2015]])</f>
        <v>2752.8684285015829</v>
      </c>
      <c r="O1779" s="2">
        <f>IF(ISERROR(Exportaciones_fruta_dolares[[#This Row],[2016]]/Exportaciones_fruta_tonelada[[#This Row],[2016]]),"-",Exportaciones_fruta_dolares[[#This Row],[2016]]/Exportaciones_fruta_tonelada[[#This Row],[2016]])</f>
        <v>1573.5431778929187</v>
      </c>
      <c r="P1779" s="2">
        <f>IF(ISERROR(Exportaciones_fruta_dolares[[#This Row],[2017]]/Exportaciones_fruta_tonelada[[#This Row],[2017]]),"-",Exportaciones_fruta_dolares[[#This Row],[2017]]/Exportaciones_fruta_tonelada[[#This Row],[2017]])</f>
        <v>2487.6711976047904</v>
      </c>
      <c r="Q1779" s="2">
        <f>IF(ISERROR(Exportaciones_fruta_dolares[[#This Row],[2018]]/Exportaciones_fruta_tonelada[[#This Row],[2018]]),"-",Exportaciones_fruta_dolares[[#This Row],[2018]]/Exportaciones_fruta_tonelada[[#This Row],[2018]])</f>
        <v>2324.7151731430085</v>
      </c>
      <c r="R1779" s="2">
        <f>IF(ISERROR(Exportaciones_fruta_dolares[[#This Row],[2019]]/Exportaciones_fruta_tonelada[[#This Row],[2019]]),"-",Exportaciones_fruta_dolares[[#This Row],[2019]]/Exportaciones_fruta_tonelada[[#This Row],[2019]])</f>
        <v>2258.83110589833</v>
      </c>
      <c r="S1779" s="2">
        <f>IF(ISERROR(Exportaciones_fruta_dolares[[#This Row],[2020]]/Exportaciones_fruta_tonelada[[#This Row],[2020]]),"-",Exportaciones_fruta_dolares[[#This Row],[2020]]/Exportaciones_fruta_tonelada[[#This Row],[2020]])</f>
        <v>2411.3527577319587</v>
      </c>
    </row>
    <row r="1780" spans="1:19" x14ac:dyDescent="0.35">
      <c r="A1780">
        <v>184</v>
      </c>
      <c r="B1780" t="s">
        <v>159</v>
      </c>
      <c r="C1780" t="s">
        <v>160</v>
      </c>
      <c r="D1780">
        <v>100107</v>
      </c>
      <c r="E1780" t="s">
        <v>48</v>
      </c>
      <c r="F1780">
        <v>100107012</v>
      </c>
      <c r="G1780" t="s">
        <v>49</v>
      </c>
      <c r="H1780" t="s">
        <v>130</v>
      </c>
      <c r="I1780">
        <v>3</v>
      </c>
      <c r="J1780" t="s">
        <v>38</v>
      </c>
      <c r="K1780" s="2">
        <f>IF(ISERROR(Exportaciones_fruta_dolares[[#This Row],[2013]]/Exportaciones_fruta_tonelada[[#This Row],[2013]]),"-",Exportaciones_fruta_dolares[[#This Row],[2013]]/Exportaciones_fruta_tonelada[[#This Row],[2013]])</f>
        <v>5668.3937823834194</v>
      </c>
      <c r="L1780" s="2">
        <f>IF(ISERROR(Exportaciones_fruta_dolares[[#This Row],[2012]]/Exportaciones_fruta_tonelada[[#This Row],[2012]]),"-",Exportaciones_fruta_dolares[[#This Row],[2012]]/Exportaciones_fruta_tonelada[[#This Row],[2012]])</f>
        <v>10169.733333333334</v>
      </c>
      <c r="M17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80" s="2">
        <f>IF(ISERROR(Exportaciones_fruta_dolares[[#This Row],[2015]]/Exportaciones_fruta_tonelada[[#This Row],[2015]]),"-",Exportaciones_fruta_dolares[[#This Row],[2015]]/Exportaciones_fruta_tonelada[[#This Row],[2015]])</f>
        <v>38017.777777777781</v>
      </c>
      <c r="O1780" s="2">
        <f>IF(ISERROR(Exportaciones_fruta_dolares[[#This Row],[2016]]/Exportaciones_fruta_tonelada[[#This Row],[2016]]),"-",Exportaciones_fruta_dolares[[#This Row],[2016]]/Exportaciones_fruta_tonelada[[#This Row],[2016]])</f>
        <v>8497.9797979797986</v>
      </c>
      <c r="P1780" s="2">
        <f>IF(ISERROR(Exportaciones_fruta_dolares[[#This Row],[2017]]/Exportaciones_fruta_tonelada[[#This Row],[2017]]),"-",Exportaciones_fruta_dolares[[#This Row],[2017]]/Exportaciones_fruta_tonelada[[#This Row],[2017]])</f>
        <v>7008.891975308642</v>
      </c>
      <c r="Q1780" s="2">
        <f>IF(ISERROR(Exportaciones_fruta_dolares[[#This Row],[2018]]/Exportaciones_fruta_tonelada[[#This Row],[2018]]),"-",Exportaciones_fruta_dolares[[#This Row],[2018]]/Exportaciones_fruta_tonelada[[#This Row],[2018]])</f>
        <v>10962.825583998805</v>
      </c>
      <c r="R1780" s="2">
        <f>IF(ISERROR(Exportaciones_fruta_dolares[[#This Row],[2019]]/Exportaciones_fruta_tonelada[[#This Row],[2019]]),"-",Exportaciones_fruta_dolares[[#This Row],[2019]]/Exportaciones_fruta_tonelada[[#This Row],[2019]])</f>
        <v>7499.1879803073962</v>
      </c>
      <c r="S1780" s="2">
        <f>IF(ISERROR(Exportaciones_fruta_dolares[[#This Row],[2020]]/Exportaciones_fruta_tonelada[[#This Row],[2020]]),"-",Exportaciones_fruta_dolares[[#This Row],[2020]]/Exportaciones_fruta_tonelada[[#This Row],[2020]])</f>
        <v>9520.6980209368066</v>
      </c>
    </row>
    <row r="1781" spans="1:19" x14ac:dyDescent="0.35">
      <c r="A1781">
        <v>184</v>
      </c>
      <c r="B1781" t="s">
        <v>159</v>
      </c>
      <c r="C1781" t="s">
        <v>160</v>
      </c>
      <c r="D1781">
        <v>100107</v>
      </c>
      <c r="E1781" t="s">
        <v>48</v>
      </c>
      <c r="F1781">
        <v>100107012</v>
      </c>
      <c r="G1781" t="s">
        <v>49</v>
      </c>
      <c r="H1781" t="s">
        <v>50</v>
      </c>
      <c r="I1781">
        <v>3</v>
      </c>
      <c r="J1781" t="s">
        <v>38</v>
      </c>
      <c r="K17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81" s="2">
        <f>IF(ISERROR(Exportaciones_fruta_dolares[[#This Row],[2016]]/Exportaciones_fruta_tonelada[[#This Row],[2016]]),"-",Exportaciones_fruta_dolares[[#This Row],[2016]]/Exportaciones_fruta_tonelada[[#This Row],[2016]])</f>
        <v>7464.87</v>
      </c>
      <c r="P17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81" s="2">
        <f>IF(ISERROR(Exportaciones_fruta_dolares[[#This Row],[2018]]/Exportaciones_fruta_tonelada[[#This Row],[2018]]),"-",Exportaciones_fruta_dolares[[#This Row],[2018]]/Exportaciones_fruta_tonelada[[#This Row],[2018]])</f>
        <v>2620.9767441860463</v>
      </c>
      <c r="R1781" s="2">
        <f>IF(ISERROR(Exportaciones_fruta_dolares[[#This Row],[2019]]/Exportaciones_fruta_tonelada[[#This Row],[2019]]),"-",Exportaciones_fruta_dolares[[#This Row],[2019]]/Exportaciones_fruta_tonelada[[#This Row],[2019]])</f>
        <v>1461.5914513256494</v>
      </c>
      <c r="S1781" s="2">
        <f>IF(ISERROR(Exportaciones_fruta_dolares[[#This Row],[2020]]/Exportaciones_fruta_tonelada[[#This Row],[2020]]),"-",Exportaciones_fruta_dolares[[#This Row],[2020]]/Exportaciones_fruta_tonelada[[#This Row],[2020]])</f>
        <v>5950.757575757576</v>
      </c>
    </row>
    <row r="1782" spans="1:19" x14ac:dyDescent="0.35">
      <c r="A1782">
        <v>184</v>
      </c>
      <c r="B1782" t="s">
        <v>159</v>
      </c>
      <c r="C1782" t="s">
        <v>160</v>
      </c>
      <c r="D1782">
        <v>100107</v>
      </c>
      <c r="E1782" t="s">
        <v>48</v>
      </c>
      <c r="F1782">
        <v>100107012</v>
      </c>
      <c r="G1782" t="s">
        <v>49</v>
      </c>
      <c r="H1782" t="s">
        <v>211</v>
      </c>
      <c r="I1782">
        <v>7</v>
      </c>
      <c r="J1782" t="s">
        <v>164</v>
      </c>
      <c r="K1782" s="2">
        <f>IF(ISERROR(Exportaciones_fruta_dolares[[#This Row],[2013]]/Exportaciones_fruta_tonelada[[#This Row],[2013]]),"-",Exportaciones_fruta_dolares[[#This Row],[2013]]/Exportaciones_fruta_tonelada[[#This Row],[2013]])</f>
        <v>5886.7653960195403</v>
      </c>
      <c r="L1782" s="2">
        <f>IF(ISERROR(Exportaciones_fruta_dolares[[#This Row],[2012]]/Exportaciones_fruta_tonelada[[#This Row],[2012]]),"-",Exportaciones_fruta_dolares[[#This Row],[2012]]/Exportaciones_fruta_tonelada[[#This Row],[2012]])</f>
        <v>5122.2157651270372</v>
      </c>
      <c r="M17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82" s="2">
        <f>IF(ISERROR(Exportaciones_fruta_dolares[[#This Row],[2015]]/Exportaciones_fruta_tonelada[[#This Row],[2015]]),"-",Exportaciones_fruta_dolares[[#This Row],[2015]]/Exportaciones_fruta_tonelada[[#This Row],[2015]])</f>
        <v>2633.2246776966431</v>
      </c>
      <c r="O1782" s="2">
        <f>IF(ISERROR(Exportaciones_fruta_dolares[[#This Row],[2016]]/Exportaciones_fruta_tonelada[[#This Row],[2016]]),"-",Exportaciones_fruta_dolares[[#This Row],[2016]]/Exportaciones_fruta_tonelada[[#This Row],[2016]])</f>
        <v>4558.6944444444443</v>
      </c>
      <c r="P1782" s="2">
        <f>IF(ISERROR(Exportaciones_fruta_dolares[[#This Row],[2017]]/Exportaciones_fruta_tonelada[[#This Row],[2017]]),"-",Exportaciones_fruta_dolares[[#This Row],[2017]]/Exportaciones_fruta_tonelada[[#This Row],[2017]])</f>
        <v>10163.264150943396</v>
      </c>
      <c r="Q1782" s="2">
        <f>IF(ISERROR(Exportaciones_fruta_dolares[[#This Row],[2018]]/Exportaciones_fruta_tonelada[[#This Row],[2018]]),"-",Exportaciones_fruta_dolares[[#This Row],[2018]]/Exportaciones_fruta_tonelada[[#This Row],[2018]])</f>
        <v>3522.3232911392402</v>
      </c>
      <c r="R1782" s="2">
        <f>IF(ISERROR(Exportaciones_fruta_dolares[[#This Row],[2019]]/Exportaciones_fruta_tonelada[[#This Row],[2019]]),"-",Exportaciones_fruta_dolares[[#This Row],[2019]]/Exportaciones_fruta_tonelada[[#This Row],[2019]])</f>
        <v>5337.0547745183931</v>
      </c>
      <c r="S1782" s="2">
        <f>IF(ISERROR(Exportaciones_fruta_dolares[[#This Row],[2020]]/Exportaciones_fruta_tonelada[[#This Row],[2020]]),"-",Exportaciones_fruta_dolares[[#This Row],[2020]]/Exportaciones_fruta_tonelada[[#This Row],[2020]])</f>
        <v>2797.3709447353081</v>
      </c>
    </row>
    <row r="1783" spans="1:19" x14ac:dyDescent="0.35">
      <c r="A1783">
        <v>184</v>
      </c>
      <c r="B1783" t="s">
        <v>159</v>
      </c>
      <c r="C1783" t="s">
        <v>160</v>
      </c>
      <c r="D1783">
        <v>100107</v>
      </c>
      <c r="E1783" t="s">
        <v>48</v>
      </c>
      <c r="F1783">
        <v>100107012</v>
      </c>
      <c r="G1783" t="s">
        <v>49</v>
      </c>
      <c r="H1783" t="s">
        <v>365</v>
      </c>
      <c r="I1783">
        <v>7</v>
      </c>
      <c r="J1783" t="s">
        <v>164</v>
      </c>
      <c r="K1783" s="2">
        <f>IF(ISERROR(Exportaciones_fruta_dolares[[#This Row],[2013]]/Exportaciones_fruta_tonelada[[#This Row],[2013]]),"-",Exportaciones_fruta_dolares[[#This Row],[2013]]/Exportaciones_fruta_tonelada[[#This Row],[2013]])</f>
        <v>22703.947368421053</v>
      </c>
      <c r="L1783" s="2">
        <f>IF(ISERROR(Exportaciones_fruta_dolares[[#This Row],[2012]]/Exportaciones_fruta_tonelada[[#This Row],[2012]]),"-",Exportaciones_fruta_dolares[[#This Row],[2012]]/Exportaciones_fruta_tonelada[[#This Row],[2012]])</f>
        <v>1534.492688301282</v>
      </c>
      <c r="M17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83" s="2">
        <f>IF(ISERROR(Exportaciones_fruta_dolares[[#This Row],[2015]]/Exportaciones_fruta_tonelada[[#This Row],[2015]]),"-",Exportaciones_fruta_dolares[[#This Row],[2015]]/Exportaciones_fruta_tonelada[[#This Row],[2015]])</f>
        <v>14709.463722397477</v>
      </c>
      <c r="O1783" s="2">
        <f>IF(ISERROR(Exportaciones_fruta_dolares[[#This Row],[2016]]/Exportaciones_fruta_tonelada[[#This Row],[2016]]),"-",Exportaciones_fruta_dolares[[#This Row],[2016]]/Exportaciones_fruta_tonelada[[#This Row],[2016]])</f>
        <v>10905.833333333334</v>
      </c>
      <c r="P1783" s="2">
        <f>IF(ISERROR(Exportaciones_fruta_dolares[[#This Row],[2017]]/Exportaciones_fruta_tonelada[[#This Row],[2017]]),"-",Exportaciones_fruta_dolares[[#This Row],[2017]]/Exportaciones_fruta_tonelada[[#This Row],[2017]])</f>
        <v>26340.458015267173</v>
      </c>
      <c r="Q1783" s="2">
        <f>IF(ISERROR(Exportaciones_fruta_dolares[[#This Row],[2018]]/Exportaciones_fruta_tonelada[[#This Row],[2018]]),"-",Exportaciones_fruta_dolares[[#This Row],[2018]]/Exportaciones_fruta_tonelada[[#This Row],[2018]])</f>
        <v>64919.999999999993</v>
      </c>
      <c r="R1783" s="2">
        <f>IF(ISERROR(Exportaciones_fruta_dolares[[#This Row],[2019]]/Exportaciones_fruta_tonelada[[#This Row],[2019]]),"-",Exportaciones_fruta_dolares[[#This Row],[2019]]/Exportaciones_fruta_tonelada[[#This Row],[2019]])</f>
        <v>464.60317460317464</v>
      </c>
      <c r="S1783" s="2">
        <f>IF(ISERROR(Exportaciones_fruta_dolares[[#This Row],[2020]]/Exportaciones_fruta_tonelada[[#This Row],[2020]]),"-",Exportaciones_fruta_dolares[[#This Row],[2020]]/Exportaciones_fruta_tonelada[[#This Row],[2020]])</f>
        <v>812.03058204537979</v>
      </c>
    </row>
    <row r="1784" spans="1:19" x14ac:dyDescent="0.35">
      <c r="A1784">
        <v>184</v>
      </c>
      <c r="B1784" t="s">
        <v>159</v>
      </c>
      <c r="C1784" t="s">
        <v>160</v>
      </c>
      <c r="D1784">
        <v>100108</v>
      </c>
      <c r="E1784" t="s">
        <v>294</v>
      </c>
      <c r="F1784">
        <v>100108005</v>
      </c>
      <c r="G1784" t="s">
        <v>319</v>
      </c>
      <c r="H1784" t="s">
        <v>398</v>
      </c>
      <c r="I1784">
        <v>7</v>
      </c>
      <c r="J1784" t="s">
        <v>164</v>
      </c>
      <c r="K178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8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8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8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8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8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8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84" s="2">
        <f>IF(ISERROR(Exportaciones_fruta_dolares[[#This Row],[2019]]/Exportaciones_fruta_tonelada[[#This Row],[2019]]),"-",Exportaciones_fruta_dolares[[#This Row],[2019]]/Exportaciones_fruta_tonelada[[#This Row],[2019]])</f>
        <v>1570.9883198562441</v>
      </c>
      <c r="S17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85" spans="1:19" x14ac:dyDescent="0.35">
      <c r="A1785">
        <v>184</v>
      </c>
      <c r="B1785" t="s">
        <v>159</v>
      </c>
      <c r="C1785" t="s">
        <v>160</v>
      </c>
      <c r="D1785">
        <v>100108</v>
      </c>
      <c r="E1785" t="s">
        <v>294</v>
      </c>
      <c r="F1785">
        <v>100108007</v>
      </c>
      <c r="G1785" t="s">
        <v>327</v>
      </c>
      <c r="H1785" t="s">
        <v>424</v>
      </c>
      <c r="I1785">
        <v>1</v>
      </c>
      <c r="J1785" t="s">
        <v>96</v>
      </c>
      <c r="K17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8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85" s="2">
        <f>IF(ISERROR(Exportaciones_fruta_dolares[[#This Row],[2020]]/Exportaciones_fruta_tonelada[[#This Row],[2020]]),"-",Exportaciones_fruta_dolares[[#This Row],[2020]]/Exportaciones_fruta_tonelada[[#This Row],[2020]])</f>
        <v>9980.8131313131307</v>
      </c>
    </row>
    <row r="1786" spans="1:19" x14ac:dyDescent="0.35">
      <c r="A1786">
        <v>184</v>
      </c>
      <c r="B1786" t="s">
        <v>159</v>
      </c>
      <c r="C1786" t="s">
        <v>160</v>
      </c>
      <c r="D1786">
        <v>100109</v>
      </c>
      <c r="E1786" t="s">
        <v>51</v>
      </c>
      <c r="F1786">
        <v>100109001</v>
      </c>
      <c r="G1786" t="s">
        <v>51</v>
      </c>
      <c r="H1786" t="s">
        <v>293</v>
      </c>
      <c r="I1786">
        <v>7</v>
      </c>
      <c r="J1786" t="s">
        <v>164</v>
      </c>
      <c r="K178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86" s="2">
        <f>IF(ISERROR(Exportaciones_fruta_dolares[[#This Row],[2012]]/Exportaciones_fruta_tonelada[[#This Row],[2012]]),"-",Exportaciones_fruta_dolares[[#This Row],[2012]]/Exportaciones_fruta_tonelada[[#This Row],[2012]])</f>
        <v>1534.4951923076924</v>
      </c>
      <c r="M178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86" s="2">
        <f>IF(ISERROR(Exportaciones_fruta_dolares[[#This Row],[2015]]/Exportaciones_fruta_tonelada[[#This Row],[2015]]),"-",Exportaciones_fruta_dolares[[#This Row],[2015]]/Exportaciones_fruta_tonelada[[#This Row],[2015]])</f>
        <v>2038.0086363636365</v>
      </c>
      <c r="O178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8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8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8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87" spans="1:19" x14ac:dyDescent="0.35">
      <c r="A1787">
        <v>184</v>
      </c>
      <c r="B1787" t="s">
        <v>159</v>
      </c>
      <c r="C1787" t="s">
        <v>160</v>
      </c>
      <c r="D1787">
        <v>100109</v>
      </c>
      <c r="E1787" t="s">
        <v>51</v>
      </c>
      <c r="F1787">
        <v>100109001</v>
      </c>
      <c r="G1787" t="s">
        <v>51</v>
      </c>
      <c r="H1787" t="s">
        <v>184</v>
      </c>
      <c r="I1787">
        <v>7</v>
      </c>
      <c r="J1787" t="s">
        <v>164</v>
      </c>
      <c r="K178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8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8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8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87" s="2">
        <f>IF(ISERROR(Exportaciones_fruta_dolares[[#This Row],[2017]]/Exportaciones_fruta_tonelada[[#This Row],[2017]]),"-",Exportaciones_fruta_dolares[[#This Row],[2017]]/Exportaciones_fruta_tonelada[[#This Row],[2017]])</f>
        <v>2695.1481481481483</v>
      </c>
      <c r="Q1787" s="2">
        <f>IF(ISERROR(Exportaciones_fruta_dolares[[#This Row],[2018]]/Exportaciones_fruta_tonelada[[#This Row],[2018]]),"-",Exportaciones_fruta_dolares[[#This Row],[2018]]/Exportaciones_fruta_tonelada[[#This Row],[2018]])</f>
        <v>1221.3439803439803</v>
      </c>
      <c r="R1787" s="2">
        <f>IF(ISERROR(Exportaciones_fruta_dolares[[#This Row],[2019]]/Exportaciones_fruta_tonelada[[#This Row],[2019]]),"-",Exportaciones_fruta_dolares[[#This Row],[2019]]/Exportaciones_fruta_tonelada[[#This Row],[2019]])</f>
        <v>2374.5613496932515</v>
      </c>
      <c r="S1787" s="2">
        <f>IF(ISERROR(Exportaciones_fruta_dolares[[#This Row],[2020]]/Exportaciones_fruta_tonelada[[#This Row],[2020]]),"-",Exportaciones_fruta_dolares[[#This Row],[2020]]/Exportaciones_fruta_tonelada[[#This Row],[2020]])</f>
        <v>2405.1282051282051</v>
      </c>
    </row>
    <row r="1788" spans="1:19" x14ac:dyDescent="0.35">
      <c r="A1788">
        <v>184</v>
      </c>
      <c r="B1788" t="s">
        <v>159</v>
      </c>
      <c r="C1788" t="s">
        <v>160</v>
      </c>
      <c r="D1788">
        <v>100109</v>
      </c>
      <c r="E1788" t="s">
        <v>51</v>
      </c>
      <c r="F1788">
        <v>100109001</v>
      </c>
      <c r="G1788" t="s">
        <v>51</v>
      </c>
      <c r="H1788" t="s">
        <v>70</v>
      </c>
      <c r="I1788">
        <v>4</v>
      </c>
      <c r="J1788" t="s">
        <v>71</v>
      </c>
      <c r="K17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88" s="2">
        <f>IF(ISERROR(Exportaciones_fruta_dolares[[#This Row],[2014]]/Exportaciones_fruta_tonelada[[#This Row],[2014]]),"-",Exportaciones_fruta_dolares[[#This Row],[2014]]/Exportaciones_fruta_tonelada[[#This Row],[2014]])</f>
        <v>2153.4785000000002</v>
      </c>
      <c r="N17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88" s="2">
        <f>IF(ISERROR(Exportaciones_fruta_dolares[[#This Row],[2017]]/Exportaciones_fruta_tonelada[[#This Row],[2017]]),"-",Exportaciones_fruta_dolares[[#This Row],[2017]]/Exportaciones_fruta_tonelada[[#This Row],[2017]])</f>
        <v>1302.6307407407407</v>
      </c>
      <c r="Q17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8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89" spans="1:19" x14ac:dyDescent="0.35">
      <c r="A1789">
        <v>184</v>
      </c>
      <c r="B1789" t="s">
        <v>159</v>
      </c>
      <c r="C1789" t="s">
        <v>160</v>
      </c>
      <c r="D1789">
        <v>100109</v>
      </c>
      <c r="E1789" t="s">
        <v>51</v>
      </c>
      <c r="F1789">
        <v>100109001</v>
      </c>
      <c r="G1789" t="s">
        <v>51</v>
      </c>
      <c r="H1789" t="s">
        <v>389</v>
      </c>
      <c r="I1789">
        <v>3</v>
      </c>
      <c r="J1789" t="s">
        <v>38</v>
      </c>
      <c r="K17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8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89" s="2">
        <f>IF(ISERROR(Exportaciones_fruta_dolares[[#This Row],[2019]]/Exportaciones_fruta_tonelada[[#This Row],[2019]]),"-",Exportaciones_fruta_dolares[[#This Row],[2019]]/Exportaciones_fruta_tonelada[[#This Row],[2019]])</f>
        <v>1928.7577992058991</v>
      </c>
      <c r="S178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90" spans="1:19" x14ac:dyDescent="0.35">
      <c r="A1790">
        <v>175</v>
      </c>
      <c r="B1790" t="s">
        <v>161</v>
      </c>
      <c r="C1790" t="s">
        <v>162</v>
      </c>
      <c r="D1790">
        <v>100101</v>
      </c>
      <c r="E1790" t="s">
        <v>29</v>
      </c>
      <c r="F1790">
        <v>100101001</v>
      </c>
      <c r="G1790" t="s">
        <v>36</v>
      </c>
      <c r="H1790" t="s">
        <v>163</v>
      </c>
      <c r="I1790">
        <v>7</v>
      </c>
      <c r="J1790" t="s">
        <v>164</v>
      </c>
      <c r="K1790" s="2">
        <f>IF(ISERROR(Exportaciones_fruta_dolares[[#This Row],[2013]]/Exportaciones_fruta_tonelada[[#This Row],[2013]]),"-",Exportaciones_fruta_dolares[[#This Row],[2013]]/Exportaciones_fruta_tonelada[[#This Row],[2013]])</f>
        <v>1765.6133789041507</v>
      </c>
      <c r="L1790" s="2">
        <f>IF(ISERROR(Exportaciones_fruta_dolares[[#This Row],[2012]]/Exportaciones_fruta_tonelada[[#This Row],[2012]]),"-",Exportaciones_fruta_dolares[[#This Row],[2012]]/Exportaciones_fruta_tonelada[[#This Row],[2012]])</f>
        <v>1749.1971414427337</v>
      </c>
      <c r="M1790" s="2">
        <f>IF(ISERROR(Exportaciones_fruta_dolares[[#This Row],[2014]]/Exportaciones_fruta_tonelada[[#This Row],[2014]]),"-",Exportaciones_fruta_dolares[[#This Row],[2014]]/Exportaciones_fruta_tonelada[[#This Row],[2014]])</f>
        <v>1901.4991314855374</v>
      </c>
      <c r="N1790" s="2">
        <f>IF(ISERROR(Exportaciones_fruta_dolares[[#This Row],[2015]]/Exportaciones_fruta_tonelada[[#This Row],[2015]]),"-",Exportaciones_fruta_dolares[[#This Row],[2015]]/Exportaciones_fruta_tonelada[[#This Row],[2015]])</f>
        <v>4295.8777642596433</v>
      </c>
      <c r="O1790" s="2">
        <f>IF(ISERROR(Exportaciones_fruta_dolares[[#This Row],[2016]]/Exportaciones_fruta_tonelada[[#This Row],[2016]]),"-",Exportaciones_fruta_dolares[[#This Row],[2016]]/Exportaciones_fruta_tonelada[[#This Row],[2016]])</f>
        <v>3237.3444873444873</v>
      </c>
      <c r="P1790" s="2">
        <f>IF(ISERROR(Exportaciones_fruta_dolares[[#This Row],[2017]]/Exportaciones_fruta_tonelada[[#This Row],[2017]]),"-",Exportaciones_fruta_dolares[[#This Row],[2017]]/Exportaciones_fruta_tonelada[[#This Row],[2017]])</f>
        <v>1093.6057692307693</v>
      </c>
      <c r="Q1790" s="2">
        <f>IF(ISERROR(Exportaciones_fruta_dolares[[#This Row],[2018]]/Exportaciones_fruta_tonelada[[#This Row],[2018]]),"-",Exportaciones_fruta_dolares[[#This Row],[2018]]/Exportaciones_fruta_tonelada[[#This Row],[2018]])</f>
        <v>4480.3523758675919</v>
      </c>
      <c r="R1790" s="2">
        <f>IF(ISERROR(Exportaciones_fruta_dolares[[#This Row],[2019]]/Exportaciones_fruta_tonelada[[#This Row],[2019]]),"-",Exportaciones_fruta_dolares[[#This Row],[2019]]/Exportaciones_fruta_tonelada[[#This Row],[2019]])</f>
        <v>4201.7931858936045</v>
      </c>
      <c r="S179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91" spans="1:19" x14ac:dyDescent="0.35">
      <c r="A1791">
        <v>175</v>
      </c>
      <c r="B1791" t="s">
        <v>161</v>
      </c>
      <c r="C1791" t="s">
        <v>162</v>
      </c>
      <c r="D1791">
        <v>100101</v>
      </c>
      <c r="E1791" t="s">
        <v>29</v>
      </c>
      <c r="F1791">
        <v>100101001</v>
      </c>
      <c r="G1791" t="s">
        <v>36</v>
      </c>
      <c r="H1791" t="s">
        <v>308</v>
      </c>
      <c r="I1791">
        <v>4</v>
      </c>
      <c r="J1791" t="s">
        <v>71</v>
      </c>
      <c r="K179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91" s="2">
        <f>IF(ISERROR(Exportaciones_fruta_dolares[[#This Row],[2012]]/Exportaciones_fruta_tonelada[[#This Row],[2012]]),"-",Exportaciones_fruta_dolares[[#This Row],[2012]]/Exportaciones_fruta_tonelada[[#This Row],[2012]])</f>
        <v>591000</v>
      </c>
      <c r="M179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9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9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9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9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9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9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92" spans="1:19" x14ac:dyDescent="0.35">
      <c r="A1792">
        <v>175</v>
      </c>
      <c r="B1792" t="s">
        <v>161</v>
      </c>
      <c r="C1792" t="s">
        <v>162</v>
      </c>
      <c r="D1792">
        <v>100101</v>
      </c>
      <c r="E1792" t="s">
        <v>29</v>
      </c>
      <c r="F1792">
        <v>100101004</v>
      </c>
      <c r="G1792" t="s">
        <v>30</v>
      </c>
      <c r="H1792" t="s">
        <v>217</v>
      </c>
      <c r="I1792">
        <v>7</v>
      </c>
      <c r="J1792" t="s">
        <v>164</v>
      </c>
      <c r="K17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9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9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92" s="2">
        <f>IF(ISERROR(Exportaciones_fruta_dolares[[#This Row],[2019]]/Exportaciones_fruta_tonelada[[#This Row],[2019]]),"-",Exportaciones_fruta_dolares[[#This Row],[2019]]/Exportaciones_fruta_tonelada[[#This Row],[2019]])</f>
        <v>1646.7741273942825</v>
      </c>
      <c r="S1792" s="2">
        <f>IF(ISERROR(Exportaciones_fruta_dolares[[#This Row],[2020]]/Exportaciones_fruta_tonelada[[#This Row],[2020]]),"-",Exportaciones_fruta_dolares[[#This Row],[2020]]/Exportaciones_fruta_tonelada[[#This Row],[2020]])</f>
        <v>1346.8292682926831</v>
      </c>
    </row>
    <row r="1793" spans="1:19" x14ac:dyDescent="0.35">
      <c r="A1793">
        <v>175</v>
      </c>
      <c r="B1793" t="s">
        <v>161</v>
      </c>
      <c r="C1793" t="s">
        <v>162</v>
      </c>
      <c r="D1793">
        <v>100101</v>
      </c>
      <c r="E1793" t="s">
        <v>29</v>
      </c>
      <c r="F1793">
        <v>100101007</v>
      </c>
      <c r="G1793" t="s">
        <v>64</v>
      </c>
      <c r="H1793" t="s">
        <v>357</v>
      </c>
      <c r="I1793">
        <v>7</v>
      </c>
      <c r="J1793" t="s">
        <v>164</v>
      </c>
      <c r="K17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9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93" s="2">
        <f>IF(ISERROR(Exportaciones_fruta_dolares[[#This Row],[2016]]/Exportaciones_fruta_tonelada[[#This Row],[2016]]),"-",Exportaciones_fruta_dolares[[#This Row],[2016]]/Exportaciones_fruta_tonelada[[#This Row],[2016]])</f>
        <v>3110.6666666666665</v>
      </c>
      <c r="P179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9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9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9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94" spans="1:19" x14ac:dyDescent="0.35">
      <c r="A1794">
        <v>175</v>
      </c>
      <c r="B1794" t="s">
        <v>161</v>
      </c>
      <c r="C1794" t="s">
        <v>162</v>
      </c>
      <c r="D1794">
        <v>100101</v>
      </c>
      <c r="E1794" t="s">
        <v>29</v>
      </c>
      <c r="F1794">
        <v>100112025</v>
      </c>
      <c r="G1794" t="s">
        <v>173</v>
      </c>
      <c r="H1794" t="s">
        <v>248</v>
      </c>
      <c r="I1794">
        <v>3</v>
      </c>
      <c r="J1794" t="s">
        <v>38</v>
      </c>
      <c r="K17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9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9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94" s="2">
        <f>IF(ISERROR(Exportaciones_fruta_dolares[[#This Row],[2017]]/Exportaciones_fruta_tonelada[[#This Row],[2017]]),"-",Exportaciones_fruta_dolares[[#This Row],[2017]]/Exportaciones_fruta_tonelada[[#This Row],[2017]])</f>
        <v>3274.21875</v>
      </c>
      <c r="Q17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94" s="2">
        <f>IF(ISERROR(Exportaciones_fruta_dolares[[#This Row],[2019]]/Exportaciones_fruta_tonelada[[#This Row],[2019]]),"-",Exportaciones_fruta_dolares[[#This Row],[2019]]/Exportaciones_fruta_tonelada[[#This Row],[2019]])</f>
        <v>3274.9843749999995</v>
      </c>
      <c r="S179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95" spans="1:19" x14ac:dyDescent="0.35">
      <c r="A1795">
        <v>175</v>
      </c>
      <c r="B1795" t="s">
        <v>161</v>
      </c>
      <c r="C1795" t="s">
        <v>162</v>
      </c>
      <c r="D1795">
        <v>100102</v>
      </c>
      <c r="E1795" t="s">
        <v>92</v>
      </c>
      <c r="F1795">
        <v>100102005</v>
      </c>
      <c r="G1795" t="s">
        <v>177</v>
      </c>
      <c r="H1795" t="s">
        <v>397</v>
      </c>
      <c r="I1795">
        <v>7</v>
      </c>
      <c r="J1795" t="s">
        <v>164</v>
      </c>
      <c r="K179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9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9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9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95" s="2">
        <f>IF(ISERROR(Exportaciones_fruta_dolares[[#This Row],[2019]]/Exportaciones_fruta_tonelada[[#This Row],[2019]]),"-",Exportaciones_fruta_dolares[[#This Row],[2019]]/Exportaciones_fruta_tonelada[[#This Row],[2019]])</f>
        <v>449.43745863666447</v>
      </c>
      <c r="S17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96" spans="1:19" x14ac:dyDescent="0.35">
      <c r="A1796">
        <v>175</v>
      </c>
      <c r="B1796" t="s">
        <v>161</v>
      </c>
      <c r="C1796" t="s">
        <v>162</v>
      </c>
      <c r="D1796">
        <v>100102</v>
      </c>
      <c r="E1796" t="s">
        <v>92</v>
      </c>
      <c r="F1796">
        <v>100102006</v>
      </c>
      <c r="G1796" t="s">
        <v>237</v>
      </c>
      <c r="H1796" t="s">
        <v>409</v>
      </c>
      <c r="I1796">
        <v>7</v>
      </c>
      <c r="J1796" t="s">
        <v>164</v>
      </c>
      <c r="K17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9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96" s="2">
        <f>IF(ISERROR(Exportaciones_fruta_dolares[[#This Row],[2016]]/Exportaciones_fruta_tonelada[[#This Row],[2016]]),"-",Exportaciones_fruta_dolares[[#This Row],[2016]]/Exportaciones_fruta_tonelada[[#This Row],[2016]])</f>
        <v>2871.855072463768</v>
      </c>
      <c r="P179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97" spans="1:19" x14ac:dyDescent="0.35">
      <c r="A1797">
        <v>175</v>
      </c>
      <c r="B1797" t="s">
        <v>161</v>
      </c>
      <c r="C1797" t="s">
        <v>162</v>
      </c>
      <c r="D1797">
        <v>100102</v>
      </c>
      <c r="E1797" t="s">
        <v>92</v>
      </c>
      <c r="F1797">
        <v>100102008</v>
      </c>
      <c r="G1797" t="s">
        <v>352</v>
      </c>
      <c r="H1797" t="s">
        <v>354</v>
      </c>
      <c r="I1797">
        <v>7</v>
      </c>
      <c r="J1797" t="s">
        <v>164</v>
      </c>
      <c r="K17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97" s="2">
        <f>IF(ISERROR(Exportaciones_fruta_dolares[[#This Row],[2014]]/Exportaciones_fruta_tonelada[[#This Row],[2014]]),"-",Exportaciones_fruta_dolares[[#This Row],[2014]]/Exportaciones_fruta_tonelada[[#This Row],[2014]])</f>
        <v>4276.4371446620344</v>
      </c>
      <c r="N17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98" spans="1:19" x14ac:dyDescent="0.35">
      <c r="A1798">
        <v>175</v>
      </c>
      <c r="B1798" t="s">
        <v>161</v>
      </c>
      <c r="C1798" t="s">
        <v>162</v>
      </c>
      <c r="D1798">
        <v>100103</v>
      </c>
      <c r="E1798" t="s">
        <v>39</v>
      </c>
      <c r="F1798">
        <v>100103002</v>
      </c>
      <c r="G1798" t="s">
        <v>42</v>
      </c>
      <c r="H1798" t="s">
        <v>313</v>
      </c>
      <c r="I1798">
        <v>3</v>
      </c>
      <c r="J1798" t="s">
        <v>38</v>
      </c>
      <c r="K179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9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79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79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9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798" s="2">
        <f>IF(ISERROR(Exportaciones_fruta_dolares[[#This Row],[2019]]/Exportaciones_fruta_tonelada[[#This Row],[2019]]),"-",Exportaciones_fruta_dolares[[#This Row],[2019]]/Exportaciones_fruta_tonelada[[#This Row],[2019]])</f>
        <v>2045.8834271800333</v>
      </c>
      <c r="S179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799" spans="1:19" x14ac:dyDescent="0.35">
      <c r="A1799">
        <v>175</v>
      </c>
      <c r="B1799" t="s">
        <v>161</v>
      </c>
      <c r="C1799" t="s">
        <v>162</v>
      </c>
      <c r="D1799">
        <v>100103</v>
      </c>
      <c r="E1799" t="s">
        <v>39</v>
      </c>
      <c r="F1799">
        <v>100103002</v>
      </c>
      <c r="G1799" t="s">
        <v>42</v>
      </c>
      <c r="H1799" t="s">
        <v>291</v>
      </c>
      <c r="I1799">
        <v>7</v>
      </c>
      <c r="J1799" t="s">
        <v>164</v>
      </c>
      <c r="K17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7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7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799" s="2">
        <f>IF(ISERROR(Exportaciones_fruta_dolares[[#This Row],[2015]]/Exportaciones_fruta_tonelada[[#This Row],[2015]]),"-",Exportaciones_fruta_dolares[[#This Row],[2015]]/Exportaciones_fruta_tonelada[[#This Row],[2015]])</f>
        <v>942.65785971311664</v>
      </c>
      <c r="O1799" s="2">
        <f>IF(ISERROR(Exportaciones_fruta_dolares[[#This Row],[2016]]/Exportaciones_fruta_tonelada[[#This Row],[2016]]),"-",Exportaciones_fruta_dolares[[#This Row],[2016]]/Exportaciones_fruta_tonelada[[#This Row],[2016]])</f>
        <v>4031.9600499375774</v>
      </c>
      <c r="P17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799" s="2">
        <f>IF(ISERROR(Exportaciones_fruta_dolares[[#This Row],[2018]]/Exportaciones_fruta_tonelada[[#This Row],[2018]]),"-",Exportaciones_fruta_dolares[[#This Row],[2018]]/Exportaciones_fruta_tonelada[[#This Row],[2018]])</f>
        <v>485.66666666666663</v>
      </c>
      <c r="R17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7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00" spans="1:19" x14ac:dyDescent="0.35">
      <c r="A1800">
        <v>175</v>
      </c>
      <c r="B1800" t="s">
        <v>161</v>
      </c>
      <c r="C1800" t="s">
        <v>162</v>
      </c>
      <c r="D1800">
        <v>100103</v>
      </c>
      <c r="E1800" t="s">
        <v>39</v>
      </c>
      <c r="F1800">
        <v>100103002</v>
      </c>
      <c r="G1800" t="s">
        <v>42</v>
      </c>
      <c r="H1800" t="s">
        <v>114</v>
      </c>
      <c r="I1800">
        <v>4</v>
      </c>
      <c r="J1800" t="s">
        <v>71</v>
      </c>
      <c r="K18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00" s="2">
        <f>IF(ISERROR(Exportaciones_fruta_dolares[[#This Row],[2012]]/Exportaciones_fruta_tonelada[[#This Row],[2012]]),"-",Exportaciones_fruta_dolares[[#This Row],[2012]]/Exportaciones_fruta_tonelada[[#This Row],[2012]])</f>
        <v>8750</v>
      </c>
      <c r="M180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00" s="2">
        <f>IF(ISERROR(Exportaciones_fruta_dolares[[#This Row],[2015]]/Exportaciones_fruta_tonelada[[#This Row],[2015]]),"-",Exportaciones_fruta_dolares[[#This Row],[2015]]/Exportaciones_fruta_tonelada[[#This Row],[2015]])</f>
        <v>2433.2644628099174</v>
      </c>
      <c r="O1800" s="2">
        <f>IF(ISERROR(Exportaciones_fruta_dolares[[#This Row],[2016]]/Exportaciones_fruta_tonelada[[#This Row],[2016]]),"-",Exportaciones_fruta_dolares[[#This Row],[2016]]/Exportaciones_fruta_tonelada[[#This Row],[2016]])</f>
        <v>8838.4210526315801</v>
      </c>
      <c r="P18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00" s="2">
        <f>IF(ISERROR(Exportaciones_fruta_dolares[[#This Row],[2018]]/Exportaciones_fruta_tonelada[[#This Row],[2018]]),"-",Exportaciones_fruta_dolares[[#This Row],[2018]]/Exportaciones_fruta_tonelada[[#This Row],[2018]])</f>
        <v>15526.296296296296</v>
      </c>
      <c r="R18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01" spans="1:19" x14ac:dyDescent="0.35">
      <c r="A1801">
        <v>175</v>
      </c>
      <c r="B1801" t="s">
        <v>161</v>
      </c>
      <c r="C1801" t="s">
        <v>162</v>
      </c>
      <c r="D1801">
        <v>100103</v>
      </c>
      <c r="E1801" t="s">
        <v>39</v>
      </c>
      <c r="F1801">
        <v>100103003</v>
      </c>
      <c r="G1801" t="s">
        <v>226</v>
      </c>
      <c r="H1801" t="s">
        <v>315</v>
      </c>
      <c r="I1801">
        <v>3</v>
      </c>
      <c r="J1801" t="s">
        <v>38</v>
      </c>
      <c r="K180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0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0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0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01" s="2">
        <f>IF(ISERROR(Exportaciones_fruta_dolares[[#This Row],[2018]]/Exportaciones_fruta_tonelada[[#This Row],[2018]]),"-",Exportaciones_fruta_dolares[[#This Row],[2018]]/Exportaciones_fruta_tonelada[[#This Row],[2018]])</f>
        <v>3905.1651809124278</v>
      </c>
      <c r="R18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0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02" spans="1:19" x14ac:dyDescent="0.35">
      <c r="A1802">
        <v>175</v>
      </c>
      <c r="B1802" t="s">
        <v>161</v>
      </c>
      <c r="C1802" t="s">
        <v>162</v>
      </c>
      <c r="D1802">
        <v>100103</v>
      </c>
      <c r="E1802" t="s">
        <v>39</v>
      </c>
      <c r="F1802">
        <v>100103004</v>
      </c>
      <c r="G1802" t="s">
        <v>77</v>
      </c>
      <c r="H1802" t="s">
        <v>363</v>
      </c>
      <c r="I1802">
        <v>7</v>
      </c>
      <c r="J1802" t="s">
        <v>164</v>
      </c>
      <c r="K18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0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02" s="2">
        <f>IF(ISERROR(Exportaciones_fruta_dolares[[#This Row],[2015]]/Exportaciones_fruta_tonelada[[#This Row],[2015]]),"-",Exportaciones_fruta_dolares[[#This Row],[2015]]/Exportaciones_fruta_tonelada[[#This Row],[2015]])</f>
        <v>1502.4166666666667</v>
      </c>
      <c r="O180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0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02" s="2">
        <f>IF(ISERROR(Exportaciones_fruta_dolares[[#This Row],[2018]]/Exportaciones_fruta_tonelada[[#This Row],[2018]]),"-",Exportaciones_fruta_dolares[[#This Row],[2018]]/Exportaciones_fruta_tonelada[[#This Row],[2018]])</f>
        <v>7043.9312137572479</v>
      </c>
      <c r="R1802" s="2">
        <f>IF(ISERROR(Exportaciones_fruta_dolares[[#This Row],[2019]]/Exportaciones_fruta_tonelada[[#This Row],[2019]]),"-",Exportaciones_fruta_dolares[[#This Row],[2019]]/Exportaciones_fruta_tonelada[[#This Row],[2019]])</f>
        <v>424.95636998254793</v>
      </c>
      <c r="S18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03" spans="1:19" x14ac:dyDescent="0.35">
      <c r="A1803">
        <v>175</v>
      </c>
      <c r="B1803" t="s">
        <v>161</v>
      </c>
      <c r="C1803" t="s">
        <v>162</v>
      </c>
      <c r="D1803">
        <v>100103</v>
      </c>
      <c r="E1803" t="s">
        <v>39</v>
      </c>
      <c r="F1803">
        <v>100103004</v>
      </c>
      <c r="G1803" t="s">
        <v>77</v>
      </c>
      <c r="H1803" t="s">
        <v>124</v>
      </c>
      <c r="I1803">
        <v>3</v>
      </c>
      <c r="J1803" t="s">
        <v>38</v>
      </c>
      <c r="K18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03" s="2">
        <f>IF(ISERROR(Exportaciones_fruta_dolares[[#This Row],[2012]]/Exportaciones_fruta_tonelada[[#This Row],[2012]]),"-",Exportaciones_fruta_dolares[[#This Row],[2012]]/Exportaciones_fruta_tonelada[[#This Row],[2012]])</f>
        <v>5228.5714285714284</v>
      </c>
      <c r="M18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0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03" s="2">
        <f>IF(ISERROR(Exportaciones_fruta_dolares[[#This Row],[2020]]/Exportaciones_fruta_tonelada[[#This Row],[2020]]),"-",Exportaciones_fruta_dolares[[#This Row],[2020]]/Exportaciones_fruta_tonelada[[#This Row],[2020]])</f>
        <v>2596.399456521739</v>
      </c>
    </row>
    <row r="1804" spans="1:19" x14ac:dyDescent="0.35">
      <c r="A1804">
        <v>175</v>
      </c>
      <c r="B1804" t="s">
        <v>161</v>
      </c>
      <c r="C1804" t="s">
        <v>162</v>
      </c>
      <c r="D1804">
        <v>100103</v>
      </c>
      <c r="E1804" t="s">
        <v>39</v>
      </c>
      <c r="F1804">
        <v>100103004</v>
      </c>
      <c r="G1804" t="s">
        <v>77</v>
      </c>
      <c r="H1804" t="s">
        <v>89</v>
      </c>
      <c r="I1804">
        <v>3</v>
      </c>
      <c r="J1804" t="s">
        <v>38</v>
      </c>
      <c r="K180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0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0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0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0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0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0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04" s="2">
        <f>IF(ISERROR(Exportaciones_fruta_dolares[[#This Row],[2019]]/Exportaciones_fruta_tonelada[[#This Row],[2019]]),"-",Exportaciones_fruta_dolares[[#This Row],[2019]]/Exportaciones_fruta_tonelada[[#This Row],[2019]])</f>
        <v>920</v>
      </c>
      <c r="S180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05" spans="1:19" x14ac:dyDescent="0.35">
      <c r="A1805">
        <v>175</v>
      </c>
      <c r="B1805" t="s">
        <v>161</v>
      </c>
      <c r="C1805" t="s">
        <v>162</v>
      </c>
      <c r="D1805">
        <v>100104</v>
      </c>
      <c r="E1805" t="s">
        <v>66</v>
      </c>
      <c r="F1805">
        <v>100104002</v>
      </c>
      <c r="G1805" t="s">
        <v>67</v>
      </c>
      <c r="H1805" t="s">
        <v>210</v>
      </c>
      <c r="I1805">
        <v>7</v>
      </c>
      <c r="J1805" t="s">
        <v>164</v>
      </c>
      <c r="K18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0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0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05" s="2">
        <f>IF(ISERROR(Exportaciones_fruta_dolares[[#This Row],[2016]]/Exportaciones_fruta_tonelada[[#This Row],[2016]]),"-",Exportaciones_fruta_dolares[[#This Row],[2016]]/Exportaciones_fruta_tonelada[[#This Row],[2016]])</f>
        <v>5206.7784465462883</v>
      </c>
      <c r="P18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0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0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06" spans="1:19" x14ac:dyDescent="0.35">
      <c r="A1806">
        <v>175</v>
      </c>
      <c r="B1806" t="s">
        <v>161</v>
      </c>
      <c r="C1806" t="s">
        <v>162</v>
      </c>
      <c r="D1806">
        <v>100104</v>
      </c>
      <c r="E1806" t="s">
        <v>66</v>
      </c>
      <c r="F1806">
        <v>100104002</v>
      </c>
      <c r="G1806" t="s">
        <v>67</v>
      </c>
      <c r="H1806" t="s">
        <v>127</v>
      </c>
      <c r="I1806">
        <v>3</v>
      </c>
      <c r="J1806" t="s">
        <v>38</v>
      </c>
      <c r="K180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0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0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0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0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0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0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06" s="2">
        <f>IF(ISERROR(Exportaciones_fruta_dolares[[#This Row],[2020]]/Exportaciones_fruta_tonelada[[#This Row],[2020]]),"-",Exportaciones_fruta_dolares[[#This Row],[2020]]/Exportaciones_fruta_tonelada[[#This Row],[2020]])</f>
        <v>2710.6584821428573</v>
      </c>
    </row>
    <row r="1807" spans="1:19" x14ac:dyDescent="0.35">
      <c r="A1807">
        <v>175</v>
      </c>
      <c r="B1807" t="s">
        <v>161</v>
      </c>
      <c r="C1807" t="s">
        <v>162</v>
      </c>
      <c r="D1807">
        <v>100104</v>
      </c>
      <c r="E1807" t="s">
        <v>66</v>
      </c>
      <c r="F1807">
        <v>100104002</v>
      </c>
      <c r="G1807" t="s">
        <v>67</v>
      </c>
      <c r="H1807" t="s">
        <v>219</v>
      </c>
      <c r="I1807">
        <v>3</v>
      </c>
      <c r="J1807" t="s">
        <v>38</v>
      </c>
      <c r="K18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07" s="2">
        <f>IF(ISERROR(Exportaciones_fruta_dolares[[#This Row],[2012]]/Exportaciones_fruta_tonelada[[#This Row],[2012]]),"-",Exportaciones_fruta_dolares[[#This Row],[2012]]/Exportaciones_fruta_tonelada[[#This Row],[2012]])</f>
        <v>4548.0427046263339</v>
      </c>
      <c r="M1807" s="2">
        <f>IF(ISERROR(Exportaciones_fruta_dolares[[#This Row],[2014]]/Exportaciones_fruta_tonelada[[#This Row],[2014]]),"-",Exportaciones_fruta_dolares[[#This Row],[2014]]/Exportaciones_fruta_tonelada[[#This Row],[2014]])</f>
        <v>19882.451403887688</v>
      </c>
      <c r="N18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07" s="2">
        <f>IF(ISERROR(Exportaciones_fruta_dolares[[#This Row],[2017]]/Exportaciones_fruta_tonelada[[#This Row],[2017]]),"-",Exportaciones_fruta_dolares[[#This Row],[2017]]/Exportaciones_fruta_tonelada[[#This Row],[2017]])</f>
        <v>19575.053995680348</v>
      </c>
      <c r="Q1807" s="2">
        <f>IF(ISERROR(Exportaciones_fruta_dolares[[#This Row],[2018]]/Exportaciones_fruta_tonelada[[#This Row],[2018]]),"-",Exportaciones_fruta_dolares[[#This Row],[2018]]/Exportaciones_fruta_tonelada[[#This Row],[2018]])</f>
        <v>4479.9559097846359</v>
      </c>
      <c r="R18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08" spans="1:19" x14ac:dyDescent="0.35">
      <c r="A1808">
        <v>175</v>
      </c>
      <c r="B1808" t="s">
        <v>161</v>
      </c>
      <c r="C1808" t="s">
        <v>162</v>
      </c>
      <c r="D1808">
        <v>100105</v>
      </c>
      <c r="E1808" t="s">
        <v>20</v>
      </c>
      <c r="F1808">
        <v>100105006</v>
      </c>
      <c r="G1808" t="s">
        <v>276</v>
      </c>
      <c r="H1808" t="s">
        <v>277</v>
      </c>
      <c r="I1808">
        <v>4</v>
      </c>
      <c r="J1808" t="s">
        <v>71</v>
      </c>
      <c r="K180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0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0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08" s="2">
        <f>IF(ISERROR(Exportaciones_fruta_dolares[[#This Row],[2015]]/Exportaciones_fruta_tonelada[[#This Row],[2015]]),"-",Exportaciones_fruta_dolares[[#This Row],[2015]]/Exportaciones_fruta_tonelada[[#This Row],[2015]])</f>
        <v>2429.1596638655465</v>
      </c>
      <c r="O1808" s="2">
        <f>IF(ISERROR(Exportaciones_fruta_dolares[[#This Row],[2016]]/Exportaciones_fruta_tonelada[[#This Row],[2016]]),"-",Exportaciones_fruta_dolares[[#This Row],[2016]]/Exportaciones_fruta_tonelada[[#This Row],[2016]])</f>
        <v>10557.333333333334</v>
      </c>
      <c r="P180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0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08" s="2">
        <f>IF(ISERROR(Exportaciones_fruta_dolares[[#This Row],[2019]]/Exportaciones_fruta_tonelada[[#This Row],[2019]]),"-",Exportaciones_fruta_dolares[[#This Row],[2019]]/Exportaciones_fruta_tonelada[[#This Row],[2019]])</f>
        <v>4941.5458937198073</v>
      </c>
      <c r="S180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09" spans="1:19" x14ac:dyDescent="0.35">
      <c r="A1809">
        <v>175</v>
      </c>
      <c r="B1809" t="s">
        <v>161</v>
      </c>
      <c r="C1809" t="s">
        <v>162</v>
      </c>
      <c r="D1809">
        <v>100105</v>
      </c>
      <c r="E1809" t="s">
        <v>20</v>
      </c>
      <c r="F1809">
        <v>100105006</v>
      </c>
      <c r="G1809" t="s">
        <v>276</v>
      </c>
      <c r="H1809" t="s">
        <v>307</v>
      </c>
      <c r="I1809">
        <v>4</v>
      </c>
      <c r="J1809" t="s">
        <v>71</v>
      </c>
      <c r="K18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09" s="2">
        <f>IF(ISERROR(Exportaciones_fruta_dolares[[#This Row],[2012]]/Exportaciones_fruta_tonelada[[#This Row],[2012]]),"-",Exportaciones_fruta_dolares[[#This Row],[2012]]/Exportaciones_fruta_tonelada[[#This Row],[2012]])</f>
        <v>2832</v>
      </c>
      <c r="M18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0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0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0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0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10" spans="1:19" x14ac:dyDescent="0.35">
      <c r="A1810">
        <v>175</v>
      </c>
      <c r="B1810" t="s">
        <v>161</v>
      </c>
      <c r="C1810" t="s">
        <v>162</v>
      </c>
      <c r="D1810">
        <v>100108</v>
      </c>
      <c r="E1810" t="s">
        <v>294</v>
      </c>
      <c r="F1810">
        <v>100108002</v>
      </c>
      <c r="G1810" t="s">
        <v>295</v>
      </c>
      <c r="H1810" t="s">
        <v>367</v>
      </c>
      <c r="I1810">
        <v>3</v>
      </c>
      <c r="J1810" t="s">
        <v>38</v>
      </c>
      <c r="K18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10" s="2">
        <f>IF(ISERROR(Exportaciones_fruta_dolares[[#This Row],[2014]]/Exportaciones_fruta_tonelada[[#This Row],[2014]]),"-",Exportaciones_fruta_dolares[[#This Row],[2014]]/Exportaciones_fruta_tonelada[[#This Row],[2014]])</f>
        <v>3032.8971119133575</v>
      </c>
      <c r="N1810" s="2">
        <f>IF(ISERROR(Exportaciones_fruta_dolares[[#This Row],[2015]]/Exportaciones_fruta_tonelada[[#This Row],[2015]]),"-",Exportaciones_fruta_dolares[[#This Row],[2015]]/Exportaciones_fruta_tonelada[[#This Row],[2015]])</f>
        <v>3547.9698695572297</v>
      </c>
      <c r="O1810" s="2">
        <f>IF(ISERROR(Exportaciones_fruta_dolares[[#This Row],[2016]]/Exportaciones_fruta_tonelada[[#This Row],[2016]]),"-",Exportaciones_fruta_dolares[[#This Row],[2016]]/Exportaciones_fruta_tonelada[[#This Row],[2016]])</f>
        <v>2601.9740009629272</v>
      </c>
      <c r="P18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10" s="2">
        <f>IF(ISERROR(Exportaciones_fruta_dolares[[#This Row],[2019]]/Exportaciones_fruta_tonelada[[#This Row],[2019]]),"-",Exportaciones_fruta_dolares[[#This Row],[2019]]/Exportaciones_fruta_tonelada[[#This Row],[2019]])</f>
        <v>1158.9285714285716</v>
      </c>
      <c r="S1810" s="2">
        <f>IF(ISERROR(Exportaciones_fruta_dolares[[#This Row],[2020]]/Exportaciones_fruta_tonelada[[#This Row],[2020]]),"-",Exportaciones_fruta_dolares[[#This Row],[2020]]/Exportaciones_fruta_tonelada[[#This Row],[2020]])</f>
        <v>7196.2068965517237</v>
      </c>
    </row>
    <row r="1811" spans="1:19" x14ac:dyDescent="0.35">
      <c r="A1811">
        <v>175</v>
      </c>
      <c r="B1811" t="s">
        <v>161</v>
      </c>
      <c r="C1811" t="s">
        <v>162</v>
      </c>
      <c r="D1811">
        <v>100108</v>
      </c>
      <c r="E1811" t="s">
        <v>294</v>
      </c>
      <c r="F1811">
        <v>100108005</v>
      </c>
      <c r="G1811" t="s">
        <v>319</v>
      </c>
      <c r="H1811" t="s">
        <v>398</v>
      </c>
      <c r="I1811">
        <v>7</v>
      </c>
      <c r="J1811" t="s">
        <v>164</v>
      </c>
      <c r="K18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11" s="2">
        <f>IF(ISERROR(Exportaciones_fruta_dolares[[#This Row],[2015]]/Exportaciones_fruta_tonelada[[#This Row],[2015]]),"-",Exportaciones_fruta_dolares[[#This Row],[2015]]/Exportaciones_fruta_tonelada[[#This Row],[2015]])</f>
        <v>899.74</v>
      </c>
      <c r="O18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1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1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1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12" spans="1:19" x14ac:dyDescent="0.35">
      <c r="A1812">
        <v>175</v>
      </c>
      <c r="B1812" t="s">
        <v>161</v>
      </c>
      <c r="C1812" t="s">
        <v>162</v>
      </c>
      <c r="D1812">
        <v>100109</v>
      </c>
      <c r="E1812" t="s">
        <v>51</v>
      </c>
      <c r="F1812">
        <v>100109001</v>
      </c>
      <c r="G1812" t="s">
        <v>51</v>
      </c>
      <c r="H1812" t="s">
        <v>293</v>
      </c>
      <c r="I1812">
        <v>7</v>
      </c>
      <c r="J1812" t="s">
        <v>164</v>
      </c>
      <c r="K18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1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12" s="2">
        <f>IF(ISERROR(Exportaciones_fruta_dolares[[#This Row],[2018]]/Exportaciones_fruta_tonelada[[#This Row],[2018]]),"-",Exportaciones_fruta_dolares[[#This Row],[2018]]/Exportaciones_fruta_tonelada[[#This Row],[2018]])</f>
        <v>818.45833333333337</v>
      </c>
      <c r="R1812" s="2">
        <f>IF(ISERROR(Exportaciones_fruta_dolares[[#This Row],[2019]]/Exportaciones_fruta_tonelada[[#This Row],[2019]]),"-",Exportaciones_fruta_dolares[[#This Row],[2019]]/Exportaciones_fruta_tonelada[[#This Row],[2019]])</f>
        <v>403.17874396135272</v>
      </c>
      <c r="S181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13" spans="1:19" x14ac:dyDescent="0.35">
      <c r="A1813">
        <v>175</v>
      </c>
      <c r="B1813" t="s">
        <v>161</v>
      </c>
      <c r="C1813" t="s">
        <v>162</v>
      </c>
      <c r="D1813">
        <v>100109</v>
      </c>
      <c r="E1813" t="s">
        <v>51</v>
      </c>
      <c r="F1813">
        <v>100109001</v>
      </c>
      <c r="G1813" t="s">
        <v>51</v>
      </c>
      <c r="H1813" t="s">
        <v>84</v>
      </c>
      <c r="I1813">
        <v>4</v>
      </c>
      <c r="J1813" t="s">
        <v>71</v>
      </c>
      <c r="K18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1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1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13" s="2">
        <f>IF(ISERROR(Exportaciones_fruta_dolares[[#This Row],[2018]]/Exportaciones_fruta_tonelada[[#This Row],[2018]]),"-",Exportaciones_fruta_dolares[[#This Row],[2018]]/Exportaciones_fruta_tonelada[[#This Row],[2018]])</f>
        <v>24940</v>
      </c>
      <c r="R181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1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14" spans="1:19" x14ac:dyDescent="0.35">
      <c r="A1814">
        <v>175</v>
      </c>
      <c r="B1814" t="s">
        <v>161</v>
      </c>
      <c r="C1814" t="s">
        <v>162</v>
      </c>
      <c r="D1814">
        <v>100109</v>
      </c>
      <c r="E1814" t="s">
        <v>51</v>
      </c>
      <c r="F1814">
        <v>100109001</v>
      </c>
      <c r="G1814" t="s">
        <v>51</v>
      </c>
      <c r="H1814" t="s">
        <v>249</v>
      </c>
      <c r="I1814">
        <v>7</v>
      </c>
      <c r="J1814" t="s">
        <v>164</v>
      </c>
      <c r="K18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1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14" s="2">
        <f>IF(ISERROR(Exportaciones_fruta_dolares[[#This Row],[2015]]/Exportaciones_fruta_tonelada[[#This Row],[2015]]),"-",Exportaciones_fruta_dolares[[#This Row],[2015]]/Exportaciones_fruta_tonelada[[#This Row],[2015]])</f>
        <v>18040</v>
      </c>
      <c r="O18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1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15" spans="1:19" x14ac:dyDescent="0.35">
      <c r="A1815">
        <v>175</v>
      </c>
      <c r="B1815" t="s">
        <v>161</v>
      </c>
      <c r="C1815" t="s">
        <v>162</v>
      </c>
      <c r="D1815">
        <v>100109</v>
      </c>
      <c r="E1815" t="s">
        <v>51</v>
      </c>
      <c r="F1815">
        <v>100109001</v>
      </c>
      <c r="G1815" t="s">
        <v>51</v>
      </c>
      <c r="H1815" t="s">
        <v>70</v>
      </c>
      <c r="I1815">
        <v>4</v>
      </c>
      <c r="J1815" t="s">
        <v>71</v>
      </c>
      <c r="K18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1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15" s="2">
        <f>IF(ISERROR(Exportaciones_fruta_dolares[[#This Row],[2018]]/Exportaciones_fruta_tonelada[[#This Row],[2018]]),"-",Exportaciones_fruta_dolares[[#This Row],[2018]]/Exportaciones_fruta_tonelada[[#This Row],[2018]])</f>
        <v>2298.6175675675677</v>
      </c>
      <c r="R181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1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16" spans="1:19" x14ac:dyDescent="0.35">
      <c r="A1816">
        <v>186</v>
      </c>
      <c r="B1816" t="s">
        <v>166</v>
      </c>
      <c r="C1816" t="s">
        <v>167</v>
      </c>
      <c r="D1816">
        <v>100101</v>
      </c>
      <c r="E1816" t="s">
        <v>29</v>
      </c>
      <c r="F1816">
        <v>100101001</v>
      </c>
      <c r="G1816" t="s">
        <v>36</v>
      </c>
      <c r="H1816" t="s">
        <v>355</v>
      </c>
      <c r="I1816">
        <v>2</v>
      </c>
      <c r="J1816" t="s">
        <v>32</v>
      </c>
      <c r="K18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16" s="2">
        <f>IF(ISERROR(Exportaciones_fruta_dolares[[#This Row],[2019]]/Exportaciones_fruta_tonelada[[#This Row],[2019]]),"-",Exportaciones_fruta_dolares[[#This Row],[2019]]/Exportaciones_fruta_tonelada[[#This Row],[2019]])</f>
        <v>3871.9589999999998</v>
      </c>
      <c r="S18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17" spans="1:19" x14ac:dyDescent="0.35">
      <c r="A1817">
        <v>188</v>
      </c>
      <c r="B1817" t="s">
        <v>300</v>
      </c>
      <c r="C1817" t="s">
        <v>301</v>
      </c>
      <c r="D1817">
        <v>100101</v>
      </c>
      <c r="E1817" t="s">
        <v>29</v>
      </c>
      <c r="F1817">
        <v>100101001</v>
      </c>
      <c r="G1817" t="s">
        <v>36</v>
      </c>
      <c r="H1817" t="s">
        <v>355</v>
      </c>
      <c r="I1817">
        <v>2</v>
      </c>
      <c r="J1817" t="s">
        <v>32</v>
      </c>
      <c r="K18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17" s="2">
        <f>IF(ISERROR(Exportaciones_fruta_dolares[[#This Row],[2012]]/Exportaciones_fruta_tonelada[[#This Row],[2012]]),"-",Exportaciones_fruta_dolares[[#This Row],[2012]]/Exportaciones_fruta_tonelada[[#This Row],[2012]])</f>
        <v>2874.2658809428685</v>
      </c>
      <c r="M18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1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18" spans="1:19" x14ac:dyDescent="0.35">
      <c r="A1818">
        <v>188</v>
      </c>
      <c r="B1818" t="s">
        <v>300</v>
      </c>
      <c r="C1818" t="s">
        <v>301</v>
      </c>
      <c r="D1818">
        <v>100101</v>
      </c>
      <c r="E1818" t="s">
        <v>29</v>
      </c>
      <c r="F1818">
        <v>100101001</v>
      </c>
      <c r="G1818" t="s">
        <v>36</v>
      </c>
      <c r="H1818" t="s">
        <v>56</v>
      </c>
      <c r="I1818">
        <v>2</v>
      </c>
      <c r="J1818" t="s">
        <v>32</v>
      </c>
      <c r="K1818" s="2">
        <f>IF(ISERROR(Exportaciones_fruta_dolares[[#This Row],[2013]]/Exportaciones_fruta_tonelada[[#This Row],[2013]]),"-",Exportaciones_fruta_dolares[[#This Row],[2013]]/Exportaciones_fruta_tonelada[[#This Row],[2013]])</f>
        <v>2061.8458417849897</v>
      </c>
      <c r="L1818" s="2">
        <f>IF(ISERROR(Exportaciones_fruta_dolares[[#This Row],[2012]]/Exportaciones_fruta_tonelada[[#This Row],[2012]]),"-",Exportaciones_fruta_dolares[[#This Row],[2012]]/Exportaciones_fruta_tonelada[[#This Row],[2012]])</f>
        <v>2571.1428886580388</v>
      </c>
      <c r="M18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1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1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1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19" spans="1:19" x14ac:dyDescent="0.35">
      <c r="A1819">
        <v>188</v>
      </c>
      <c r="B1819" t="s">
        <v>300</v>
      </c>
      <c r="C1819" t="s">
        <v>301</v>
      </c>
      <c r="D1819">
        <v>100102</v>
      </c>
      <c r="E1819" t="s">
        <v>92</v>
      </c>
      <c r="F1819">
        <v>100102005</v>
      </c>
      <c r="G1819" t="s">
        <v>177</v>
      </c>
      <c r="H1819" t="s">
        <v>375</v>
      </c>
      <c r="I1819">
        <v>7</v>
      </c>
      <c r="J1819" t="s">
        <v>164</v>
      </c>
      <c r="K18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1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19" s="2">
        <f>IF(ISERROR(Exportaciones_fruta_dolares[[#This Row],[2016]]/Exportaciones_fruta_tonelada[[#This Row],[2016]]),"-",Exportaciones_fruta_dolares[[#This Row],[2016]]/Exportaciones_fruta_tonelada[[#This Row],[2016]])</f>
        <v>2094.7495711835331</v>
      </c>
      <c r="P181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1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1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20" spans="1:19" x14ac:dyDescent="0.35">
      <c r="A1820">
        <v>188</v>
      </c>
      <c r="B1820" t="s">
        <v>300</v>
      </c>
      <c r="C1820" t="s">
        <v>301</v>
      </c>
      <c r="D1820">
        <v>100102</v>
      </c>
      <c r="E1820" t="s">
        <v>92</v>
      </c>
      <c r="F1820">
        <v>100102008</v>
      </c>
      <c r="G1820" t="s">
        <v>352</v>
      </c>
      <c r="H1820" t="s">
        <v>391</v>
      </c>
      <c r="I1820">
        <v>3</v>
      </c>
      <c r="J1820" t="s">
        <v>38</v>
      </c>
      <c r="K1820" s="2">
        <f>IF(ISERROR(Exportaciones_fruta_dolares[[#This Row],[2013]]/Exportaciones_fruta_tonelada[[#This Row],[2013]]),"-",Exportaciones_fruta_dolares[[#This Row],[2013]]/Exportaciones_fruta_tonelada[[#This Row],[2013]])</f>
        <v>5258.6320191158902</v>
      </c>
      <c r="L1820" s="2">
        <f>IF(ISERROR(Exportaciones_fruta_dolares[[#This Row],[2012]]/Exportaciones_fruta_tonelada[[#This Row],[2012]]),"-",Exportaciones_fruta_dolares[[#This Row],[2012]]/Exportaciones_fruta_tonelada[[#This Row],[2012]])</f>
        <v>4974.7759856630828</v>
      </c>
      <c r="M1820" s="2">
        <f>IF(ISERROR(Exportaciones_fruta_dolares[[#This Row],[2014]]/Exportaciones_fruta_tonelada[[#This Row],[2014]]),"-",Exportaciones_fruta_dolares[[#This Row],[2014]]/Exportaciones_fruta_tonelada[[#This Row],[2014]])</f>
        <v>5401.7557549746389</v>
      </c>
      <c r="N1820" s="2">
        <f>IF(ISERROR(Exportaciones_fruta_dolares[[#This Row],[2015]]/Exportaciones_fruta_tonelada[[#This Row],[2015]]),"-",Exportaciones_fruta_dolares[[#This Row],[2015]]/Exportaciones_fruta_tonelada[[#This Row],[2015]])</f>
        <v>5854.0692007797279</v>
      </c>
      <c r="O18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20" s="2">
        <f>IF(ISERROR(Exportaciones_fruta_dolares[[#This Row],[2017]]/Exportaciones_fruta_tonelada[[#This Row],[2017]]),"-",Exportaciones_fruta_dolares[[#This Row],[2017]]/Exportaciones_fruta_tonelada[[#This Row],[2017]])</f>
        <v>3835.9760802469136</v>
      </c>
      <c r="Q18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2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21" spans="1:19" x14ac:dyDescent="0.35">
      <c r="A1821">
        <v>188</v>
      </c>
      <c r="B1821" t="s">
        <v>300</v>
      </c>
      <c r="C1821" t="s">
        <v>301</v>
      </c>
      <c r="D1821">
        <v>100102</v>
      </c>
      <c r="E1821" t="s">
        <v>92</v>
      </c>
      <c r="F1821">
        <v>100102008</v>
      </c>
      <c r="G1821" t="s">
        <v>352</v>
      </c>
      <c r="H1821" t="s">
        <v>354</v>
      </c>
      <c r="I1821">
        <v>7</v>
      </c>
      <c r="J1821" t="s">
        <v>164</v>
      </c>
      <c r="K1821" s="2">
        <f>IF(ISERROR(Exportaciones_fruta_dolares[[#This Row],[2013]]/Exportaciones_fruta_tonelada[[#This Row],[2013]]),"-",Exportaciones_fruta_dolares[[#This Row],[2013]]/Exportaciones_fruta_tonelada[[#This Row],[2013]])</f>
        <v>2346.8961639385229</v>
      </c>
      <c r="L18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21" s="2">
        <f>IF(ISERROR(Exportaciones_fruta_dolares[[#This Row],[2014]]/Exportaciones_fruta_tonelada[[#This Row],[2014]]),"-",Exportaciones_fruta_dolares[[#This Row],[2014]]/Exportaciones_fruta_tonelada[[#This Row],[2014]])</f>
        <v>2478.7487586891757</v>
      </c>
      <c r="N18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2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2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22" spans="1:19" x14ac:dyDescent="0.35">
      <c r="A1822">
        <v>188</v>
      </c>
      <c r="B1822" t="s">
        <v>300</v>
      </c>
      <c r="C1822" t="s">
        <v>301</v>
      </c>
      <c r="D1822">
        <v>100103</v>
      </c>
      <c r="E1822" t="s">
        <v>39</v>
      </c>
      <c r="F1822">
        <v>100103002</v>
      </c>
      <c r="G1822" t="s">
        <v>42</v>
      </c>
      <c r="H1822" t="s">
        <v>114</v>
      </c>
      <c r="I1822">
        <v>4</v>
      </c>
      <c r="J1822" t="s">
        <v>71</v>
      </c>
      <c r="K18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2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2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2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22" s="2">
        <f>IF(ISERROR(Exportaciones_fruta_dolares[[#This Row],[2019]]/Exportaciones_fruta_tonelada[[#This Row],[2019]]),"-",Exportaciones_fruta_dolares[[#This Row],[2019]]/Exportaciones_fruta_tonelada[[#This Row],[2019]])</f>
        <v>91000</v>
      </c>
      <c r="S18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23" spans="1:19" x14ac:dyDescent="0.35">
      <c r="A1823">
        <v>188</v>
      </c>
      <c r="B1823" t="s">
        <v>300</v>
      </c>
      <c r="C1823" t="s">
        <v>301</v>
      </c>
      <c r="D1823">
        <v>100103</v>
      </c>
      <c r="E1823" t="s">
        <v>39</v>
      </c>
      <c r="F1823">
        <v>100103004</v>
      </c>
      <c r="G1823" t="s">
        <v>77</v>
      </c>
      <c r="H1823" t="s">
        <v>124</v>
      </c>
      <c r="I1823">
        <v>3</v>
      </c>
      <c r="J1823" t="s">
        <v>38</v>
      </c>
      <c r="K1823" s="2">
        <f>IF(ISERROR(Exportaciones_fruta_dolares[[#This Row],[2013]]/Exportaciones_fruta_tonelada[[#This Row],[2013]]),"-",Exportaciones_fruta_dolares[[#This Row],[2013]]/Exportaciones_fruta_tonelada[[#This Row],[2013]])</f>
        <v>5155.3959131545344</v>
      </c>
      <c r="L1823" s="2">
        <f>IF(ISERROR(Exportaciones_fruta_dolares[[#This Row],[2012]]/Exportaciones_fruta_tonelada[[#This Row],[2012]]),"-",Exportaciones_fruta_dolares[[#This Row],[2012]]/Exportaciones_fruta_tonelada[[#This Row],[2012]])</f>
        <v>4765.4017857142862</v>
      </c>
      <c r="M1823" s="2">
        <f>IF(ISERROR(Exportaciones_fruta_dolares[[#This Row],[2014]]/Exportaciones_fruta_tonelada[[#This Row],[2014]]),"-",Exportaciones_fruta_dolares[[#This Row],[2014]]/Exportaciones_fruta_tonelada[[#This Row],[2014]])</f>
        <v>5372.9725415070252</v>
      </c>
      <c r="N1823" s="2">
        <f>IF(ISERROR(Exportaciones_fruta_dolares[[#This Row],[2015]]/Exportaciones_fruta_tonelada[[#This Row],[2015]]),"-",Exportaciones_fruta_dolares[[#This Row],[2015]]/Exportaciones_fruta_tonelada[[#This Row],[2015]])</f>
        <v>5510.5864197530864</v>
      </c>
      <c r="O1823" s="2">
        <f>IF(ISERROR(Exportaciones_fruta_dolares[[#This Row],[2016]]/Exportaciones_fruta_tonelada[[#This Row],[2016]]),"-",Exportaciones_fruta_dolares[[#This Row],[2016]]/Exportaciones_fruta_tonelada[[#This Row],[2016]])</f>
        <v>4429.6552481335093</v>
      </c>
      <c r="P1823" s="2">
        <f>IF(ISERROR(Exportaciones_fruta_dolares[[#This Row],[2017]]/Exportaciones_fruta_tonelada[[#This Row],[2017]]),"-",Exportaciones_fruta_dolares[[#This Row],[2017]]/Exportaciones_fruta_tonelada[[#This Row],[2017]])</f>
        <v>3005.0675675675679</v>
      </c>
      <c r="Q18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24" spans="1:19" x14ac:dyDescent="0.35">
      <c r="A1824">
        <v>188</v>
      </c>
      <c r="B1824" t="s">
        <v>300</v>
      </c>
      <c r="C1824" t="s">
        <v>301</v>
      </c>
      <c r="D1824">
        <v>100105</v>
      </c>
      <c r="E1824" t="s">
        <v>20</v>
      </c>
      <c r="F1824">
        <v>100105004</v>
      </c>
      <c r="G1824" t="s">
        <v>18</v>
      </c>
      <c r="H1824" t="s">
        <v>19</v>
      </c>
      <c r="I1824">
        <v>6</v>
      </c>
      <c r="J1824" t="s">
        <v>20</v>
      </c>
      <c r="K18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2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24" s="2">
        <f>IF(ISERROR(Exportaciones_fruta_dolares[[#This Row],[2020]]/Exportaciones_fruta_tonelada[[#This Row],[2020]]),"-",Exportaciones_fruta_dolares[[#This Row],[2020]]/Exportaciones_fruta_tonelada[[#This Row],[2020]])</f>
        <v>2400</v>
      </c>
    </row>
    <row r="1825" spans="1:19" x14ac:dyDescent="0.35">
      <c r="A1825">
        <v>188</v>
      </c>
      <c r="B1825" t="s">
        <v>300</v>
      </c>
      <c r="C1825" t="s">
        <v>301</v>
      </c>
      <c r="D1825">
        <v>100105</v>
      </c>
      <c r="E1825" t="s">
        <v>20</v>
      </c>
      <c r="F1825">
        <v>100105006</v>
      </c>
      <c r="G1825" t="s">
        <v>276</v>
      </c>
      <c r="H1825" t="s">
        <v>277</v>
      </c>
      <c r="I1825">
        <v>4</v>
      </c>
      <c r="J1825" t="s">
        <v>71</v>
      </c>
      <c r="K18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26" spans="1:19" x14ac:dyDescent="0.35">
      <c r="A1826">
        <v>188</v>
      </c>
      <c r="B1826" t="s">
        <v>300</v>
      </c>
      <c r="C1826" t="s">
        <v>301</v>
      </c>
      <c r="D1826">
        <v>100106</v>
      </c>
      <c r="E1826" t="s">
        <v>477</v>
      </c>
      <c r="F1826">
        <v>100106001</v>
      </c>
      <c r="G1826" t="s">
        <v>60</v>
      </c>
      <c r="H1826" t="s">
        <v>95</v>
      </c>
      <c r="I1826">
        <v>1</v>
      </c>
      <c r="J1826" t="s">
        <v>96</v>
      </c>
      <c r="K18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26" s="2">
        <f>IF(ISERROR(Exportaciones_fruta_dolares[[#This Row],[2016]]/Exportaciones_fruta_tonelada[[#This Row],[2016]]),"-",Exportaciones_fruta_dolares[[#This Row],[2016]]/Exportaciones_fruta_tonelada[[#This Row],[2016]])</f>
        <v>14106.521739130436</v>
      </c>
      <c r="P18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27" spans="1:19" x14ac:dyDescent="0.35">
      <c r="A1827">
        <v>188</v>
      </c>
      <c r="B1827" t="s">
        <v>300</v>
      </c>
      <c r="C1827" t="s">
        <v>301</v>
      </c>
      <c r="D1827">
        <v>100109</v>
      </c>
      <c r="E1827" t="s">
        <v>51</v>
      </c>
      <c r="F1827">
        <v>100109001</v>
      </c>
      <c r="G1827" t="s">
        <v>51</v>
      </c>
      <c r="H1827" t="s">
        <v>293</v>
      </c>
      <c r="I1827">
        <v>7</v>
      </c>
      <c r="J1827" t="s">
        <v>164</v>
      </c>
      <c r="K1827" s="2">
        <f>IF(ISERROR(Exportaciones_fruta_dolares[[#This Row],[2013]]/Exportaciones_fruta_tonelada[[#This Row],[2013]]),"-",Exportaciones_fruta_dolares[[#This Row],[2013]]/Exportaciones_fruta_tonelada[[#This Row],[2013]])</f>
        <v>1487.6222493887531</v>
      </c>
      <c r="L1827" s="2">
        <f>IF(ISERROR(Exportaciones_fruta_dolares[[#This Row],[2012]]/Exportaciones_fruta_tonelada[[#This Row],[2012]]),"-",Exportaciones_fruta_dolares[[#This Row],[2012]]/Exportaciones_fruta_tonelada[[#This Row],[2012]])</f>
        <v>2530.4444444444443</v>
      </c>
      <c r="M18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28" spans="1:19" x14ac:dyDescent="0.35">
      <c r="A1828">
        <v>188</v>
      </c>
      <c r="B1828" t="s">
        <v>300</v>
      </c>
      <c r="C1828" t="s">
        <v>301</v>
      </c>
      <c r="D1828">
        <v>100109</v>
      </c>
      <c r="E1828" t="s">
        <v>51</v>
      </c>
      <c r="F1828">
        <v>100109001</v>
      </c>
      <c r="G1828" t="s">
        <v>51</v>
      </c>
      <c r="H1828" t="s">
        <v>184</v>
      </c>
      <c r="I1828">
        <v>7</v>
      </c>
      <c r="J1828" t="s">
        <v>164</v>
      </c>
      <c r="K18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2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2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28" s="2">
        <f>IF(ISERROR(Exportaciones_fruta_dolares[[#This Row],[2016]]/Exportaciones_fruta_tonelada[[#This Row],[2016]]),"-",Exportaciones_fruta_dolares[[#This Row],[2016]]/Exportaciones_fruta_tonelada[[#This Row],[2016]])</f>
        <v>3058.6666666666665</v>
      </c>
      <c r="P182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29" spans="1:19" x14ac:dyDescent="0.35">
      <c r="A1829">
        <v>60</v>
      </c>
      <c r="B1829" t="s">
        <v>169</v>
      </c>
      <c r="C1829" t="s">
        <v>170</v>
      </c>
      <c r="D1829">
        <v>100101</v>
      </c>
      <c r="E1829" t="s">
        <v>29</v>
      </c>
      <c r="F1829">
        <v>100101001</v>
      </c>
      <c r="G1829" t="s">
        <v>36</v>
      </c>
      <c r="H1829" t="s">
        <v>37</v>
      </c>
      <c r="I1829">
        <v>3</v>
      </c>
      <c r="J1829" t="s">
        <v>38</v>
      </c>
      <c r="K1829" s="2">
        <f>IF(ISERROR(Exportaciones_fruta_dolares[[#This Row],[2013]]/Exportaciones_fruta_tonelada[[#This Row],[2013]]),"-",Exportaciones_fruta_dolares[[#This Row],[2013]]/Exportaciones_fruta_tonelada[[#This Row],[2013]])</f>
        <v>5343.0589169800542</v>
      </c>
      <c r="L1829" s="2">
        <f>IF(ISERROR(Exportaciones_fruta_dolares[[#This Row],[2012]]/Exportaciones_fruta_tonelada[[#This Row],[2012]]),"-",Exportaciones_fruta_dolares[[#This Row],[2012]]/Exportaciones_fruta_tonelada[[#This Row],[2012]])</f>
        <v>3737.297788108815</v>
      </c>
      <c r="M1829" s="2">
        <f>IF(ISERROR(Exportaciones_fruta_dolares[[#This Row],[2014]]/Exportaciones_fruta_tonelada[[#This Row],[2014]]),"-",Exportaciones_fruta_dolares[[#This Row],[2014]]/Exportaciones_fruta_tonelada[[#This Row],[2014]])</f>
        <v>5066.5168636158551</v>
      </c>
      <c r="N1829" s="2">
        <f>IF(ISERROR(Exportaciones_fruta_dolares[[#This Row],[2015]]/Exportaciones_fruta_tonelada[[#This Row],[2015]]),"-",Exportaciones_fruta_dolares[[#This Row],[2015]]/Exportaciones_fruta_tonelada[[#This Row],[2015]])</f>
        <v>4503.8339008500097</v>
      </c>
      <c r="O1829" s="2">
        <f>IF(ISERROR(Exportaciones_fruta_dolares[[#This Row],[2016]]/Exportaciones_fruta_tonelada[[#This Row],[2016]]),"-",Exportaciones_fruta_dolares[[#This Row],[2016]]/Exportaciones_fruta_tonelada[[#This Row],[2016]])</f>
        <v>4107.6341997514273</v>
      </c>
      <c r="P1829" s="2">
        <f>IF(ISERROR(Exportaciones_fruta_dolares[[#This Row],[2017]]/Exportaciones_fruta_tonelada[[#This Row],[2017]]),"-",Exportaciones_fruta_dolares[[#This Row],[2017]]/Exportaciones_fruta_tonelada[[#This Row],[2017]])</f>
        <v>3394.8075260918877</v>
      </c>
      <c r="Q1829" s="2">
        <f>IF(ISERROR(Exportaciones_fruta_dolares[[#This Row],[2018]]/Exportaciones_fruta_tonelada[[#This Row],[2018]]),"-",Exportaciones_fruta_dolares[[#This Row],[2018]]/Exportaciones_fruta_tonelada[[#This Row],[2018]])</f>
        <v>3847.6175756743141</v>
      </c>
      <c r="R1829" s="2">
        <f>IF(ISERROR(Exportaciones_fruta_dolares[[#This Row],[2019]]/Exportaciones_fruta_tonelada[[#This Row],[2019]]),"-",Exportaciones_fruta_dolares[[#This Row],[2019]]/Exportaciones_fruta_tonelada[[#This Row],[2019]])</f>
        <v>3759.8349634451661</v>
      </c>
      <c r="S1829" s="2">
        <f>IF(ISERROR(Exportaciones_fruta_dolares[[#This Row],[2020]]/Exportaciones_fruta_tonelada[[#This Row],[2020]]),"-",Exportaciones_fruta_dolares[[#This Row],[2020]]/Exportaciones_fruta_tonelada[[#This Row],[2020]])</f>
        <v>4384.1544452511389</v>
      </c>
    </row>
    <row r="1830" spans="1:19" x14ac:dyDescent="0.35">
      <c r="A1830">
        <v>60</v>
      </c>
      <c r="B1830" t="s">
        <v>169</v>
      </c>
      <c r="C1830" t="s">
        <v>170</v>
      </c>
      <c r="D1830">
        <v>100101</v>
      </c>
      <c r="E1830" t="s">
        <v>29</v>
      </c>
      <c r="F1830">
        <v>100101001</v>
      </c>
      <c r="G1830" t="s">
        <v>36</v>
      </c>
      <c r="H1830" t="s">
        <v>385</v>
      </c>
      <c r="I1830">
        <v>4</v>
      </c>
      <c r="J1830" t="s">
        <v>71</v>
      </c>
      <c r="K18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30" s="2">
        <f>IF(ISERROR(Exportaciones_fruta_dolares[[#This Row],[2014]]/Exportaciones_fruta_tonelada[[#This Row],[2014]]),"-",Exportaciones_fruta_dolares[[#This Row],[2014]]/Exportaciones_fruta_tonelada[[#This Row],[2014]])</f>
        <v>33739.023467070401</v>
      </c>
      <c r="N18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30" s="2">
        <f>IF(ISERROR(Exportaciones_fruta_dolares[[#This Row],[2016]]/Exportaciones_fruta_tonelada[[#This Row],[2016]]),"-",Exportaciones_fruta_dolares[[#This Row],[2016]]/Exportaciones_fruta_tonelada[[#This Row],[2016]])</f>
        <v>6687.2977806682384</v>
      </c>
      <c r="P18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31" spans="1:19" x14ac:dyDescent="0.35">
      <c r="A1831">
        <v>60</v>
      </c>
      <c r="B1831" t="s">
        <v>169</v>
      </c>
      <c r="C1831" t="s">
        <v>170</v>
      </c>
      <c r="D1831">
        <v>100101</v>
      </c>
      <c r="E1831" t="s">
        <v>29</v>
      </c>
      <c r="F1831">
        <v>100101001</v>
      </c>
      <c r="G1831" t="s">
        <v>36</v>
      </c>
      <c r="H1831" t="s">
        <v>163</v>
      </c>
      <c r="I1831">
        <v>7</v>
      </c>
      <c r="J1831" t="s">
        <v>164</v>
      </c>
      <c r="K1831" s="2">
        <f>IF(ISERROR(Exportaciones_fruta_dolares[[#This Row],[2013]]/Exportaciones_fruta_tonelada[[#This Row],[2013]]),"-",Exportaciones_fruta_dolares[[#This Row],[2013]]/Exportaciones_fruta_tonelada[[#This Row],[2013]])</f>
        <v>1346.6202909767521</v>
      </c>
      <c r="L1831" s="2">
        <f>IF(ISERROR(Exportaciones_fruta_dolares[[#This Row],[2012]]/Exportaciones_fruta_tonelada[[#This Row],[2012]]),"-",Exportaciones_fruta_dolares[[#This Row],[2012]]/Exportaciones_fruta_tonelada[[#This Row],[2012]])</f>
        <v>2481.8640856406037</v>
      </c>
      <c r="M1831" s="2">
        <f>IF(ISERROR(Exportaciones_fruta_dolares[[#This Row],[2014]]/Exportaciones_fruta_tonelada[[#This Row],[2014]]),"-",Exportaciones_fruta_dolares[[#This Row],[2014]]/Exportaciones_fruta_tonelada[[#This Row],[2014]])</f>
        <v>1237.0381061257772</v>
      </c>
      <c r="N1831" s="2">
        <f>IF(ISERROR(Exportaciones_fruta_dolares[[#This Row],[2015]]/Exportaciones_fruta_tonelada[[#This Row],[2015]]),"-",Exportaciones_fruta_dolares[[#This Row],[2015]]/Exportaciones_fruta_tonelada[[#This Row],[2015]])</f>
        <v>1712.6624579165568</v>
      </c>
      <c r="O1831" s="2">
        <f>IF(ISERROR(Exportaciones_fruta_dolares[[#This Row],[2016]]/Exportaciones_fruta_tonelada[[#This Row],[2016]]),"-",Exportaciones_fruta_dolares[[#This Row],[2016]]/Exportaciones_fruta_tonelada[[#This Row],[2016]])</f>
        <v>1235.406421701673</v>
      </c>
      <c r="P1831" s="2">
        <f>IF(ISERROR(Exportaciones_fruta_dolares[[#This Row],[2017]]/Exportaciones_fruta_tonelada[[#This Row],[2017]]),"-",Exportaciones_fruta_dolares[[#This Row],[2017]]/Exportaciones_fruta_tonelada[[#This Row],[2017]])</f>
        <v>1118.6039139399179</v>
      </c>
      <c r="Q1831" s="2">
        <f>IF(ISERROR(Exportaciones_fruta_dolares[[#This Row],[2018]]/Exportaciones_fruta_tonelada[[#This Row],[2018]]),"-",Exportaciones_fruta_dolares[[#This Row],[2018]]/Exportaciones_fruta_tonelada[[#This Row],[2018]])</f>
        <v>1118.6702118561118</v>
      </c>
      <c r="R1831" s="2">
        <f>IF(ISERROR(Exportaciones_fruta_dolares[[#This Row],[2019]]/Exportaciones_fruta_tonelada[[#This Row],[2019]]),"-",Exportaciones_fruta_dolares[[#This Row],[2019]]/Exportaciones_fruta_tonelada[[#This Row],[2019]])</f>
        <v>673.91134136315588</v>
      </c>
      <c r="S1831" s="2">
        <f>IF(ISERROR(Exportaciones_fruta_dolares[[#This Row],[2020]]/Exportaciones_fruta_tonelada[[#This Row],[2020]]),"-",Exportaciones_fruta_dolares[[#This Row],[2020]]/Exportaciones_fruta_tonelada[[#This Row],[2020]])</f>
        <v>824.69316907064581</v>
      </c>
    </row>
    <row r="1832" spans="1:19" x14ac:dyDescent="0.35">
      <c r="A1832">
        <v>60</v>
      </c>
      <c r="B1832" t="s">
        <v>169</v>
      </c>
      <c r="C1832" t="s">
        <v>170</v>
      </c>
      <c r="D1832">
        <v>100101</v>
      </c>
      <c r="E1832" t="s">
        <v>29</v>
      </c>
      <c r="F1832">
        <v>100101001</v>
      </c>
      <c r="G1832" t="s">
        <v>36</v>
      </c>
      <c r="H1832" t="s">
        <v>119</v>
      </c>
      <c r="I1832">
        <v>5</v>
      </c>
      <c r="J1832" t="s">
        <v>26</v>
      </c>
      <c r="K183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3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32" s="2">
        <f>IF(ISERROR(Exportaciones_fruta_dolares[[#This Row],[2017]]/Exportaciones_fruta_tonelada[[#This Row],[2017]]),"-",Exportaciones_fruta_dolares[[#This Row],[2017]]/Exportaciones_fruta_tonelada[[#This Row],[2017]])</f>
        <v>2088.5735063344437</v>
      </c>
      <c r="Q18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3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33" spans="1:19" x14ac:dyDescent="0.35">
      <c r="A1833">
        <v>60</v>
      </c>
      <c r="B1833" t="s">
        <v>169</v>
      </c>
      <c r="C1833" t="s">
        <v>170</v>
      </c>
      <c r="D1833">
        <v>100101</v>
      </c>
      <c r="E1833" t="s">
        <v>29</v>
      </c>
      <c r="F1833">
        <v>100101001</v>
      </c>
      <c r="G1833" t="s">
        <v>36</v>
      </c>
      <c r="H1833" t="s">
        <v>251</v>
      </c>
      <c r="I1833">
        <v>5</v>
      </c>
      <c r="J1833" t="s">
        <v>26</v>
      </c>
      <c r="K183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3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3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33" s="2">
        <f>IF(ISERROR(Exportaciones_fruta_dolares[[#This Row],[2017]]/Exportaciones_fruta_tonelada[[#This Row],[2017]]),"-",Exportaciones_fruta_dolares[[#This Row],[2017]]/Exportaciones_fruta_tonelada[[#This Row],[2017]])</f>
        <v>2337.8124589121308</v>
      </c>
      <c r="Q18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3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34" spans="1:19" x14ac:dyDescent="0.35">
      <c r="A1834">
        <v>60</v>
      </c>
      <c r="B1834" t="s">
        <v>169</v>
      </c>
      <c r="C1834" t="s">
        <v>170</v>
      </c>
      <c r="D1834">
        <v>100101</v>
      </c>
      <c r="E1834" t="s">
        <v>29</v>
      </c>
      <c r="F1834">
        <v>100101001</v>
      </c>
      <c r="G1834" t="s">
        <v>36</v>
      </c>
      <c r="H1834" t="s">
        <v>308</v>
      </c>
      <c r="I1834">
        <v>4</v>
      </c>
      <c r="J1834" t="s">
        <v>71</v>
      </c>
      <c r="K1834" s="2">
        <f>IF(ISERROR(Exportaciones_fruta_dolares[[#This Row],[2013]]/Exportaciones_fruta_tonelada[[#This Row],[2013]]),"-",Exportaciones_fruta_dolares[[#This Row],[2013]]/Exportaciones_fruta_tonelada[[#This Row],[2013]])</f>
        <v>2593.8880819509209</v>
      </c>
      <c r="L1834" s="2">
        <f>IF(ISERROR(Exportaciones_fruta_dolares[[#This Row],[2012]]/Exportaciones_fruta_tonelada[[#This Row],[2012]]),"-",Exportaciones_fruta_dolares[[#This Row],[2012]]/Exportaciones_fruta_tonelada[[#This Row],[2012]])</f>
        <v>32821.978021978022</v>
      </c>
      <c r="M1834" s="2">
        <f>IF(ISERROR(Exportaciones_fruta_dolares[[#This Row],[2014]]/Exportaciones_fruta_tonelada[[#This Row],[2014]]),"-",Exportaciones_fruta_dolares[[#This Row],[2014]]/Exportaciones_fruta_tonelada[[#This Row],[2014]])</f>
        <v>3173.4717934325004</v>
      </c>
      <c r="N1834" s="2">
        <f>IF(ISERROR(Exportaciones_fruta_dolares[[#This Row],[2015]]/Exportaciones_fruta_tonelada[[#This Row],[2015]]),"-",Exportaciones_fruta_dolares[[#This Row],[2015]]/Exportaciones_fruta_tonelada[[#This Row],[2015]])</f>
        <v>11743.163132842925</v>
      </c>
      <c r="O1834" s="2">
        <f>IF(ISERROR(Exportaciones_fruta_dolares[[#This Row],[2016]]/Exportaciones_fruta_tonelada[[#This Row],[2016]]),"-",Exportaciones_fruta_dolares[[#This Row],[2016]]/Exportaciones_fruta_tonelada[[#This Row],[2016]])</f>
        <v>18213.173652694612</v>
      </c>
      <c r="P1834" s="2">
        <f>IF(ISERROR(Exportaciones_fruta_dolares[[#This Row],[2017]]/Exportaciones_fruta_tonelada[[#This Row],[2017]]),"-",Exportaciones_fruta_dolares[[#This Row],[2017]]/Exportaciones_fruta_tonelada[[#This Row],[2017]])</f>
        <v>26913.725490196073</v>
      </c>
      <c r="Q1834" s="2">
        <f>IF(ISERROR(Exportaciones_fruta_dolares[[#This Row],[2018]]/Exportaciones_fruta_tonelada[[#This Row],[2018]]),"-",Exportaciones_fruta_dolares[[#This Row],[2018]]/Exportaciones_fruta_tonelada[[#This Row],[2018]])</f>
        <v>2801.3840388007056</v>
      </c>
      <c r="R1834" s="2">
        <f>IF(ISERROR(Exportaciones_fruta_dolares[[#This Row],[2019]]/Exportaciones_fruta_tonelada[[#This Row],[2019]]),"-",Exportaciones_fruta_dolares[[#This Row],[2019]]/Exportaciones_fruta_tonelada[[#This Row],[2019]])</f>
        <v>4589.9435608004105</v>
      </c>
      <c r="S1834" s="2">
        <f>IF(ISERROR(Exportaciones_fruta_dolares[[#This Row],[2020]]/Exportaciones_fruta_tonelada[[#This Row],[2020]]),"-",Exportaciones_fruta_dolares[[#This Row],[2020]]/Exportaciones_fruta_tonelada[[#This Row],[2020]])</f>
        <v>5962.9179331306996</v>
      </c>
    </row>
    <row r="1835" spans="1:19" x14ac:dyDescent="0.35">
      <c r="A1835">
        <v>60</v>
      </c>
      <c r="B1835" t="s">
        <v>169</v>
      </c>
      <c r="C1835" t="s">
        <v>170</v>
      </c>
      <c r="D1835">
        <v>100101</v>
      </c>
      <c r="E1835" t="s">
        <v>29</v>
      </c>
      <c r="F1835">
        <v>100101001</v>
      </c>
      <c r="G1835" t="s">
        <v>36</v>
      </c>
      <c r="H1835" t="s">
        <v>56</v>
      </c>
      <c r="I1835">
        <v>2</v>
      </c>
      <c r="J1835" t="s">
        <v>32</v>
      </c>
      <c r="K1835" s="2">
        <f>IF(ISERROR(Exportaciones_fruta_dolares[[#This Row],[2013]]/Exportaciones_fruta_tonelada[[#This Row],[2013]]),"-",Exportaciones_fruta_dolares[[#This Row],[2013]]/Exportaciones_fruta_tonelada[[#This Row],[2013]])</f>
        <v>4320.3573107663378</v>
      </c>
      <c r="L1835" s="2">
        <f>IF(ISERROR(Exportaciones_fruta_dolares[[#This Row],[2012]]/Exportaciones_fruta_tonelada[[#This Row],[2012]]),"-",Exportaciones_fruta_dolares[[#This Row],[2012]]/Exportaciones_fruta_tonelada[[#This Row],[2012]])</f>
        <v>1441.013533906983</v>
      </c>
      <c r="M1835" s="2">
        <f>IF(ISERROR(Exportaciones_fruta_dolares[[#This Row],[2014]]/Exportaciones_fruta_tonelada[[#This Row],[2014]]),"-",Exportaciones_fruta_dolares[[#This Row],[2014]]/Exportaciones_fruta_tonelada[[#This Row],[2014]])</f>
        <v>2953.7086258752634</v>
      </c>
      <c r="N1835" s="2">
        <f>IF(ISERROR(Exportaciones_fruta_dolares[[#This Row],[2015]]/Exportaciones_fruta_tonelada[[#This Row],[2015]]),"-",Exportaciones_fruta_dolares[[#This Row],[2015]]/Exportaciones_fruta_tonelada[[#This Row],[2015]])</f>
        <v>2799.328452658217</v>
      </c>
      <c r="O18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35" s="2">
        <f>IF(ISERROR(Exportaciones_fruta_dolares[[#This Row],[2017]]/Exportaciones_fruta_tonelada[[#This Row],[2017]]),"-",Exportaciones_fruta_dolares[[#This Row],[2017]]/Exportaciones_fruta_tonelada[[#This Row],[2017]])</f>
        <v>2474.0485107847012</v>
      </c>
      <c r="Q18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35" s="2">
        <f>IF(ISERROR(Exportaciones_fruta_dolares[[#This Row],[2019]]/Exportaciones_fruta_tonelada[[#This Row],[2019]]),"-",Exportaciones_fruta_dolares[[#This Row],[2019]]/Exportaciones_fruta_tonelada[[#This Row],[2019]])</f>
        <v>2929.1912329486718</v>
      </c>
      <c r="S1835" s="2">
        <f>IF(ISERROR(Exportaciones_fruta_dolares[[#This Row],[2020]]/Exportaciones_fruta_tonelada[[#This Row],[2020]]),"-",Exportaciones_fruta_dolares[[#This Row],[2020]]/Exportaciones_fruta_tonelada[[#This Row],[2020]])</f>
        <v>2861.2072153732956</v>
      </c>
    </row>
    <row r="1836" spans="1:19" x14ac:dyDescent="0.35">
      <c r="A1836">
        <v>60</v>
      </c>
      <c r="B1836" t="s">
        <v>169</v>
      </c>
      <c r="C1836" t="s">
        <v>170</v>
      </c>
      <c r="D1836">
        <v>100101</v>
      </c>
      <c r="E1836" t="s">
        <v>29</v>
      </c>
      <c r="F1836">
        <v>100101004</v>
      </c>
      <c r="G1836" t="s">
        <v>30</v>
      </c>
      <c r="H1836" t="s">
        <v>386</v>
      </c>
      <c r="I1836">
        <v>4</v>
      </c>
      <c r="J1836" t="s">
        <v>71</v>
      </c>
      <c r="K1836" s="2">
        <f>IF(ISERROR(Exportaciones_fruta_dolares[[#This Row],[2013]]/Exportaciones_fruta_tonelada[[#This Row],[2013]]),"-",Exportaciones_fruta_dolares[[#This Row],[2013]]/Exportaciones_fruta_tonelada[[#This Row],[2013]])</f>
        <v>15509.090909090906</v>
      </c>
      <c r="L18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37" spans="1:19" x14ac:dyDescent="0.35">
      <c r="A1837">
        <v>60</v>
      </c>
      <c r="B1837" t="s">
        <v>169</v>
      </c>
      <c r="C1837" t="s">
        <v>170</v>
      </c>
      <c r="D1837">
        <v>100101</v>
      </c>
      <c r="E1837" t="s">
        <v>29</v>
      </c>
      <c r="F1837">
        <v>100101004</v>
      </c>
      <c r="G1837" t="s">
        <v>30</v>
      </c>
      <c r="H1837" t="s">
        <v>217</v>
      </c>
      <c r="I1837">
        <v>7</v>
      </c>
      <c r="J1837" t="s">
        <v>164</v>
      </c>
      <c r="K18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37" s="2">
        <f>IF(ISERROR(Exportaciones_fruta_dolares[[#This Row],[2012]]/Exportaciones_fruta_tonelada[[#This Row],[2012]]),"-",Exportaciones_fruta_dolares[[#This Row],[2012]]/Exportaciones_fruta_tonelada[[#This Row],[2012]])</f>
        <v>34518.333333333336</v>
      </c>
      <c r="M1837" s="2">
        <f>IF(ISERROR(Exportaciones_fruta_dolares[[#This Row],[2014]]/Exportaciones_fruta_tonelada[[#This Row],[2014]]),"-",Exportaciones_fruta_dolares[[#This Row],[2014]]/Exportaciones_fruta_tonelada[[#This Row],[2014]])</f>
        <v>20895.876288659794</v>
      </c>
      <c r="N183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37" s="2">
        <f>IF(ISERROR(Exportaciones_fruta_dolares[[#This Row],[2018]]/Exportaciones_fruta_tonelada[[#This Row],[2018]]),"-",Exportaciones_fruta_dolares[[#This Row],[2018]]/Exportaciones_fruta_tonelada[[#This Row],[2018]])</f>
        <v>7729.8245614035086</v>
      </c>
      <c r="R18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38" spans="1:19" x14ac:dyDescent="0.35">
      <c r="A1838">
        <v>60</v>
      </c>
      <c r="B1838" t="s">
        <v>169</v>
      </c>
      <c r="C1838" t="s">
        <v>170</v>
      </c>
      <c r="D1838">
        <v>100101</v>
      </c>
      <c r="E1838" t="s">
        <v>29</v>
      </c>
      <c r="F1838">
        <v>100101004</v>
      </c>
      <c r="G1838" t="s">
        <v>30</v>
      </c>
      <c r="H1838" t="s">
        <v>356</v>
      </c>
      <c r="I1838">
        <v>5</v>
      </c>
      <c r="J1838" t="s">
        <v>26</v>
      </c>
      <c r="K18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38" s="2">
        <f>IF(ISERROR(Exportaciones_fruta_dolares[[#This Row],[2016]]/Exportaciones_fruta_tonelada[[#This Row],[2016]]),"-",Exportaciones_fruta_dolares[[#This Row],[2016]]/Exportaciones_fruta_tonelada[[#This Row],[2016]])</f>
        <v>16956.521739130436</v>
      </c>
      <c r="P183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3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3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39" spans="1:19" x14ac:dyDescent="0.35">
      <c r="A1839">
        <v>60</v>
      </c>
      <c r="B1839" t="s">
        <v>169</v>
      </c>
      <c r="C1839" t="s">
        <v>170</v>
      </c>
      <c r="D1839">
        <v>100101</v>
      </c>
      <c r="E1839" t="s">
        <v>29</v>
      </c>
      <c r="F1839">
        <v>100101004</v>
      </c>
      <c r="G1839" t="s">
        <v>30</v>
      </c>
      <c r="H1839" t="s">
        <v>345</v>
      </c>
      <c r="I1839">
        <v>4</v>
      </c>
      <c r="J1839" t="s">
        <v>71</v>
      </c>
      <c r="K1839" s="2">
        <f>IF(ISERROR(Exportaciones_fruta_dolares[[#This Row],[2013]]/Exportaciones_fruta_tonelada[[#This Row],[2013]]),"-",Exportaciones_fruta_dolares[[#This Row],[2013]]/Exportaciones_fruta_tonelada[[#This Row],[2013]])</f>
        <v>4421.9315074701271</v>
      </c>
      <c r="L183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39" s="2">
        <f>IF(ISERROR(Exportaciones_fruta_dolares[[#This Row],[2014]]/Exportaciones_fruta_tonelada[[#This Row],[2014]]),"-",Exportaciones_fruta_dolares[[#This Row],[2014]]/Exportaciones_fruta_tonelada[[#This Row],[2014]])</f>
        <v>4038.7003745318352</v>
      </c>
      <c r="N183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3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3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3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3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40" spans="1:19" x14ac:dyDescent="0.35">
      <c r="A1840">
        <v>60</v>
      </c>
      <c r="B1840" t="s">
        <v>169</v>
      </c>
      <c r="C1840" t="s">
        <v>170</v>
      </c>
      <c r="D1840">
        <v>100101</v>
      </c>
      <c r="E1840" t="s">
        <v>29</v>
      </c>
      <c r="F1840">
        <v>100101004</v>
      </c>
      <c r="G1840" t="s">
        <v>30</v>
      </c>
      <c r="H1840" t="s">
        <v>31</v>
      </c>
      <c r="I1840">
        <v>2</v>
      </c>
      <c r="J1840" t="s">
        <v>32</v>
      </c>
      <c r="K18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4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4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40" s="2">
        <f>IF(ISERROR(Exportaciones_fruta_dolares[[#This Row],[2019]]/Exportaciones_fruta_tonelada[[#This Row],[2019]]),"-",Exportaciones_fruta_dolares[[#This Row],[2019]]/Exportaciones_fruta_tonelada[[#This Row],[2019]])</f>
        <v>3443.585</v>
      </c>
      <c r="S18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41" spans="1:19" x14ac:dyDescent="0.35">
      <c r="A1841">
        <v>60</v>
      </c>
      <c r="B1841" t="s">
        <v>169</v>
      </c>
      <c r="C1841" t="s">
        <v>170</v>
      </c>
      <c r="D1841">
        <v>100101</v>
      </c>
      <c r="E1841" t="s">
        <v>29</v>
      </c>
      <c r="F1841">
        <v>100101007</v>
      </c>
      <c r="G1841" t="s">
        <v>64</v>
      </c>
      <c r="H1841" t="s">
        <v>273</v>
      </c>
      <c r="I1841">
        <v>5</v>
      </c>
      <c r="J1841" t="s">
        <v>26</v>
      </c>
      <c r="K18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41" s="2">
        <f>IF(ISERROR(Exportaciones_fruta_dolares[[#This Row],[2012]]/Exportaciones_fruta_tonelada[[#This Row],[2012]]),"-",Exportaciones_fruta_dolares[[#This Row],[2012]]/Exportaciones_fruta_tonelada[[#This Row],[2012]])</f>
        <v>2422.1608796296296</v>
      </c>
      <c r="M18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4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4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4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42" spans="1:19" x14ac:dyDescent="0.35">
      <c r="A1842">
        <v>60</v>
      </c>
      <c r="B1842" t="s">
        <v>169</v>
      </c>
      <c r="C1842" t="s">
        <v>170</v>
      </c>
      <c r="D1842">
        <v>100101</v>
      </c>
      <c r="E1842" t="s">
        <v>29</v>
      </c>
      <c r="F1842">
        <v>100101007</v>
      </c>
      <c r="G1842" t="s">
        <v>64</v>
      </c>
      <c r="H1842" t="s">
        <v>65</v>
      </c>
      <c r="I1842">
        <v>5</v>
      </c>
      <c r="J1842" t="s">
        <v>26</v>
      </c>
      <c r="K18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4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42" s="2">
        <f>IF(ISERROR(Exportaciones_fruta_dolares[[#This Row],[2014]]/Exportaciones_fruta_tonelada[[#This Row],[2014]]),"-",Exportaciones_fruta_dolares[[#This Row],[2014]]/Exportaciones_fruta_tonelada[[#This Row],[2014]])</f>
        <v>2952.8837719298249</v>
      </c>
      <c r="N18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4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4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43" spans="1:19" x14ac:dyDescent="0.35">
      <c r="A1843">
        <v>60</v>
      </c>
      <c r="B1843" t="s">
        <v>169</v>
      </c>
      <c r="C1843" t="s">
        <v>170</v>
      </c>
      <c r="D1843">
        <v>100101</v>
      </c>
      <c r="E1843" t="s">
        <v>29</v>
      </c>
      <c r="F1843">
        <v>100101008</v>
      </c>
      <c r="G1843" t="s">
        <v>101</v>
      </c>
      <c r="H1843" t="s">
        <v>250</v>
      </c>
      <c r="I1843">
        <v>7</v>
      </c>
      <c r="J1843" t="s">
        <v>164</v>
      </c>
      <c r="K18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43" s="2">
        <f>IF(ISERROR(Exportaciones_fruta_dolares[[#This Row],[2015]]/Exportaciones_fruta_tonelada[[#This Row],[2015]]),"-",Exportaciones_fruta_dolares[[#This Row],[2015]]/Exportaciones_fruta_tonelada[[#This Row],[2015]])</f>
        <v>13850.118483412323</v>
      </c>
      <c r="O18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4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4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44" spans="1:19" x14ac:dyDescent="0.35">
      <c r="A1844">
        <v>60</v>
      </c>
      <c r="B1844" t="s">
        <v>169</v>
      </c>
      <c r="C1844" t="s">
        <v>170</v>
      </c>
      <c r="D1844">
        <v>100101</v>
      </c>
      <c r="E1844" t="s">
        <v>29</v>
      </c>
      <c r="F1844">
        <v>100101008</v>
      </c>
      <c r="G1844" t="s">
        <v>101</v>
      </c>
      <c r="H1844" t="s">
        <v>309</v>
      </c>
      <c r="I1844">
        <v>3</v>
      </c>
      <c r="J1844" t="s">
        <v>38</v>
      </c>
      <c r="K18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44" s="2">
        <f>IF(ISERROR(Exportaciones_fruta_dolares[[#This Row],[2015]]/Exportaciones_fruta_tonelada[[#This Row],[2015]]),"-",Exportaciones_fruta_dolares[[#This Row],[2015]]/Exportaciones_fruta_tonelada[[#This Row],[2015]])</f>
        <v>2689.0163541262191</v>
      </c>
      <c r="O1844" s="2">
        <f>IF(ISERROR(Exportaciones_fruta_dolares[[#This Row],[2016]]/Exportaciones_fruta_tonelada[[#This Row],[2016]]),"-",Exportaciones_fruta_dolares[[#This Row],[2016]]/Exportaciones_fruta_tonelada[[#This Row],[2016]])</f>
        <v>2662.2770337271954</v>
      </c>
      <c r="P18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44" s="2">
        <f>IF(ISERROR(Exportaciones_fruta_dolares[[#This Row],[2018]]/Exportaciones_fruta_tonelada[[#This Row],[2018]]),"-",Exportaciones_fruta_dolares[[#This Row],[2018]]/Exportaciones_fruta_tonelada[[#This Row],[2018]])</f>
        <v>51971.428571428572</v>
      </c>
      <c r="R18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45" spans="1:19" x14ac:dyDescent="0.35">
      <c r="A1845">
        <v>60</v>
      </c>
      <c r="B1845" t="s">
        <v>169</v>
      </c>
      <c r="C1845" t="s">
        <v>170</v>
      </c>
      <c r="D1845">
        <v>100101</v>
      </c>
      <c r="E1845" t="s">
        <v>29</v>
      </c>
      <c r="F1845">
        <v>100101011</v>
      </c>
      <c r="G1845" t="s">
        <v>122</v>
      </c>
      <c r="H1845" t="s">
        <v>264</v>
      </c>
      <c r="I1845">
        <v>1</v>
      </c>
      <c r="J1845" t="s">
        <v>96</v>
      </c>
      <c r="K18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45" s="2">
        <f>IF(ISERROR(Exportaciones_fruta_dolares[[#This Row],[2015]]/Exportaciones_fruta_tonelada[[#This Row],[2015]]),"-",Exportaciones_fruta_dolares[[#This Row],[2015]]/Exportaciones_fruta_tonelada[[#This Row],[2015]])</f>
        <v>242086.69527896994</v>
      </c>
      <c r="O18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4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46" spans="1:19" x14ac:dyDescent="0.35">
      <c r="A1846">
        <v>60</v>
      </c>
      <c r="B1846" t="s">
        <v>169</v>
      </c>
      <c r="C1846" t="s">
        <v>170</v>
      </c>
      <c r="D1846">
        <v>100101</v>
      </c>
      <c r="E1846" t="s">
        <v>29</v>
      </c>
      <c r="F1846">
        <v>100101011</v>
      </c>
      <c r="G1846" t="s">
        <v>122</v>
      </c>
      <c r="H1846" t="s">
        <v>234</v>
      </c>
      <c r="I1846">
        <v>4</v>
      </c>
      <c r="J1846" t="s">
        <v>71</v>
      </c>
      <c r="K184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46" s="2">
        <f>IF(ISERROR(Exportaciones_fruta_dolares[[#This Row],[2014]]/Exportaciones_fruta_tonelada[[#This Row],[2014]]),"-",Exportaciones_fruta_dolares[[#This Row],[2014]]/Exportaciones_fruta_tonelada[[#This Row],[2014]])</f>
        <v>398906.66666666669</v>
      </c>
      <c r="N18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4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47" spans="1:19" x14ac:dyDescent="0.35">
      <c r="A1847">
        <v>60</v>
      </c>
      <c r="B1847" t="s">
        <v>169</v>
      </c>
      <c r="C1847" t="s">
        <v>170</v>
      </c>
      <c r="D1847">
        <v>100101</v>
      </c>
      <c r="E1847" t="s">
        <v>29</v>
      </c>
      <c r="F1847">
        <v>100101011</v>
      </c>
      <c r="G1847" t="s">
        <v>122</v>
      </c>
      <c r="H1847" t="s">
        <v>123</v>
      </c>
      <c r="I1847">
        <v>1</v>
      </c>
      <c r="J1847" t="s">
        <v>96</v>
      </c>
      <c r="K18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4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47" s="2">
        <f>IF(ISERROR(Exportaciones_fruta_dolares[[#This Row],[2016]]/Exportaciones_fruta_tonelada[[#This Row],[2016]]),"-",Exportaciones_fruta_dolares[[#This Row],[2016]]/Exportaciones_fruta_tonelada[[#This Row],[2016]])</f>
        <v>767679.99999999988</v>
      </c>
      <c r="P1847" s="2">
        <f>IF(ISERROR(Exportaciones_fruta_dolares[[#This Row],[2017]]/Exportaciones_fruta_tonelada[[#This Row],[2017]]),"-",Exportaciones_fruta_dolares[[#This Row],[2017]]/Exportaciones_fruta_tonelada[[#This Row],[2017]])</f>
        <v>425730</v>
      </c>
      <c r="Q1847" s="2">
        <f>IF(ISERROR(Exportaciones_fruta_dolares[[#This Row],[2018]]/Exportaciones_fruta_tonelada[[#This Row],[2018]]),"-",Exportaciones_fruta_dolares[[#This Row],[2018]]/Exportaciones_fruta_tonelada[[#This Row],[2018]])</f>
        <v>42474.446930151629</v>
      </c>
      <c r="R18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48" spans="1:19" x14ac:dyDescent="0.35">
      <c r="A1848">
        <v>60</v>
      </c>
      <c r="B1848" t="s">
        <v>169</v>
      </c>
      <c r="C1848" t="s">
        <v>170</v>
      </c>
      <c r="D1848">
        <v>100101</v>
      </c>
      <c r="E1848" t="s">
        <v>29</v>
      </c>
      <c r="F1848">
        <v>100101011</v>
      </c>
      <c r="G1848" t="s">
        <v>122</v>
      </c>
      <c r="H1848" t="s">
        <v>358</v>
      </c>
      <c r="I1848">
        <v>5</v>
      </c>
      <c r="J1848" t="s">
        <v>26</v>
      </c>
      <c r="K18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48" s="2">
        <f>IF(ISERROR(Exportaciones_fruta_dolares[[#This Row],[2012]]/Exportaciones_fruta_tonelada[[#This Row],[2012]]),"-",Exportaciones_fruta_dolares[[#This Row],[2012]]/Exportaciones_fruta_tonelada[[#This Row],[2012]])</f>
        <v>4181.0101010101007</v>
      </c>
      <c r="M184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48" s="2">
        <f>IF(ISERROR(Exportaciones_fruta_dolares[[#This Row],[2015]]/Exportaciones_fruta_tonelada[[#This Row],[2015]]),"-",Exportaciones_fruta_dolares[[#This Row],[2015]]/Exportaciones_fruta_tonelada[[#This Row],[2015]])</f>
        <v>3229.6875</v>
      </c>
      <c r="O184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4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4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4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4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49" spans="1:19" x14ac:dyDescent="0.35">
      <c r="A1849">
        <v>60</v>
      </c>
      <c r="B1849" t="s">
        <v>169</v>
      </c>
      <c r="C1849" t="s">
        <v>170</v>
      </c>
      <c r="D1849">
        <v>100101</v>
      </c>
      <c r="E1849" t="s">
        <v>29</v>
      </c>
      <c r="F1849">
        <v>100101011</v>
      </c>
      <c r="G1849" t="s">
        <v>122</v>
      </c>
      <c r="H1849" t="s">
        <v>346</v>
      </c>
      <c r="I1849">
        <v>4</v>
      </c>
      <c r="J1849" t="s">
        <v>71</v>
      </c>
      <c r="K18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4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49" s="2">
        <f>IF(ISERROR(Exportaciones_fruta_dolares[[#This Row],[2017]]/Exportaciones_fruta_tonelada[[#This Row],[2017]]),"-",Exportaciones_fruta_dolares[[#This Row],[2017]]/Exportaciones_fruta_tonelada[[#This Row],[2017]])</f>
        <v>63500</v>
      </c>
      <c r="Q18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4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4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50" spans="1:19" x14ac:dyDescent="0.35">
      <c r="A1850">
        <v>60</v>
      </c>
      <c r="B1850" t="s">
        <v>169</v>
      </c>
      <c r="C1850" t="s">
        <v>170</v>
      </c>
      <c r="D1850">
        <v>100101</v>
      </c>
      <c r="E1850" t="s">
        <v>29</v>
      </c>
      <c r="F1850">
        <v>100101011</v>
      </c>
      <c r="G1850" t="s">
        <v>122</v>
      </c>
      <c r="H1850" t="s">
        <v>324</v>
      </c>
      <c r="I1850">
        <v>2</v>
      </c>
      <c r="J1850" t="s">
        <v>32</v>
      </c>
      <c r="K18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50" s="2">
        <f>IF(ISERROR(Exportaciones_fruta_dolares[[#This Row],[2012]]/Exportaciones_fruta_tonelada[[#This Row],[2012]]),"-",Exportaciones_fruta_dolares[[#This Row],[2012]]/Exportaciones_fruta_tonelada[[#This Row],[2012]])</f>
        <v>1485.2754545454545</v>
      </c>
      <c r="M18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5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5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5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51" spans="1:19" x14ac:dyDescent="0.35">
      <c r="A1851">
        <v>60</v>
      </c>
      <c r="B1851" t="s">
        <v>169</v>
      </c>
      <c r="C1851" t="s">
        <v>170</v>
      </c>
      <c r="D1851">
        <v>100101</v>
      </c>
      <c r="E1851" t="s">
        <v>29</v>
      </c>
      <c r="F1851">
        <v>100112025</v>
      </c>
      <c r="G1851" t="s">
        <v>173</v>
      </c>
      <c r="H1851" t="s">
        <v>248</v>
      </c>
      <c r="I1851">
        <v>3</v>
      </c>
      <c r="J1851" t="s">
        <v>38</v>
      </c>
      <c r="K1851" s="2">
        <f>IF(ISERROR(Exportaciones_fruta_dolares[[#This Row],[2013]]/Exportaciones_fruta_tonelada[[#This Row],[2013]]),"-",Exportaciones_fruta_dolares[[#This Row],[2013]]/Exportaciones_fruta_tonelada[[#This Row],[2013]])</f>
        <v>4153.6519212140784</v>
      </c>
      <c r="L1851" s="2">
        <f>IF(ISERROR(Exportaciones_fruta_dolares[[#This Row],[2012]]/Exportaciones_fruta_tonelada[[#This Row],[2012]]),"-",Exportaciones_fruta_dolares[[#This Row],[2012]]/Exportaciones_fruta_tonelada[[#This Row],[2012]])</f>
        <v>4103.8803741156516</v>
      </c>
      <c r="M1851" s="2">
        <f>IF(ISERROR(Exportaciones_fruta_dolares[[#This Row],[2014]]/Exportaciones_fruta_tonelada[[#This Row],[2014]]),"-",Exportaciones_fruta_dolares[[#This Row],[2014]]/Exportaciones_fruta_tonelada[[#This Row],[2014]])</f>
        <v>3908.5405097536664</v>
      </c>
      <c r="N1851" s="2">
        <f>IF(ISERROR(Exportaciones_fruta_dolares[[#This Row],[2015]]/Exportaciones_fruta_tonelada[[#This Row],[2015]]),"-",Exportaciones_fruta_dolares[[#This Row],[2015]]/Exportaciones_fruta_tonelada[[#This Row],[2015]])</f>
        <v>3394.9719342317217</v>
      </c>
      <c r="O1851" s="2">
        <f>IF(ISERROR(Exportaciones_fruta_dolares[[#This Row],[2016]]/Exportaciones_fruta_tonelada[[#This Row],[2016]]),"-",Exportaciones_fruta_dolares[[#This Row],[2016]]/Exportaciones_fruta_tonelada[[#This Row],[2016]])</f>
        <v>4107.0716779463401</v>
      </c>
      <c r="P1851" s="2">
        <f>IF(ISERROR(Exportaciones_fruta_dolares[[#This Row],[2017]]/Exportaciones_fruta_tonelada[[#This Row],[2017]]),"-",Exportaciones_fruta_dolares[[#This Row],[2017]]/Exportaciones_fruta_tonelada[[#This Row],[2017]])</f>
        <v>4081.7454906503394</v>
      </c>
      <c r="Q18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51" s="2">
        <f>IF(ISERROR(Exportaciones_fruta_dolares[[#This Row],[2019]]/Exportaciones_fruta_tonelada[[#This Row],[2019]]),"-",Exportaciones_fruta_dolares[[#This Row],[2019]]/Exportaciones_fruta_tonelada[[#This Row],[2019]])</f>
        <v>87.776981509859993</v>
      </c>
      <c r="S18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52" spans="1:19" x14ac:dyDescent="0.35">
      <c r="A1852">
        <v>60</v>
      </c>
      <c r="B1852" t="s">
        <v>169</v>
      </c>
      <c r="C1852" t="s">
        <v>170</v>
      </c>
      <c r="D1852">
        <v>100101</v>
      </c>
      <c r="E1852" t="s">
        <v>29</v>
      </c>
      <c r="F1852">
        <v>100112025</v>
      </c>
      <c r="G1852" t="s">
        <v>173</v>
      </c>
      <c r="H1852" t="s">
        <v>311</v>
      </c>
      <c r="I1852">
        <v>4</v>
      </c>
      <c r="J1852" t="s">
        <v>71</v>
      </c>
      <c r="K1852" s="2">
        <f>IF(ISERROR(Exportaciones_fruta_dolares[[#This Row],[2013]]/Exportaciones_fruta_tonelada[[#This Row],[2013]]),"-",Exportaciones_fruta_dolares[[#This Row],[2013]]/Exportaciones_fruta_tonelada[[#This Row],[2013]])</f>
        <v>35226.666666666672</v>
      </c>
      <c r="L18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52" s="2">
        <f>IF(ISERROR(Exportaciones_fruta_dolares[[#This Row],[2014]]/Exportaciones_fruta_tonelada[[#This Row],[2014]]),"-",Exportaciones_fruta_dolares[[#This Row],[2014]]/Exportaciones_fruta_tonelada[[#This Row],[2014]])</f>
        <v>40113.63636363636</v>
      </c>
      <c r="N18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52" s="2">
        <f>IF(ISERROR(Exportaciones_fruta_dolares[[#This Row],[2017]]/Exportaciones_fruta_tonelada[[#This Row],[2017]]),"-",Exportaciones_fruta_dolares[[#This Row],[2017]]/Exportaciones_fruta_tonelada[[#This Row],[2017]])</f>
        <v>29069.363607291336</v>
      </c>
      <c r="Q185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52" s="2">
        <f>IF(ISERROR(Exportaciones_fruta_dolares[[#This Row],[2019]]/Exportaciones_fruta_tonelada[[#This Row],[2019]]),"-",Exportaciones_fruta_dolares[[#This Row],[2019]]/Exportaciones_fruta_tonelada[[#This Row],[2019]])</f>
        <v>3695.5949496548278</v>
      </c>
      <c r="S1852" s="2">
        <f>IF(ISERROR(Exportaciones_fruta_dolares[[#This Row],[2020]]/Exportaciones_fruta_tonelada[[#This Row],[2020]]),"-",Exportaciones_fruta_dolares[[#This Row],[2020]]/Exportaciones_fruta_tonelada[[#This Row],[2020]])</f>
        <v>3286.0365630712981</v>
      </c>
    </row>
    <row r="1853" spans="1:19" x14ac:dyDescent="0.35">
      <c r="A1853">
        <v>60</v>
      </c>
      <c r="B1853" t="s">
        <v>169</v>
      </c>
      <c r="C1853" t="s">
        <v>170</v>
      </c>
      <c r="D1853">
        <v>100101</v>
      </c>
      <c r="E1853" t="s">
        <v>29</v>
      </c>
      <c r="F1853">
        <v>100112025</v>
      </c>
      <c r="G1853" t="s">
        <v>173</v>
      </c>
      <c r="H1853" t="s">
        <v>174</v>
      </c>
      <c r="I1853">
        <v>2</v>
      </c>
      <c r="J1853" t="s">
        <v>32</v>
      </c>
      <c r="K185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53" s="2">
        <f>IF(ISERROR(Exportaciones_fruta_dolares[[#This Row],[2012]]/Exportaciones_fruta_tonelada[[#This Row],[2012]]),"-",Exportaciones_fruta_dolares[[#This Row],[2012]]/Exportaciones_fruta_tonelada[[#This Row],[2012]])</f>
        <v>22046.085772634447</v>
      </c>
      <c r="M18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5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53" s="2">
        <f>IF(ISERROR(Exportaciones_fruta_dolares[[#This Row],[2017]]/Exportaciones_fruta_tonelada[[#This Row],[2017]]),"-",Exportaciones_fruta_dolares[[#This Row],[2017]]/Exportaciones_fruta_tonelada[[#This Row],[2017]])</f>
        <v>13354.411764705881</v>
      </c>
      <c r="Q185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53" s="2">
        <f>IF(ISERROR(Exportaciones_fruta_dolares[[#This Row],[2019]]/Exportaciones_fruta_tonelada[[#This Row],[2019]]),"-",Exportaciones_fruta_dolares[[#This Row],[2019]]/Exportaciones_fruta_tonelada[[#This Row],[2019]])</f>
        <v>3101.9230769230767</v>
      </c>
      <c r="S185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54" spans="1:19" x14ac:dyDescent="0.35">
      <c r="A1854">
        <v>60</v>
      </c>
      <c r="B1854" t="s">
        <v>169</v>
      </c>
      <c r="C1854" t="s">
        <v>170</v>
      </c>
      <c r="D1854">
        <v>100102</v>
      </c>
      <c r="E1854" t="s">
        <v>92</v>
      </c>
      <c r="F1854">
        <v>100102003</v>
      </c>
      <c r="G1854" t="s">
        <v>93</v>
      </c>
      <c r="H1854" t="s">
        <v>400</v>
      </c>
      <c r="I1854">
        <v>1</v>
      </c>
      <c r="J1854" t="s">
        <v>96</v>
      </c>
      <c r="K1854" s="2">
        <f>IF(ISERROR(Exportaciones_fruta_dolares[[#This Row],[2013]]/Exportaciones_fruta_tonelada[[#This Row],[2013]]),"-",Exportaciones_fruta_dolares[[#This Row],[2013]]/Exportaciones_fruta_tonelada[[#This Row],[2013]])</f>
        <v>101441.56858491078</v>
      </c>
      <c r="L1854" s="2">
        <f>IF(ISERROR(Exportaciones_fruta_dolares[[#This Row],[2012]]/Exportaciones_fruta_tonelada[[#This Row],[2012]]),"-",Exportaciones_fruta_dolares[[#This Row],[2012]]/Exportaciones_fruta_tonelada[[#This Row],[2012]])</f>
        <v>36153.193773483632</v>
      </c>
      <c r="M1854" s="2">
        <f>IF(ISERROR(Exportaciones_fruta_dolares[[#This Row],[2014]]/Exportaciones_fruta_tonelada[[#This Row],[2014]]),"-",Exportaciones_fruta_dolares[[#This Row],[2014]]/Exportaciones_fruta_tonelada[[#This Row],[2014]])</f>
        <v>89301.106955871364</v>
      </c>
      <c r="N1854" s="2">
        <f>IF(ISERROR(Exportaciones_fruta_dolares[[#This Row],[2015]]/Exportaciones_fruta_tonelada[[#This Row],[2015]]),"-",Exportaciones_fruta_dolares[[#This Row],[2015]]/Exportaciones_fruta_tonelada[[#This Row],[2015]])</f>
        <v>38639.108910891089</v>
      </c>
      <c r="O1854" s="2">
        <f>IF(ISERROR(Exportaciones_fruta_dolares[[#This Row],[2016]]/Exportaciones_fruta_tonelada[[#This Row],[2016]]),"-",Exportaciones_fruta_dolares[[#This Row],[2016]]/Exportaciones_fruta_tonelada[[#This Row],[2016]])</f>
        <v>80531.972789115651</v>
      </c>
      <c r="P1854" s="2">
        <f>IF(ISERROR(Exportaciones_fruta_dolares[[#This Row],[2017]]/Exportaciones_fruta_tonelada[[#This Row],[2017]]),"-",Exportaciones_fruta_dolares[[#This Row],[2017]]/Exportaciones_fruta_tonelada[[#This Row],[2017]])</f>
        <v>19988.623063683306</v>
      </c>
      <c r="Q1854" s="2">
        <f>IF(ISERROR(Exportaciones_fruta_dolares[[#This Row],[2018]]/Exportaciones_fruta_tonelada[[#This Row],[2018]]),"-",Exportaciones_fruta_dolares[[#This Row],[2018]]/Exportaciones_fruta_tonelada[[#This Row],[2018]])</f>
        <v>15495.348224633863</v>
      </c>
      <c r="R1854" s="2">
        <f>IF(ISERROR(Exportaciones_fruta_dolares[[#This Row],[2019]]/Exportaciones_fruta_tonelada[[#This Row],[2019]]),"-",Exportaciones_fruta_dolares[[#This Row],[2019]]/Exportaciones_fruta_tonelada[[#This Row],[2019]])</f>
        <v>473831.99999999994</v>
      </c>
      <c r="S1854" s="2">
        <f>IF(ISERROR(Exportaciones_fruta_dolares[[#This Row],[2020]]/Exportaciones_fruta_tonelada[[#This Row],[2020]]),"-",Exportaciones_fruta_dolares[[#This Row],[2020]]/Exportaciones_fruta_tonelada[[#This Row],[2020]])</f>
        <v>5700.0073587127154</v>
      </c>
    </row>
    <row r="1855" spans="1:19" x14ac:dyDescent="0.35">
      <c r="A1855">
        <v>60</v>
      </c>
      <c r="B1855" t="s">
        <v>169</v>
      </c>
      <c r="C1855" t="s">
        <v>170</v>
      </c>
      <c r="D1855">
        <v>100102</v>
      </c>
      <c r="E1855" t="s">
        <v>92</v>
      </c>
      <c r="F1855">
        <v>100102003</v>
      </c>
      <c r="G1855" t="s">
        <v>93</v>
      </c>
      <c r="H1855" t="s">
        <v>289</v>
      </c>
      <c r="I1855">
        <v>5</v>
      </c>
      <c r="J1855" t="s">
        <v>26</v>
      </c>
      <c r="K1855" s="2">
        <f>IF(ISERROR(Exportaciones_fruta_dolares[[#This Row],[2013]]/Exportaciones_fruta_tonelada[[#This Row],[2013]]),"-",Exportaciones_fruta_dolares[[#This Row],[2013]]/Exportaciones_fruta_tonelada[[#This Row],[2013]])</f>
        <v>214962.96296296298</v>
      </c>
      <c r="L18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5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55" s="2">
        <f>IF(ISERROR(Exportaciones_fruta_dolares[[#This Row],[2015]]/Exportaciones_fruta_tonelada[[#This Row],[2015]]),"-",Exportaciones_fruta_dolares[[#This Row],[2015]]/Exportaciones_fruta_tonelada[[#This Row],[2015]])</f>
        <v>1523.5776725175617</v>
      </c>
      <c r="O18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55" s="2">
        <f>IF(ISERROR(Exportaciones_fruta_dolares[[#This Row],[2017]]/Exportaciones_fruta_tonelada[[#This Row],[2017]]),"-",Exportaciones_fruta_dolares[[#This Row],[2017]]/Exportaciones_fruta_tonelada[[#This Row],[2017]])</f>
        <v>1120.0006613756614</v>
      </c>
      <c r="Q185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55" s="2">
        <f>IF(ISERROR(Exportaciones_fruta_dolares[[#This Row],[2019]]/Exportaciones_fruta_tonelada[[#This Row],[2019]]),"-",Exportaciones_fruta_dolares[[#This Row],[2019]]/Exportaciones_fruta_tonelada[[#This Row],[2019]])</f>
        <v>2281.0235781617271</v>
      </c>
      <c r="S18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56" spans="1:19" x14ac:dyDescent="0.35">
      <c r="A1856">
        <v>60</v>
      </c>
      <c r="B1856" t="s">
        <v>169</v>
      </c>
      <c r="C1856" t="s">
        <v>170</v>
      </c>
      <c r="D1856">
        <v>100102</v>
      </c>
      <c r="E1856" t="s">
        <v>92</v>
      </c>
      <c r="F1856">
        <v>100102003</v>
      </c>
      <c r="G1856" t="s">
        <v>93</v>
      </c>
      <c r="H1856" t="s">
        <v>290</v>
      </c>
      <c r="I1856">
        <v>5</v>
      </c>
      <c r="J1856" t="s">
        <v>26</v>
      </c>
      <c r="K18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56" s="2">
        <f>IF(ISERROR(Exportaciones_fruta_dolares[[#This Row],[2014]]/Exportaciones_fruta_tonelada[[#This Row],[2014]]),"-",Exportaciones_fruta_dolares[[#This Row],[2014]]/Exportaciones_fruta_tonelada[[#This Row],[2014]])</f>
        <v>1665.4075117125631</v>
      </c>
      <c r="N1856" s="2">
        <f>IF(ISERROR(Exportaciones_fruta_dolares[[#This Row],[2015]]/Exportaciones_fruta_tonelada[[#This Row],[2015]]),"-",Exportaciones_fruta_dolares[[#This Row],[2015]]/Exportaciones_fruta_tonelada[[#This Row],[2015]])</f>
        <v>1645.6012034443409</v>
      </c>
      <c r="O185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56" s="2">
        <f>IF(ISERROR(Exportaciones_fruta_dolares[[#This Row],[2017]]/Exportaciones_fruta_tonelada[[#This Row],[2017]]),"-",Exportaciones_fruta_dolares[[#This Row],[2017]]/Exportaciones_fruta_tonelada[[#This Row],[2017]])</f>
        <v>1675.529984111309</v>
      </c>
      <c r="Q185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5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57" spans="1:19" x14ac:dyDescent="0.35">
      <c r="A1857">
        <v>60</v>
      </c>
      <c r="B1857" t="s">
        <v>169</v>
      </c>
      <c r="C1857" t="s">
        <v>170</v>
      </c>
      <c r="D1857">
        <v>100102</v>
      </c>
      <c r="E1857" t="s">
        <v>92</v>
      </c>
      <c r="F1857">
        <v>100102003</v>
      </c>
      <c r="G1857" t="s">
        <v>93</v>
      </c>
      <c r="H1857" t="s">
        <v>94</v>
      </c>
      <c r="I1857">
        <v>5</v>
      </c>
      <c r="J1857" t="s">
        <v>26</v>
      </c>
      <c r="K1857" s="2">
        <f>IF(ISERROR(Exportaciones_fruta_dolares[[#This Row],[2013]]/Exportaciones_fruta_tonelada[[#This Row],[2013]]),"-",Exportaciones_fruta_dolares[[#This Row],[2013]]/Exportaciones_fruta_tonelada[[#This Row],[2013]])</f>
        <v>1512.6533044170924</v>
      </c>
      <c r="L1857" s="2">
        <f>IF(ISERROR(Exportaciones_fruta_dolares[[#This Row],[2012]]/Exportaciones_fruta_tonelada[[#This Row],[2012]]),"-",Exportaciones_fruta_dolares[[#This Row],[2012]]/Exportaciones_fruta_tonelada[[#This Row],[2012]])</f>
        <v>1351.8794467934304</v>
      </c>
      <c r="M1857" s="2">
        <f>IF(ISERROR(Exportaciones_fruta_dolares[[#This Row],[2014]]/Exportaciones_fruta_tonelada[[#This Row],[2014]]),"-",Exportaciones_fruta_dolares[[#This Row],[2014]]/Exportaciones_fruta_tonelada[[#This Row],[2014]])</f>
        <v>1922.7235520171835</v>
      </c>
      <c r="N1857" s="2">
        <f>IF(ISERROR(Exportaciones_fruta_dolares[[#This Row],[2015]]/Exportaciones_fruta_tonelada[[#This Row],[2015]]),"-",Exportaciones_fruta_dolares[[#This Row],[2015]]/Exportaciones_fruta_tonelada[[#This Row],[2015]])</f>
        <v>2163.0385272362478</v>
      </c>
      <c r="O1857" s="2">
        <f>IF(ISERROR(Exportaciones_fruta_dolares[[#This Row],[2016]]/Exportaciones_fruta_tonelada[[#This Row],[2016]]),"-",Exportaciones_fruta_dolares[[#This Row],[2016]]/Exportaciones_fruta_tonelada[[#This Row],[2016]])</f>
        <v>1944.3953315783792</v>
      </c>
      <c r="P1857" s="2">
        <f>IF(ISERROR(Exportaciones_fruta_dolares[[#This Row],[2017]]/Exportaciones_fruta_tonelada[[#This Row],[2017]]),"-",Exportaciones_fruta_dolares[[#This Row],[2017]]/Exportaciones_fruta_tonelada[[#This Row],[2017]])</f>
        <v>1628.6582152063891</v>
      </c>
      <c r="Q1857" s="2">
        <f>IF(ISERROR(Exportaciones_fruta_dolares[[#This Row],[2018]]/Exportaciones_fruta_tonelada[[#This Row],[2018]]),"-",Exportaciones_fruta_dolares[[#This Row],[2018]]/Exportaciones_fruta_tonelada[[#This Row],[2018]])</f>
        <v>1882.2020632416536</v>
      </c>
      <c r="R1857" s="2">
        <f>IF(ISERROR(Exportaciones_fruta_dolares[[#This Row],[2019]]/Exportaciones_fruta_tonelada[[#This Row],[2019]]),"-",Exportaciones_fruta_dolares[[#This Row],[2019]]/Exportaciones_fruta_tonelada[[#This Row],[2019]])</f>
        <v>1704.8342841016465</v>
      </c>
      <c r="S1857" s="2">
        <f>IF(ISERROR(Exportaciones_fruta_dolares[[#This Row],[2020]]/Exportaciones_fruta_tonelada[[#This Row],[2020]]),"-",Exportaciones_fruta_dolares[[#This Row],[2020]]/Exportaciones_fruta_tonelada[[#This Row],[2020]])</f>
        <v>1316.6292807195214</v>
      </c>
    </row>
    <row r="1858" spans="1:19" x14ac:dyDescent="0.35">
      <c r="A1858">
        <v>60</v>
      </c>
      <c r="B1858" t="s">
        <v>169</v>
      </c>
      <c r="C1858" t="s">
        <v>170</v>
      </c>
      <c r="D1858">
        <v>100102</v>
      </c>
      <c r="E1858" t="s">
        <v>92</v>
      </c>
      <c r="F1858">
        <v>100102004</v>
      </c>
      <c r="G1858" t="s">
        <v>175</v>
      </c>
      <c r="H1858" t="s">
        <v>176</v>
      </c>
      <c r="I1858">
        <v>5</v>
      </c>
      <c r="J1858" t="s">
        <v>26</v>
      </c>
      <c r="K18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5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58" s="2">
        <f>IF(ISERROR(Exportaciones_fruta_dolares[[#This Row],[2017]]/Exportaciones_fruta_tonelada[[#This Row],[2017]]),"-",Exportaciones_fruta_dolares[[#This Row],[2017]]/Exportaciones_fruta_tonelada[[#This Row],[2017]])</f>
        <v>2788.3728408673278</v>
      </c>
      <c r="Q18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5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59" spans="1:19" x14ac:dyDescent="0.35">
      <c r="A1859">
        <v>60</v>
      </c>
      <c r="B1859" t="s">
        <v>169</v>
      </c>
      <c r="C1859" t="s">
        <v>170</v>
      </c>
      <c r="D1859">
        <v>100102</v>
      </c>
      <c r="E1859" t="s">
        <v>92</v>
      </c>
      <c r="F1859">
        <v>100102004</v>
      </c>
      <c r="G1859" t="s">
        <v>175</v>
      </c>
      <c r="H1859" t="s">
        <v>343</v>
      </c>
      <c r="I1859">
        <v>5</v>
      </c>
      <c r="J1859" t="s">
        <v>26</v>
      </c>
      <c r="K18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59" s="2">
        <f>IF(ISERROR(Exportaciones_fruta_dolares[[#This Row],[2017]]/Exportaciones_fruta_tonelada[[#This Row],[2017]]),"-",Exportaciones_fruta_dolares[[#This Row],[2017]]/Exportaciones_fruta_tonelada[[#This Row],[2017]])</f>
        <v>1592.1731651376147</v>
      </c>
      <c r="Q1859" s="2">
        <f>IF(ISERROR(Exportaciones_fruta_dolares[[#This Row],[2018]]/Exportaciones_fruta_tonelada[[#This Row],[2018]]),"-",Exportaciones_fruta_dolares[[#This Row],[2018]]/Exportaciones_fruta_tonelada[[#This Row],[2018]])</f>
        <v>1474.419147855313</v>
      </c>
      <c r="R1859" s="2">
        <f>IF(ISERROR(Exportaciones_fruta_dolares[[#This Row],[2019]]/Exportaciones_fruta_tonelada[[#This Row],[2019]]),"-",Exportaciones_fruta_dolares[[#This Row],[2019]]/Exportaciones_fruta_tonelada[[#This Row],[2019]])</f>
        <v>1359.3620244133999</v>
      </c>
      <c r="S1859" s="2">
        <f>IF(ISERROR(Exportaciones_fruta_dolares[[#This Row],[2020]]/Exportaciones_fruta_tonelada[[#This Row],[2020]]),"-",Exportaciones_fruta_dolares[[#This Row],[2020]]/Exportaciones_fruta_tonelada[[#This Row],[2020]])</f>
        <v>1250.0561108179447</v>
      </c>
    </row>
    <row r="1860" spans="1:19" x14ac:dyDescent="0.35">
      <c r="A1860">
        <v>60</v>
      </c>
      <c r="B1860" t="s">
        <v>169</v>
      </c>
      <c r="C1860" t="s">
        <v>170</v>
      </c>
      <c r="D1860">
        <v>100102</v>
      </c>
      <c r="E1860" t="s">
        <v>92</v>
      </c>
      <c r="F1860">
        <v>100102004</v>
      </c>
      <c r="G1860" t="s">
        <v>175</v>
      </c>
      <c r="H1860" t="s">
        <v>218</v>
      </c>
      <c r="I1860">
        <v>5</v>
      </c>
      <c r="J1860" t="s">
        <v>26</v>
      </c>
      <c r="K18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6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60" s="2">
        <f>IF(ISERROR(Exportaciones_fruta_dolares[[#This Row],[2017]]/Exportaciones_fruta_tonelada[[#This Row],[2017]]),"-",Exportaciones_fruta_dolares[[#This Row],[2017]]/Exportaciones_fruta_tonelada[[#This Row],[2017]])</f>
        <v>2062.6243010457856</v>
      </c>
      <c r="Q1860" s="2">
        <f>IF(ISERROR(Exportaciones_fruta_dolares[[#This Row],[2018]]/Exportaciones_fruta_tonelada[[#This Row],[2018]]),"-",Exportaciones_fruta_dolares[[#This Row],[2018]]/Exportaciones_fruta_tonelada[[#This Row],[2018]])</f>
        <v>2969.9476346414963</v>
      </c>
      <c r="R1860" s="2">
        <f>IF(ISERROR(Exportaciones_fruta_dolares[[#This Row],[2019]]/Exportaciones_fruta_tonelada[[#This Row],[2019]]),"-",Exportaciones_fruta_dolares[[#This Row],[2019]]/Exportaciones_fruta_tonelada[[#This Row],[2019]])</f>
        <v>2767.0159478425012</v>
      </c>
      <c r="S1860" s="2">
        <f>IF(ISERROR(Exportaciones_fruta_dolares[[#This Row],[2020]]/Exportaciones_fruta_tonelada[[#This Row],[2020]]),"-",Exportaciones_fruta_dolares[[#This Row],[2020]]/Exportaciones_fruta_tonelada[[#This Row],[2020]])</f>
        <v>2530.3960451655998</v>
      </c>
    </row>
    <row r="1861" spans="1:19" x14ac:dyDescent="0.35">
      <c r="A1861">
        <v>60</v>
      </c>
      <c r="B1861" t="s">
        <v>169</v>
      </c>
      <c r="C1861" t="s">
        <v>170</v>
      </c>
      <c r="D1861">
        <v>100102</v>
      </c>
      <c r="E1861" t="s">
        <v>92</v>
      </c>
      <c r="F1861">
        <v>100102004</v>
      </c>
      <c r="G1861" t="s">
        <v>175</v>
      </c>
      <c r="H1861" t="s">
        <v>253</v>
      </c>
      <c r="I1861">
        <v>5</v>
      </c>
      <c r="J1861" t="s">
        <v>26</v>
      </c>
      <c r="K1861" s="2">
        <f>IF(ISERROR(Exportaciones_fruta_dolares[[#This Row],[2013]]/Exportaciones_fruta_tonelada[[#This Row],[2013]]),"-",Exportaciones_fruta_dolares[[#This Row],[2013]]/Exportaciones_fruta_tonelada[[#This Row],[2013]])</f>
        <v>2391.5165241030581</v>
      </c>
      <c r="L1861" s="2">
        <f>IF(ISERROR(Exportaciones_fruta_dolares[[#This Row],[2012]]/Exportaciones_fruta_tonelada[[#This Row],[2012]]),"-",Exportaciones_fruta_dolares[[#This Row],[2012]]/Exportaciones_fruta_tonelada[[#This Row],[2012]])</f>
        <v>2257.1883757980304</v>
      </c>
      <c r="M1861" s="2">
        <f>IF(ISERROR(Exportaciones_fruta_dolares[[#This Row],[2014]]/Exportaciones_fruta_tonelada[[#This Row],[2014]]),"-",Exportaciones_fruta_dolares[[#This Row],[2014]]/Exportaciones_fruta_tonelada[[#This Row],[2014]])</f>
        <v>3748.8460376276603</v>
      </c>
      <c r="N1861" s="2">
        <f>IF(ISERROR(Exportaciones_fruta_dolares[[#This Row],[2015]]/Exportaciones_fruta_tonelada[[#This Row],[2015]]),"-",Exportaciones_fruta_dolares[[#This Row],[2015]]/Exportaciones_fruta_tonelada[[#This Row],[2015]])</f>
        <v>3587.917064000218</v>
      </c>
      <c r="O1861" s="2">
        <f>IF(ISERROR(Exportaciones_fruta_dolares[[#This Row],[2016]]/Exportaciones_fruta_tonelada[[#This Row],[2016]]),"-",Exportaciones_fruta_dolares[[#This Row],[2016]]/Exportaciones_fruta_tonelada[[#This Row],[2016]])</f>
        <v>3051.5708694407026</v>
      </c>
      <c r="P18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6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62" spans="1:19" x14ac:dyDescent="0.35">
      <c r="A1862">
        <v>60</v>
      </c>
      <c r="B1862" t="s">
        <v>169</v>
      </c>
      <c r="C1862" t="s">
        <v>170</v>
      </c>
      <c r="D1862">
        <v>100102</v>
      </c>
      <c r="E1862" t="s">
        <v>92</v>
      </c>
      <c r="F1862">
        <v>100102004</v>
      </c>
      <c r="G1862" t="s">
        <v>175</v>
      </c>
      <c r="H1862" t="s">
        <v>425</v>
      </c>
      <c r="I1862">
        <v>5</v>
      </c>
      <c r="J1862" t="s">
        <v>26</v>
      </c>
      <c r="K1862" s="2">
        <f>IF(ISERROR(Exportaciones_fruta_dolares[[#This Row],[2013]]/Exportaciones_fruta_tonelada[[#This Row],[2013]]),"-",Exportaciones_fruta_dolares[[#This Row],[2013]]/Exportaciones_fruta_tonelada[[#This Row],[2013]])</f>
        <v>1125.7559803047338</v>
      </c>
      <c r="L1862" s="2">
        <f>IF(ISERROR(Exportaciones_fruta_dolares[[#This Row],[2012]]/Exportaciones_fruta_tonelada[[#This Row],[2012]]),"-",Exportaciones_fruta_dolares[[#This Row],[2012]]/Exportaciones_fruta_tonelada[[#This Row],[2012]])</f>
        <v>1020.250934717731</v>
      </c>
      <c r="M1862" s="2">
        <f>IF(ISERROR(Exportaciones_fruta_dolares[[#This Row],[2014]]/Exportaciones_fruta_tonelada[[#This Row],[2014]]),"-",Exportaciones_fruta_dolares[[#This Row],[2014]]/Exportaciones_fruta_tonelada[[#This Row],[2014]])</f>
        <v>1485.5836945113629</v>
      </c>
      <c r="N1862" s="2">
        <f>IF(ISERROR(Exportaciones_fruta_dolares[[#This Row],[2015]]/Exportaciones_fruta_tonelada[[#This Row],[2015]]),"-",Exportaciones_fruta_dolares[[#This Row],[2015]]/Exportaciones_fruta_tonelada[[#This Row],[2015]])</f>
        <v>1467.9858801701298</v>
      </c>
      <c r="O1862" s="2">
        <f>IF(ISERROR(Exportaciones_fruta_dolares[[#This Row],[2016]]/Exportaciones_fruta_tonelada[[#This Row],[2016]]),"-",Exportaciones_fruta_dolares[[#This Row],[2016]]/Exportaciones_fruta_tonelada[[#This Row],[2016]])</f>
        <v>3484.0582776475012</v>
      </c>
      <c r="P18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63" spans="1:19" x14ac:dyDescent="0.35">
      <c r="A1863">
        <v>60</v>
      </c>
      <c r="B1863" t="s">
        <v>169</v>
      </c>
      <c r="C1863" t="s">
        <v>170</v>
      </c>
      <c r="D1863">
        <v>100102</v>
      </c>
      <c r="E1863" t="s">
        <v>92</v>
      </c>
      <c r="F1863">
        <v>100102004</v>
      </c>
      <c r="G1863" t="s">
        <v>175</v>
      </c>
      <c r="H1863" t="s">
        <v>359</v>
      </c>
      <c r="I1863">
        <v>5</v>
      </c>
      <c r="J1863" t="s">
        <v>26</v>
      </c>
      <c r="K1863" s="2">
        <f>IF(ISERROR(Exportaciones_fruta_dolares[[#This Row],[2013]]/Exportaciones_fruta_tonelada[[#This Row],[2013]]),"-",Exportaciones_fruta_dolares[[#This Row],[2013]]/Exportaciones_fruta_tonelada[[#This Row],[2013]])</f>
        <v>960.64524926074648</v>
      </c>
      <c r="L1863" s="2">
        <f>IF(ISERROR(Exportaciones_fruta_dolares[[#This Row],[2012]]/Exportaciones_fruta_tonelada[[#This Row],[2012]]),"-",Exportaciones_fruta_dolares[[#This Row],[2012]]/Exportaciones_fruta_tonelada[[#This Row],[2012]])</f>
        <v>1757.5430970668533</v>
      </c>
      <c r="M1863" s="2">
        <f>IF(ISERROR(Exportaciones_fruta_dolares[[#This Row],[2014]]/Exportaciones_fruta_tonelada[[#This Row],[2014]]),"-",Exportaciones_fruta_dolares[[#This Row],[2014]]/Exportaciones_fruta_tonelada[[#This Row],[2014]])</f>
        <v>3758.334538268748</v>
      </c>
      <c r="N18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63" s="2">
        <f>IF(ISERROR(Exportaciones_fruta_dolares[[#This Row],[2016]]/Exportaciones_fruta_tonelada[[#This Row],[2016]]),"-",Exportaciones_fruta_dolares[[#This Row],[2016]]/Exportaciones_fruta_tonelada[[#This Row],[2016]])</f>
        <v>1428.0681452590136</v>
      </c>
      <c r="P18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64" spans="1:19" x14ac:dyDescent="0.35">
      <c r="A1864">
        <v>60</v>
      </c>
      <c r="B1864" t="s">
        <v>169</v>
      </c>
      <c r="C1864" t="s">
        <v>170</v>
      </c>
      <c r="D1864">
        <v>100102</v>
      </c>
      <c r="E1864" t="s">
        <v>92</v>
      </c>
      <c r="F1864">
        <v>100102005</v>
      </c>
      <c r="G1864" t="s">
        <v>177</v>
      </c>
      <c r="H1864" t="s">
        <v>401</v>
      </c>
      <c r="I1864">
        <v>1</v>
      </c>
      <c r="J1864" t="s">
        <v>96</v>
      </c>
      <c r="K1864" s="2">
        <f>IF(ISERROR(Exportaciones_fruta_dolares[[#This Row],[2013]]/Exportaciones_fruta_tonelada[[#This Row],[2013]]),"-",Exportaciones_fruta_dolares[[#This Row],[2013]]/Exportaciones_fruta_tonelada[[#This Row],[2013]])</f>
        <v>18523.220547158224</v>
      </c>
      <c r="L1864" s="2">
        <f>IF(ISERROR(Exportaciones_fruta_dolares[[#This Row],[2012]]/Exportaciones_fruta_tonelada[[#This Row],[2012]]),"-",Exportaciones_fruta_dolares[[#This Row],[2012]]/Exportaciones_fruta_tonelada[[#This Row],[2012]])</f>
        <v>14007.940663546526</v>
      </c>
      <c r="M1864" s="2">
        <f>IF(ISERROR(Exportaciones_fruta_dolares[[#This Row],[2014]]/Exportaciones_fruta_tonelada[[#This Row],[2014]]),"-",Exportaciones_fruta_dolares[[#This Row],[2014]]/Exportaciones_fruta_tonelada[[#This Row],[2014]])</f>
        <v>16013.440522192474</v>
      </c>
      <c r="N1864" s="2">
        <f>IF(ISERROR(Exportaciones_fruta_dolares[[#This Row],[2015]]/Exportaciones_fruta_tonelada[[#This Row],[2015]]),"-",Exportaciones_fruta_dolares[[#This Row],[2015]]/Exportaciones_fruta_tonelada[[#This Row],[2015]])</f>
        <v>11773.980253429487</v>
      </c>
      <c r="O1864" s="2">
        <f>IF(ISERROR(Exportaciones_fruta_dolares[[#This Row],[2016]]/Exportaciones_fruta_tonelada[[#This Row],[2016]]),"-",Exportaciones_fruta_dolares[[#This Row],[2016]]/Exportaciones_fruta_tonelada[[#This Row],[2016]])</f>
        <v>11777.937459620649</v>
      </c>
      <c r="P1864" s="2">
        <f>IF(ISERROR(Exportaciones_fruta_dolares[[#This Row],[2017]]/Exportaciones_fruta_tonelada[[#This Row],[2017]]),"-",Exportaciones_fruta_dolares[[#This Row],[2017]]/Exportaciones_fruta_tonelada[[#This Row],[2017]])</f>
        <v>11958.909779074073</v>
      </c>
      <c r="Q1864" s="2">
        <f>IF(ISERROR(Exportaciones_fruta_dolares[[#This Row],[2018]]/Exportaciones_fruta_tonelada[[#This Row],[2018]]),"-",Exportaciones_fruta_dolares[[#This Row],[2018]]/Exportaciones_fruta_tonelada[[#This Row],[2018]])</f>
        <v>14266.703464748758</v>
      </c>
      <c r="R1864" s="2">
        <f>IF(ISERROR(Exportaciones_fruta_dolares[[#This Row],[2019]]/Exportaciones_fruta_tonelada[[#This Row],[2019]]),"-",Exportaciones_fruta_dolares[[#This Row],[2019]]/Exportaciones_fruta_tonelada[[#This Row],[2019]])</f>
        <v>9597.9888387092287</v>
      </c>
      <c r="S1864" s="2">
        <f>IF(ISERROR(Exportaciones_fruta_dolares[[#This Row],[2020]]/Exportaciones_fruta_tonelada[[#This Row],[2020]]),"-",Exportaciones_fruta_dolares[[#This Row],[2020]]/Exportaciones_fruta_tonelada[[#This Row],[2020]])</f>
        <v>7713.28771832456</v>
      </c>
    </row>
    <row r="1865" spans="1:19" x14ac:dyDescent="0.35">
      <c r="A1865">
        <v>60</v>
      </c>
      <c r="B1865" t="s">
        <v>169</v>
      </c>
      <c r="C1865" t="s">
        <v>170</v>
      </c>
      <c r="D1865">
        <v>100102</v>
      </c>
      <c r="E1865" t="s">
        <v>92</v>
      </c>
      <c r="F1865">
        <v>100102005</v>
      </c>
      <c r="G1865" t="s">
        <v>177</v>
      </c>
      <c r="H1865" t="s">
        <v>375</v>
      </c>
      <c r="I1865">
        <v>7</v>
      </c>
      <c r="J1865" t="s">
        <v>164</v>
      </c>
      <c r="K1865" s="2">
        <f>IF(ISERROR(Exportaciones_fruta_dolares[[#This Row],[2013]]/Exportaciones_fruta_tonelada[[#This Row],[2013]]),"-",Exportaciones_fruta_dolares[[#This Row],[2013]]/Exportaciones_fruta_tonelada[[#This Row],[2013]])</f>
        <v>2464.6677951140491</v>
      </c>
      <c r="L1865" s="2">
        <f>IF(ISERROR(Exportaciones_fruta_dolares[[#This Row],[2012]]/Exportaciones_fruta_tonelada[[#This Row],[2012]]),"-",Exportaciones_fruta_dolares[[#This Row],[2012]]/Exportaciones_fruta_tonelada[[#This Row],[2012]])</f>
        <v>1725.9692591939584</v>
      </c>
      <c r="M18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6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6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6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66" spans="1:19" x14ac:dyDescent="0.35">
      <c r="A1866">
        <v>60</v>
      </c>
      <c r="B1866" t="s">
        <v>169</v>
      </c>
      <c r="C1866" t="s">
        <v>170</v>
      </c>
      <c r="D1866">
        <v>100102</v>
      </c>
      <c r="E1866" t="s">
        <v>92</v>
      </c>
      <c r="F1866">
        <v>100102005</v>
      </c>
      <c r="G1866" t="s">
        <v>177</v>
      </c>
      <c r="H1866" t="s">
        <v>397</v>
      </c>
      <c r="I1866">
        <v>7</v>
      </c>
      <c r="J1866" t="s">
        <v>164</v>
      </c>
      <c r="K1866" s="2">
        <f>IF(ISERROR(Exportaciones_fruta_dolares[[#This Row],[2013]]/Exportaciones_fruta_tonelada[[#This Row],[2013]]),"-",Exportaciones_fruta_dolares[[#This Row],[2013]]/Exportaciones_fruta_tonelada[[#This Row],[2013]])</f>
        <v>1207.2565852240577</v>
      </c>
      <c r="L1866" s="2">
        <f>IF(ISERROR(Exportaciones_fruta_dolares[[#This Row],[2012]]/Exportaciones_fruta_tonelada[[#This Row],[2012]]),"-",Exportaciones_fruta_dolares[[#This Row],[2012]]/Exportaciones_fruta_tonelada[[#This Row],[2012]])</f>
        <v>1041.1702840008306</v>
      </c>
      <c r="M1866" s="2">
        <f>IF(ISERROR(Exportaciones_fruta_dolares[[#This Row],[2014]]/Exportaciones_fruta_tonelada[[#This Row],[2014]]),"-",Exportaciones_fruta_dolares[[#This Row],[2014]]/Exportaciones_fruta_tonelada[[#This Row],[2014]])</f>
        <v>1364.4713456255515</v>
      </c>
      <c r="N1866" s="2">
        <f>IF(ISERROR(Exportaciones_fruta_dolares[[#This Row],[2015]]/Exportaciones_fruta_tonelada[[#This Row],[2015]]),"-",Exportaciones_fruta_dolares[[#This Row],[2015]]/Exportaciones_fruta_tonelada[[#This Row],[2015]])</f>
        <v>1369.2353837564867</v>
      </c>
      <c r="O1866" s="2">
        <f>IF(ISERROR(Exportaciones_fruta_dolares[[#This Row],[2016]]/Exportaciones_fruta_tonelada[[#This Row],[2016]]),"-",Exportaciones_fruta_dolares[[#This Row],[2016]]/Exportaciones_fruta_tonelada[[#This Row],[2016]])</f>
        <v>1509.3674018817146</v>
      </c>
      <c r="P1866" s="2">
        <f>IF(ISERROR(Exportaciones_fruta_dolares[[#This Row],[2017]]/Exportaciones_fruta_tonelada[[#This Row],[2017]]),"-",Exportaciones_fruta_dolares[[#This Row],[2017]]/Exportaciones_fruta_tonelada[[#This Row],[2017]])</f>
        <v>1515.8065285254297</v>
      </c>
      <c r="Q1866" s="2">
        <f>IF(ISERROR(Exportaciones_fruta_dolares[[#This Row],[2018]]/Exportaciones_fruta_tonelada[[#This Row],[2018]]),"-",Exportaciones_fruta_dolares[[#This Row],[2018]]/Exportaciones_fruta_tonelada[[#This Row],[2018]])</f>
        <v>1404.5567711072297</v>
      </c>
      <c r="R1866" s="2">
        <f>IF(ISERROR(Exportaciones_fruta_dolares[[#This Row],[2019]]/Exportaciones_fruta_tonelada[[#This Row],[2019]]),"-",Exportaciones_fruta_dolares[[#This Row],[2019]]/Exportaciones_fruta_tonelada[[#This Row],[2019]])</f>
        <v>1461.2772369312595</v>
      </c>
      <c r="S1866" s="2">
        <f>IF(ISERROR(Exportaciones_fruta_dolares[[#This Row],[2020]]/Exportaciones_fruta_tonelada[[#This Row],[2020]]),"-",Exportaciones_fruta_dolares[[#This Row],[2020]]/Exportaciones_fruta_tonelada[[#This Row],[2020]])</f>
        <v>1372.525605133327</v>
      </c>
    </row>
    <row r="1867" spans="1:19" x14ac:dyDescent="0.35">
      <c r="A1867">
        <v>60</v>
      </c>
      <c r="B1867" t="s">
        <v>169</v>
      </c>
      <c r="C1867" t="s">
        <v>170</v>
      </c>
      <c r="D1867">
        <v>100102</v>
      </c>
      <c r="E1867" t="s">
        <v>92</v>
      </c>
      <c r="F1867">
        <v>100102005</v>
      </c>
      <c r="G1867" t="s">
        <v>177</v>
      </c>
      <c r="H1867" t="s">
        <v>379</v>
      </c>
      <c r="I1867">
        <v>7</v>
      </c>
      <c r="J1867" t="s">
        <v>164</v>
      </c>
      <c r="K1867" s="2">
        <f>IF(ISERROR(Exportaciones_fruta_dolares[[#This Row],[2013]]/Exportaciones_fruta_tonelada[[#This Row],[2013]]),"-",Exportaciones_fruta_dolares[[#This Row],[2013]]/Exportaciones_fruta_tonelada[[#This Row],[2013]])</f>
        <v>2217.2113525426939</v>
      </c>
      <c r="L1867" s="2">
        <f>IF(ISERROR(Exportaciones_fruta_dolares[[#This Row],[2012]]/Exportaciones_fruta_tonelada[[#This Row],[2012]]),"-",Exportaciones_fruta_dolares[[#This Row],[2012]]/Exportaciones_fruta_tonelada[[#This Row],[2012]])</f>
        <v>14253.60692529657</v>
      </c>
      <c r="M1867" s="2">
        <f>IF(ISERROR(Exportaciones_fruta_dolares[[#This Row],[2014]]/Exportaciones_fruta_tonelada[[#This Row],[2014]]),"-",Exportaciones_fruta_dolares[[#This Row],[2014]]/Exportaciones_fruta_tonelada[[#This Row],[2014]])</f>
        <v>18955.555555555555</v>
      </c>
      <c r="N1867" s="2">
        <f>IF(ISERROR(Exportaciones_fruta_dolares[[#This Row],[2015]]/Exportaciones_fruta_tonelada[[#This Row],[2015]]),"-",Exportaciones_fruta_dolares[[#This Row],[2015]]/Exportaciones_fruta_tonelada[[#This Row],[2015]])</f>
        <v>1607.2605777550041</v>
      </c>
      <c r="O1867" s="2">
        <f>IF(ISERROR(Exportaciones_fruta_dolares[[#This Row],[2016]]/Exportaciones_fruta_tonelada[[#This Row],[2016]]),"-",Exportaciones_fruta_dolares[[#This Row],[2016]]/Exportaciones_fruta_tonelada[[#This Row],[2016]])</f>
        <v>1785.3660464742927</v>
      </c>
      <c r="P1867" s="2">
        <f>IF(ISERROR(Exportaciones_fruta_dolares[[#This Row],[2017]]/Exportaciones_fruta_tonelada[[#This Row],[2017]]),"-",Exportaciones_fruta_dolares[[#This Row],[2017]]/Exportaciones_fruta_tonelada[[#This Row],[2017]])</f>
        <v>1363.7108785836801</v>
      </c>
      <c r="Q1867" s="2">
        <f>IF(ISERROR(Exportaciones_fruta_dolares[[#This Row],[2018]]/Exportaciones_fruta_tonelada[[#This Row],[2018]]),"-",Exportaciones_fruta_dolares[[#This Row],[2018]]/Exportaciones_fruta_tonelada[[#This Row],[2018]])</f>
        <v>3502.4178315073673</v>
      </c>
      <c r="R1867" s="2">
        <f>IF(ISERROR(Exportaciones_fruta_dolares[[#This Row],[2019]]/Exportaciones_fruta_tonelada[[#This Row],[2019]]),"-",Exportaciones_fruta_dolares[[#This Row],[2019]]/Exportaciones_fruta_tonelada[[#This Row],[2019]])</f>
        <v>25589.999999999996</v>
      </c>
      <c r="S186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68" spans="1:19" x14ac:dyDescent="0.35">
      <c r="A1868">
        <v>60</v>
      </c>
      <c r="B1868" t="s">
        <v>169</v>
      </c>
      <c r="C1868" t="s">
        <v>170</v>
      </c>
      <c r="D1868">
        <v>100102</v>
      </c>
      <c r="E1868" t="s">
        <v>92</v>
      </c>
      <c r="F1868">
        <v>100102005</v>
      </c>
      <c r="G1868" t="s">
        <v>177</v>
      </c>
      <c r="H1868" t="s">
        <v>178</v>
      </c>
      <c r="I1868">
        <v>5</v>
      </c>
      <c r="J1868" t="s">
        <v>26</v>
      </c>
      <c r="K1868" s="2">
        <f>IF(ISERROR(Exportaciones_fruta_dolares[[#This Row],[2013]]/Exportaciones_fruta_tonelada[[#This Row],[2013]]),"-",Exportaciones_fruta_dolares[[#This Row],[2013]]/Exportaciones_fruta_tonelada[[#This Row],[2013]])</f>
        <v>1122.2065768471066</v>
      </c>
      <c r="L1868" s="2">
        <f>IF(ISERROR(Exportaciones_fruta_dolares[[#This Row],[2012]]/Exportaciones_fruta_tonelada[[#This Row],[2012]]),"-",Exportaciones_fruta_dolares[[#This Row],[2012]]/Exportaciones_fruta_tonelada[[#This Row],[2012]])</f>
        <v>1093.7155074594539</v>
      </c>
      <c r="M1868" s="2">
        <f>IF(ISERROR(Exportaciones_fruta_dolares[[#This Row],[2014]]/Exportaciones_fruta_tonelada[[#This Row],[2014]]),"-",Exportaciones_fruta_dolares[[#This Row],[2014]]/Exportaciones_fruta_tonelada[[#This Row],[2014]])</f>
        <v>1597.4314131160352</v>
      </c>
      <c r="N1868" s="2">
        <f>IF(ISERROR(Exportaciones_fruta_dolares[[#This Row],[2015]]/Exportaciones_fruta_tonelada[[#This Row],[2015]]),"-",Exportaciones_fruta_dolares[[#This Row],[2015]]/Exportaciones_fruta_tonelada[[#This Row],[2015]])</f>
        <v>1409.260142731257</v>
      </c>
      <c r="O1868" s="2">
        <f>IF(ISERROR(Exportaciones_fruta_dolares[[#This Row],[2016]]/Exportaciones_fruta_tonelada[[#This Row],[2016]]),"-",Exportaciones_fruta_dolares[[#This Row],[2016]]/Exportaciones_fruta_tonelada[[#This Row],[2016]])</f>
        <v>1189.0489346694469</v>
      </c>
      <c r="P1868" s="2">
        <f>IF(ISERROR(Exportaciones_fruta_dolares[[#This Row],[2017]]/Exportaciones_fruta_tonelada[[#This Row],[2017]]),"-",Exportaciones_fruta_dolares[[#This Row],[2017]]/Exportaciones_fruta_tonelada[[#This Row],[2017]])</f>
        <v>1272.6650280615247</v>
      </c>
      <c r="Q1868" s="2">
        <f>IF(ISERROR(Exportaciones_fruta_dolares[[#This Row],[2018]]/Exportaciones_fruta_tonelada[[#This Row],[2018]]),"-",Exportaciones_fruta_dolares[[#This Row],[2018]]/Exportaciones_fruta_tonelada[[#This Row],[2018]])</f>
        <v>1516.9994753455612</v>
      </c>
      <c r="R1868" s="2">
        <f>IF(ISERROR(Exportaciones_fruta_dolares[[#This Row],[2019]]/Exportaciones_fruta_tonelada[[#This Row],[2019]]),"-",Exportaciones_fruta_dolares[[#This Row],[2019]]/Exportaciones_fruta_tonelada[[#This Row],[2019]])</f>
        <v>1258.6328083712081</v>
      </c>
      <c r="S1868" s="2">
        <f>IF(ISERROR(Exportaciones_fruta_dolares[[#This Row],[2020]]/Exportaciones_fruta_tonelada[[#This Row],[2020]]),"-",Exportaciones_fruta_dolares[[#This Row],[2020]]/Exportaciones_fruta_tonelada[[#This Row],[2020]])</f>
        <v>1194.9539281414977</v>
      </c>
    </row>
    <row r="1869" spans="1:19" x14ac:dyDescent="0.35">
      <c r="A1869">
        <v>60</v>
      </c>
      <c r="B1869" t="s">
        <v>169</v>
      </c>
      <c r="C1869" t="s">
        <v>170</v>
      </c>
      <c r="D1869">
        <v>100102</v>
      </c>
      <c r="E1869" t="s">
        <v>92</v>
      </c>
      <c r="F1869">
        <v>100102006</v>
      </c>
      <c r="G1869" t="s">
        <v>237</v>
      </c>
      <c r="H1869" t="s">
        <v>437</v>
      </c>
      <c r="I1869">
        <v>7</v>
      </c>
      <c r="J1869" t="s">
        <v>164</v>
      </c>
      <c r="K1869" s="2">
        <f>IF(ISERROR(Exportaciones_fruta_dolares[[#This Row],[2013]]/Exportaciones_fruta_tonelada[[#This Row],[2013]]),"-",Exportaciones_fruta_dolares[[#This Row],[2013]]/Exportaciones_fruta_tonelada[[#This Row],[2013]])</f>
        <v>1237.6899198333967</v>
      </c>
      <c r="L1869" s="2">
        <f>IF(ISERROR(Exportaciones_fruta_dolares[[#This Row],[2012]]/Exportaciones_fruta_tonelada[[#This Row],[2012]]),"-",Exportaciones_fruta_dolares[[#This Row],[2012]]/Exportaciones_fruta_tonelada[[#This Row],[2012]])</f>
        <v>1428.8425780244302</v>
      </c>
      <c r="M1869" s="2">
        <f>IF(ISERROR(Exportaciones_fruta_dolares[[#This Row],[2014]]/Exportaciones_fruta_tonelada[[#This Row],[2014]]),"-",Exportaciones_fruta_dolares[[#This Row],[2014]]/Exportaciones_fruta_tonelada[[#This Row],[2014]])</f>
        <v>1336.0850183752682</v>
      </c>
      <c r="N1869" s="2">
        <f>IF(ISERROR(Exportaciones_fruta_dolares[[#This Row],[2015]]/Exportaciones_fruta_tonelada[[#This Row],[2015]]),"-",Exportaciones_fruta_dolares[[#This Row],[2015]]/Exportaciones_fruta_tonelada[[#This Row],[2015]])</f>
        <v>1352.7793832966072</v>
      </c>
      <c r="O1869" s="2">
        <f>IF(ISERROR(Exportaciones_fruta_dolares[[#This Row],[2016]]/Exportaciones_fruta_tonelada[[#This Row],[2016]]),"-",Exportaciones_fruta_dolares[[#This Row],[2016]]/Exportaciones_fruta_tonelada[[#This Row],[2016]])</f>
        <v>1514.7377255725701</v>
      </c>
      <c r="P1869" s="2">
        <f>IF(ISERROR(Exportaciones_fruta_dolares[[#This Row],[2017]]/Exportaciones_fruta_tonelada[[#This Row],[2017]]),"-",Exportaciones_fruta_dolares[[#This Row],[2017]]/Exportaciones_fruta_tonelada[[#This Row],[2017]])</f>
        <v>1522.3056497075693</v>
      </c>
      <c r="Q1869" s="2">
        <f>IF(ISERROR(Exportaciones_fruta_dolares[[#This Row],[2018]]/Exportaciones_fruta_tonelada[[#This Row],[2018]]),"-",Exportaciones_fruta_dolares[[#This Row],[2018]]/Exportaciones_fruta_tonelada[[#This Row],[2018]])</f>
        <v>1281.1132231995211</v>
      </c>
      <c r="R1869" s="2">
        <f>IF(ISERROR(Exportaciones_fruta_dolares[[#This Row],[2019]]/Exportaciones_fruta_tonelada[[#This Row],[2019]]),"-",Exportaciones_fruta_dolares[[#This Row],[2019]]/Exportaciones_fruta_tonelada[[#This Row],[2019]])</f>
        <v>1330.1479845218694</v>
      </c>
      <c r="S1869" s="2">
        <f>IF(ISERROR(Exportaciones_fruta_dolares[[#This Row],[2020]]/Exportaciones_fruta_tonelada[[#This Row],[2020]]),"-",Exportaciones_fruta_dolares[[#This Row],[2020]]/Exportaciones_fruta_tonelada[[#This Row],[2020]])</f>
        <v>1262.0802051487497</v>
      </c>
    </row>
    <row r="1870" spans="1:19" x14ac:dyDescent="0.35">
      <c r="A1870">
        <v>60</v>
      </c>
      <c r="B1870" t="s">
        <v>169</v>
      </c>
      <c r="C1870" t="s">
        <v>170</v>
      </c>
      <c r="D1870">
        <v>100102</v>
      </c>
      <c r="E1870" t="s">
        <v>92</v>
      </c>
      <c r="F1870">
        <v>100102006</v>
      </c>
      <c r="G1870" t="s">
        <v>237</v>
      </c>
      <c r="H1870" t="s">
        <v>409</v>
      </c>
      <c r="I1870">
        <v>7</v>
      </c>
      <c r="J1870" t="s">
        <v>164</v>
      </c>
      <c r="K1870" s="2">
        <f>IF(ISERROR(Exportaciones_fruta_dolares[[#This Row],[2013]]/Exportaciones_fruta_tonelada[[#This Row],[2013]]),"-",Exportaciones_fruta_dolares[[#This Row],[2013]]/Exportaciones_fruta_tonelada[[#This Row],[2013]])</f>
        <v>1562.17102956351</v>
      </c>
      <c r="L1870" s="2">
        <f>IF(ISERROR(Exportaciones_fruta_dolares[[#This Row],[2012]]/Exportaciones_fruta_tonelada[[#This Row],[2012]]),"-",Exportaciones_fruta_dolares[[#This Row],[2012]]/Exportaciones_fruta_tonelada[[#This Row],[2012]])</f>
        <v>2017.9616750888079</v>
      </c>
      <c r="M1870" s="2">
        <f>IF(ISERROR(Exportaciones_fruta_dolares[[#This Row],[2014]]/Exportaciones_fruta_tonelada[[#This Row],[2014]]),"-",Exportaciones_fruta_dolares[[#This Row],[2014]]/Exportaciones_fruta_tonelada[[#This Row],[2014]])</f>
        <v>1133.3459166981252</v>
      </c>
      <c r="N1870" s="2">
        <f>IF(ISERROR(Exportaciones_fruta_dolares[[#This Row],[2015]]/Exportaciones_fruta_tonelada[[#This Row],[2015]]),"-",Exportaciones_fruta_dolares[[#This Row],[2015]]/Exportaciones_fruta_tonelada[[#This Row],[2015]])</f>
        <v>766.83709523215691</v>
      </c>
      <c r="O1870" s="2">
        <f>IF(ISERROR(Exportaciones_fruta_dolares[[#This Row],[2016]]/Exportaciones_fruta_tonelada[[#This Row],[2016]]),"-",Exportaciones_fruta_dolares[[#This Row],[2016]]/Exportaciones_fruta_tonelada[[#This Row],[2016]])</f>
        <v>687.14782290523237</v>
      </c>
      <c r="P1870" s="2">
        <f>IF(ISERROR(Exportaciones_fruta_dolares[[#This Row],[2017]]/Exportaciones_fruta_tonelada[[#This Row],[2017]]),"-",Exportaciones_fruta_dolares[[#This Row],[2017]]/Exportaciones_fruta_tonelada[[#This Row],[2017]])</f>
        <v>960.93971860074873</v>
      </c>
      <c r="Q1870" s="2">
        <f>IF(ISERROR(Exportaciones_fruta_dolares[[#This Row],[2018]]/Exportaciones_fruta_tonelada[[#This Row],[2018]]),"-",Exportaciones_fruta_dolares[[#This Row],[2018]]/Exportaciones_fruta_tonelada[[#This Row],[2018]])</f>
        <v>1053.8058278867102</v>
      </c>
      <c r="R1870" s="2">
        <f>IF(ISERROR(Exportaciones_fruta_dolares[[#This Row],[2019]]/Exportaciones_fruta_tonelada[[#This Row],[2019]]),"-",Exportaciones_fruta_dolares[[#This Row],[2019]]/Exportaciones_fruta_tonelada[[#This Row],[2019]])</f>
        <v>570.61295332054442</v>
      </c>
      <c r="S1870" s="2">
        <f>IF(ISERROR(Exportaciones_fruta_dolares[[#This Row],[2020]]/Exportaciones_fruta_tonelada[[#This Row],[2020]]),"-",Exportaciones_fruta_dolares[[#This Row],[2020]]/Exportaciones_fruta_tonelada[[#This Row],[2020]])</f>
        <v>4308.5526315789466</v>
      </c>
    </row>
    <row r="1871" spans="1:19" x14ac:dyDescent="0.35">
      <c r="A1871">
        <v>60</v>
      </c>
      <c r="B1871" t="s">
        <v>169</v>
      </c>
      <c r="C1871" t="s">
        <v>170</v>
      </c>
      <c r="D1871">
        <v>100102</v>
      </c>
      <c r="E1871" t="s">
        <v>92</v>
      </c>
      <c r="F1871">
        <v>100102006</v>
      </c>
      <c r="G1871" t="s">
        <v>237</v>
      </c>
      <c r="H1871" t="s">
        <v>238</v>
      </c>
      <c r="I1871">
        <v>5</v>
      </c>
      <c r="J1871" t="s">
        <v>26</v>
      </c>
      <c r="K1871" s="2">
        <f>IF(ISERROR(Exportaciones_fruta_dolares[[#This Row],[2013]]/Exportaciones_fruta_tonelada[[#This Row],[2013]]),"-",Exportaciones_fruta_dolares[[#This Row],[2013]]/Exportaciones_fruta_tonelada[[#This Row],[2013]])</f>
        <v>1297.6619833298771</v>
      </c>
      <c r="L1871" s="2">
        <f>IF(ISERROR(Exportaciones_fruta_dolares[[#This Row],[2012]]/Exportaciones_fruta_tonelada[[#This Row],[2012]]),"-",Exportaciones_fruta_dolares[[#This Row],[2012]]/Exportaciones_fruta_tonelada[[#This Row],[2012]])</f>
        <v>2100.9908831908829</v>
      </c>
      <c r="M1871" s="2">
        <f>IF(ISERROR(Exportaciones_fruta_dolares[[#This Row],[2014]]/Exportaciones_fruta_tonelada[[#This Row],[2014]]),"-",Exportaciones_fruta_dolares[[#This Row],[2014]]/Exportaciones_fruta_tonelada[[#This Row],[2014]])</f>
        <v>1658.9861311733546</v>
      </c>
      <c r="N1871" s="2">
        <f>IF(ISERROR(Exportaciones_fruta_dolares[[#This Row],[2015]]/Exportaciones_fruta_tonelada[[#This Row],[2015]]),"-",Exportaciones_fruta_dolares[[#This Row],[2015]]/Exportaciones_fruta_tonelada[[#This Row],[2015]])</f>
        <v>1639.3389466746655</v>
      </c>
      <c r="O1871" s="2">
        <f>IF(ISERROR(Exportaciones_fruta_dolares[[#This Row],[2016]]/Exportaciones_fruta_tonelada[[#This Row],[2016]]),"-",Exportaciones_fruta_dolares[[#This Row],[2016]]/Exportaciones_fruta_tonelada[[#This Row],[2016]])</f>
        <v>1459.2207792207794</v>
      </c>
      <c r="P1871" s="2">
        <f>IF(ISERROR(Exportaciones_fruta_dolares[[#This Row],[2017]]/Exportaciones_fruta_tonelada[[#This Row],[2017]]),"-",Exportaciones_fruta_dolares[[#This Row],[2017]]/Exportaciones_fruta_tonelada[[#This Row],[2017]])</f>
        <v>1603.8796687525337</v>
      </c>
      <c r="Q1871" s="2">
        <f>IF(ISERROR(Exportaciones_fruta_dolares[[#This Row],[2018]]/Exportaciones_fruta_tonelada[[#This Row],[2018]]),"-",Exportaciones_fruta_dolares[[#This Row],[2018]]/Exportaciones_fruta_tonelada[[#This Row],[2018]])</f>
        <v>1697.4128513258518</v>
      </c>
      <c r="R1871" s="2">
        <f>IF(ISERROR(Exportaciones_fruta_dolares[[#This Row],[2019]]/Exportaciones_fruta_tonelada[[#This Row],[2019]]),"-",Exportaciones_fruta_dolares[[#This Row],[2019]]/Exportaciones_fruta_tonelada[[#This Row],[2019]])</f>
        <v>1282.975561905314</v>
      </c>
      <c r="S1871" s="2">
        <f>IF(ISERROR(Exportaciones_fruta_dolares[[#This Row],[2020]]/Exportaciones_fruta_tonelada[[#This Row],[2020]]),"-",Exportaciones_fruta_dolares[[#This Row],[2020]]/Exportaciones_fruta_tonelada[[#This Row],[2020]])</f>
        <v>1364.8827617249094</v>
      </c>
    </row>
    <row r="1872" spans="1:19" x14ac:dyDescent="0.35">
      <c r="A1872">
        <v>60</v>
      </c>
      <c r="B1872" t="s">
        <v>169</v>
      </c>
      <c r="C1872" t="s">
        <v>170</v>
      </c>
      <c r="D1872">
        <v>100102</v>
      </c>
      <c r="E1872" t="s">
        <v>92</v>
      </c>
      <c r="F1872">
        <v>100102008</v>
      </c>
      <c r="G1872" t="s">
        <v>352</v>
      </c>
      <c r="H1872" t="s">
        <v>413</v>
      </c>
      <c r="I1872">
        <v>3</v>
      </c>
      <c r="J1872" t="s">
        <v>38</v>
      </c>
      <c r="K1872" s="2">
        <f>IF(ISERROR(Exportaciones_fruta_dolares[[#This Row],[2013]]/Exportaciones_fruta_tonelada[[#This Row],[2013]]),"-",Exportaciones_fruta_dolares[[#This Row],[2013]]/Exportaciones_fruta_tonelada[[#This Row],[2013]])</f>
        <v>12423.429541595926</v>
      </c>
      <c r="L1872" s="2">
        <f>IF(ISERROR(Exportaciones_fruta_dolares[[#This Row],[2012]]/Exportaciones_fruta_tonelada[[#This Row],[2012]]),"-",Exportaciones_fruta_dolares[[#This Row],[2012]]/Exportaciones_fruta_tonelada[[#This Row],[2012]])</f>
        <v>14408.000000000002</v>
      </c>
      <c r="M1872" s="2">
        <f>IF(ISERROR(Exportaciones_fruta_dolares[[#This Row],[2014]]/Exportaciones_fruta_tonelada[[#This Row],[2014]]),"-",Exportaciones_fruta_dolares[[#This Row],[2014]]/Exportaciones_fruta_tonelada[[#This Row],[2014]])</f>
        <v>1827.6339167580236</v>
      </c>
      <c r="N1872" s="2">
        <f>IF(ISERROR(Exportaciones_fruta_dolares[[#This Row],[2015]]/Exportaciones_fruta_tonelada[[#This Row],[2015]]),"-",Exportaciones_fruta_dolares[[#This Row],[2015]]/Exportaciones_fruta_tonelada[[#This Row],[2015]])</f>
        <v>1672.9730571146472</v>
      </c>
      <c r="O1872" s="2">
        <f>IF(ISERROR(Exportaciones_fruta_dolares[[#This Row],[2016]]/Exportaciones_fruta_tonelada[[#This Row],[2016]]),"-",Exportaciones_fruta_dolares[[#This Row],[2016]]/Exportaciones_fruta_tonelada[[#This Row],[2016]])</f>
        <v>1450.6111111111111</v>
      </c>
      <c r="P1872" s="2">
        <f>IF(ISERROR(Exportaciones_fruta_dolares[[#This Row],[2017]]/Exportaciones_fruta_tonelada[[#This Row],[2017]]),"-",Exportaciones_fruta_dolares[[#This Row],[2017]]/Exportaciones_fruta_tonelada[[#This Row],[2017]])</f>
        <v>4677.3682124455008</v>
      </c>
      <c r="Q1872" s="2">
        <f>IF(ISERROR(Exportaciones_fruta_dolares[[#This Row],[2018]]/Exportaciones_fruta_tonelada[[#This Row],[2018]]),"-",Exportaciones_fruta_dolares[[#This Row],[2018]]/Exportaciones_fruta_tonelada[[#This Row],[2018]])</f>
        <v>5695.9349593495936</v>
      </c>
      <c r="R1872" s="2">
        <f>IF(ISERROR(Exportaciones_fruta_dolares[[#This Row],[2019]]/Exportaciones_fruta_tonelada[[#This Row],[2019]]),"-",Exportaciones_fruta_dolares[[#This Row],[2019]]/Exportaciones_fruta_tonelada[[#This Row],[2019]])</f>
        <v>4993.3472064573079</v>
      </c>
      <c r="S1872" s="2">
        <f>IF(ISERROR(Exportaciones_fruta_dolares[[#This Row],[2020]]/Exportaciones_fruta_tonelada[[#This Row],[2020]]),"-",Exportaciones_fruta_dolares[[#This Row],[2020]]/Exportaciones_fruta_tonelada[[#This Row],[2020]])</f>
        <v>22457.191780821919</v>
      </c>
    </row>
    <row r="1873" spans="1:19" x14ac:dyDescent="0.35">
      <c r="A1873">
        <v>60</v>
      </c>
      <c r="B1873" t="s">
        <v>169</v>
      </c>
      <c r="C1873" t="s">
        <v>170</v>
      </c>
      <c r="D1873">
        <v>100102</v>
      </c>
      <c r="E1873" t="s">
        <v>92</v>
      </c>
      <c r="F1873">
        <v>100102008</v>
      </c>
      <c r="G1873" t="s">
        <v>352</v>
      </c>
      <c r="H1873" t="s">
        <v>391</v>
      </c>
      <c r="I1873">
        <v>3</v>
      </c>
      <c r="J1873" t="s">
        <v>38</v>
      </c>
      <c r="K1873" s="2">
        <f>IF(ISERROR(Exportaciones_fruta_dolares[[#This Row],[2013]]/Exportaciones_fruta_tonelada[[#This Row],[2013]]),"-",Exportaciones_fruta_dolares[[#This Row],[2013]]/Exportaciones_fruta_tonelada[[#This Row],[2013]])</f>
        <v>1719.7584250009716</v>
      </c>
      <c r="L1873" s="2">
        <f>IF(ISERROR(Exportaciones_fruta_dolares[[#This Row],[2012]]/Exportaciones_fruta_tonelada[[#This Row],[2012]]),"-",Exportaciones_fruta_dolares[[#This Row],[2012]]/Exportaciones_fruta_tonelada[[#This Row],[2012]])</f>
        <v>2212.7812914206806</v>
      </c>
      <c r="M1873" s="2">
        <f>IF(ISERROR(Exportaciones_fruta_dolares[[#This Row],[2014]]/Exportaciones_fruta_tonelada[[#This Row],[2014]]),"-",Exportaciones_fruta_dolares[[#This Row],[2014]]/Exportaciones_fruta_tonelada[[#This Row],[2014]])</f>
        <v>1392.3560707168585</v>
      </c>
      <c r="N1873" s="2">
        <f>IF(ISERROR(Exportaciones_fruta_dolares[[#This Row],[2015]]/Exportaciones_fruta_tonelada[[#This Row],[2015]]),"-",Exportaciones_fruta_dolares[[#This Row],[2015]]/Exportaciones_fruta_tonelada[[#This Row],[2015]])</f>
        <v>2241.0502068478127</v>
      </c>
      <c r="O1873" s="2">
        <f>IF(ISERROR(Exportaciones_fruta_dolares[[#This Row],[2016]]/Exportaciones_fruta_tonelada[[#This Row],[2016]]),"-",Exportaciones_fruta_dolares[[#This Row],[2016]]/Exportaciones_fruta_tonelada[[#This Row],[2016]])</f>
        <v>1548.1605131647648</v>
      </c>
      <c r="P1873" s="2">
        <f>IF(ISERROR(Exportaciones_fruta_dolares[[#This Row],[2017]]/Exportaciones_fruta_tonelada[[#This Row],[2017]]),"-",Exportaciones_fruta_dolares[[#This Row],[2017]]/Exportaciones_fruta_tonelada[[#This Row],[2017]])</f>
        <v>1980.0668139562185</v>
      </c>
      <c r="Q1873" s="2">
        <f>IF(ISERROR(Exportaciones_fruta_dolares[[#This Row],[2018]]/Exportaciones_fruta_tonelada[[#This Row],[2018]]),"-",Exportaciones_fruta_dolares[[#This Row],[2018]]/Exportaciones_fruta_tonelada[[#This Row],[2018]])</f>
        <v>1994.3709908322553</v>
      </c>
      <c r="R187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7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74" spans="1:19" x14ac:dyDescent="0.35">
      <c r="A1874">
        <v>60</v>
      </c>
      <c r="B1874" t="s">
        <v>169</v>
      </c>
      <c r="C1874" t="s">
        <v>170</v>
      </c>
      <c r="D1874">
        <v>100102</v>
      </c>
      <c r="E1874" t="s">
        <v>92</v>
      </c>
      <c r="F1874">
        <v>100102008</v>
      </c>
      <c r="G1874" t="s">
        <v>352</v>
      </c>
      <c r="H1874" t="s">
        <v>353</v>
      </c>
      <c r="I1874">
        <v>7</v>
      </c>
      <c r="J1874" t="s">
        <v>164</v>
      </c>
      <c r="K1874" s="2">
        <f>IF(ISERROR(Exportaciones_fruta_dolares[[#This Row],[2013]]/Exportaciones_fruta_tonelada[[#This Row],[2013]]),"-",Exportaciones_fruta_dolares[[#This Row],[2013]]/Exportaciones_fruta_tonelada[[#This Row],[2013]])</f>
        <v>1035.1134021368096</v>
      </c>
      <c r="L18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74" s="2">
        <f>IF(ISERROR(Exportaciones_fruta_dolares[[#This Row],[2014]]/Exportaciones_fruta_tonelada[[#This Row],[2014]]),"-",Exportaciones_fruta_dolares[[#This Row],[2014]]/Exportaciones_fruta_tonelada[[#This Row],[2014]])</f>
        <v>1207.8325565824134</v>
      </c>
      <c r="N1874" s="2">
        <f>IF(ISERROR(Exportaciones_fruta_dolares[[#This Row],[2015]]/Exportaciones_fruta_tonelada[[#This Row],[2015]]),"-",Exportaciones_fruta_dolares[[#This Row],[2015]]/Exportaciones_fruta_tonelada[[#This Row],[2015]])</f>
        <v>1298.7961242533449</v>
      </c>
      <c r="O1874" s="2">
        <f>IF(ISERROR(Exportaciones_fruta_dolares[[#This Row],[2016]]/Exportaciones_fruta_tonelada[[#This Row],[2016]]),"-",Exportaciones_fruta_dolares[[#This Row],[2016]]/Exportaciones_fruta_tonelada[[#This Row],[2016]])</f>
        <v>1474.8197038590138</v>
      </c>
      <c r="P1874" s="2">
        <f>IF(ISERROR(Exportaciones_fruta_dolares[[#This Row],[2017]]/Exportaciones_fruta_tonelada[[#This Row],[2017]]),"-",Exportaciones_fruta_dolares[[#This Row],[2017]]/Exportaciones_fruta_tonelada[[#This Row],[2017]])</f>
        <v>1207.6974680626893</v>
      </c>
      <c r="Q1874" s="2">
        <f>IF(ISERROR(Exportaciones_fruta_dolares[[#This Row],[2018]]/Exportaciones_fruta_tonelada[[#This Row],[2018]]),"-",Exportaciones_fruta_dolares[[#This Row],[2018]]/Exportaciones_fruta_tonelada[[#This Row],[2018]])</f>
        <v>1193.7532213173899</v>
      </c>
      <c r="R18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74" s="2">
        <f>IF(ISERROR(Exportaciones_fruta_dolares[[#This Row],[2020]]/Exportaciones_fruta_tonelada[[#This Row],[2020]]),"-",Exportaciones_fruta_dolares[[#This Row],[2020]]/Exportaciones_fruta_tonelada[[#This Row],[2020]])</f>
        <v>2021.3589178987104</v>
      </c>
    </row>
    <row r="1875" spans="1:19" x14ac:dyDescent="0.35">
      <c r="A1875">
        <v>60</v>
      </c>
      <c r="B1875" t="s">
        <v>169</v>
      </c>
      <c r="C1875" t="s">
        <v>170</v>
      </c>
      <c r="D1875">
        <v>100102</v>
      </c>
      <c r="E1875" t="s">
        <v>92</v>
      </c>
      <c r="F1875">
        <v>100102008</v>
      </c>
      <c r="G1875" t="s">
        <v>352</v>
      </c>
      <c r="H1875" t="s">
        <v>402</v>
      </c>
      <c r="I1875">
        <v>1</v>
      </c>
      <c r="J1875" t="s">
        <v>96</v>
      </c>
      <c r="K1875" s="2">
        <f>IF(ISERROR(Exportaciones_fruta_dolares[[#This Row],[2013]]/Exportaciones_fruta_tonelada[[#This Row],[2013]]),"-",Exportaciones_fruta_dolares[[#This Row],[2013]]/Exportaciones_fruta_tonelada[[#This Row],[2013]])</f>
        <v>109730.99584135757</v>
      </c>
      <c r="L1875" s="2">
        <f>IF(ISERROR(Exportaciones_fruta_dolares[[#This Row],[2012]]/Exportaciones_fruta_tonelada[[#This Row],[2012]]),"-",Exportaciones_fruta_dolares[[#This Row],[2012]]/Exportaciones_fruta_tonelada[[#This Row],[2012]])</f>
        <v>75412.855313700391</v>
      </c>
      <c r="M1875" s="2">
        <f>IF(ISERROR(Exportaciones_fruta_dolares[[#This Row],[2014]]/Exportaciones_fruta_tonelada[[#This Row],[2014]]),"-",Exportaciones_fruta_dolares[[#This Row],[2014]]/Exportaciones_fruta_tonelada[[#This Row],[2014]])</f>
        <v>132038.0690611497</v>
      </c>
      <c r="N1875" s="2">
        <f>IF(ISERROR(Exportaciones_fruta_dolares[[#This Row],[2015]]/Exportaciones_fruta_tonelada[[#This Row],[2015]]),"-",Exportaciones_fruta_dolares[[#This Row],[2015]]/Exportaciones_fruta_tonelada[[#This Row],[2015]])</f>
        <v>110286.37231614736</v>
      </c>
      <c r="O1875" s="2">
        <f>IF(ISERROR(Exportaciones_fruta_dolares[[#This Row],[2016]]/Exportaciones_fruta_tonelada[[#This Row],[2016]]),"-",Exportaciones_fruta_dolares[[#This Row],[2016]]/Exportaciones_fruta_tonelada[[#This Row],[2016]])</f>
        <v>85464.321972443809</v>
      </c>
      <c r="P1875" s="2">
        <f>IF(ISERROR(Exportaciones_fruta_dolares[[#This Row],[2017]]/Exportaciones_fruta_tonelada[[#This Row],[2017]]),"-",Exportaciones_fruta_dolares[[#This Row],[2017]]/Exportaciones_fruta_tonelada[[#This Row],[2017]])</f>
        <v>87421.834762116196</v>
      </c>
      <c r="Q1875" s="2">
        <f>IF(ISERROR(Exportaciones_fruta_dolares[[#This Row],[2018]]/Exportaciones_fruta_tonelada[[#This Row],[2018]]),"-",Exportaciones_fruta_dolares[[#This Row],[2018]]/Exportaciones_fruta_tonelada[[#This Row],[2018]])</f>
        <v>33863.305767599661</v>
      </c>
      <c r="R1875" s="2">
        <f>IF(ISERROR(Exportaciones_fruta_dolares[[#This Row],[2019]]/Exportaciones_fruta_tonelada[[#This Row],[2019]]),"-",Exportaciones_fruta_dolares[[#This Row],[2019]]/Exportaciones_fruta_tonelada[[#This Row],[2019]])</f>
        <v>36939.396962225437</v>
      </c>
      <c r="S1875" s="2">
        <f>IF(ISERROR(Exportaciones_fruta_dolares[[#This Row],[2020]]/Exportaciones_fruta_tonelada[[#This Row],[2020]]),"-",Exportaciones_fruta_dolares[[#This Row],[2020]]/Exportaciones_fruta_tonelada[[#This Row],[2020]])</f>
        <v>23283.195567263148</v>
      </c>
    </row>
    <row r="1876" spans="1:19" x14ac:dyDescent="0.35">
      <c r="A1876">
        <v>60</v>
      </c>
      <c r="B1876" t="s">
        <v>169</v>
      </c>
      <c r="C1876" t="s">
        <v>170</v>
      </c>
      <c r="D1876">
        <v>100102</v>
      </c>
      <c r="E1876" t="s">
        <v>92</v>
      </c>
      <c r="F1876">
        <v>100102008</v>
      </c>
      <c r="G1876" t="s">
        <v>352</v>
      </c>
      <c r="H1876" t="s">
        <v>360</v>
      </c>
      <c r="I1876">
        <v>5</v>
      </c>
      <c r="J1876" t="s">
        <v>26</v>
      </c>
      <c r="K1876" s="2">
        <f>IF(ISERROR(Exportaciones_fruta_dolares[[#This Row],[2013]]/Exportaciones_fruta_tonelada[[#This Row],[2013]]),"-",Exportaciones_fruta_dolares[[#This Row],[2013]]/Exportaciones_fruta_tonelada[[#This Row],[2013]])</f>
        <v>306437.87878787878</v>
      </c>
      <c r="L1876" s="2">
        <f>IF(ISERROR(Exportaciones_fruta_dolares[[#This Row],[2012]]/Exportaciones_fruta_tonelada[[#This Row],[2012]]),"-",Exportaciones_fruta_dolares[[#This Row],[2012]]/Exportaciones_fruta_tonelada[[#This Row],[2012]])</f>
        <v>228631.57894736843</v>
      </c>
      <c r="M1876" s="2">
        <f>IF(ISERROR(Exportaciones_fruta_dolares[[#This Row],[2014]]/Exportaciones_fruta_tonelada[[#This Row],[2014]]),"-",Exportaciones_fruta_dolares[[#This Row],[2014]]/Exportaciones_fruta_tonelada[[#This Row],[2014]])</f>
        <v>297258.55513307982</v>
      </c>
      <c r="N1876" s="2">
        <f>IF(ISERROR(Exportaciones_fruta_dolares[[#This Row],[2015]]/Exportaciones_fruta_tonelada[[#This Row],[2015]]),"-",Exportaciones_fruta_dolares[[#This Row],[2015]]/Exportaciones_fruta_tonelada[[#This Row],[2015]])</f>
        <v>257047.87234042553</v>
      </c>
      <c r="O1876" s="2">
        <f>IF(ISERROR(Exportaciones_fruta_dolares[[#This Row],[2016]]/Exportaciones_fruta_tonelada[[#This Row],[2016]]),"-",Exportaciones_fruta_dolares[[#This Row],[2016]]/Exportaciones_fruta_tonelada[[#This Row],[2016]])</f>
        <v>264346.18834080716</v>
      </c>
      <c r="P1876" s="2">
        <f>IF(ISERROR(Exportaciones_fruta_dolares[[#This Row],[2017]]/Exportaciones_fruta_tonelada[[#This Row],[2017]]),"-",Exportaciones_fruta_dolares[[#This Row],[2017]]/Exportaciones_fruta_tonelada[[#This Row],[2017]])</f>
        <v>295500.25510204083</v>
      </c>
      <c r="Q1876" s="2">
        <f>IF(ISERROR(Exportaciones_fruta_dolares[[#This Row],[2018]]/Exportaciones_fruta_tonelada[[#This Row],[2018]]),"-",Exportaciones_fruta_dolares[[#This Row],[2018]]/Exportaciones_fruta_tonelada[[#This Row],[2018]])</f>
        <v>250880.29739776952</v>
      </c>
      <c r="R1876" s="2">
        <f>IF(ISERROR(Exportaciones_fruta_dolares[[#This Row],[2019]]/Exportaciones_fruta_tonelada[[#This Row],[2019]]),"-",Exportaciones_fruta_dolares[[#This Row],[2019]]/Exportaciones_fruta_tonelada[[#This Row],[2019]])</f>
        <v>254399.25650557622</v>
      </c>
      <c r="S187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77" spans="1:19" x14ac:dyDescent="0.35">
      <c r="A1877">
        <v>60</v>
      </c>
      <c r="B1877" t="s">
        <v>169</v>
      </c>
      <c r="C1877" t="s">
        <v>170</v>
      </c>
      <c r="D1877">
        <v>100102</v>
      </c>
      <c r="E1877" t="s">
        <v>92</v>
      </c>
      <c r="F1877">
        <v>100102008</v>
      </c>
      <c r="G1877" t="s">
        <v>352</v>
      </c>
      <c r="H1877" t="s">
        <v>354</v>
      </c>
      <c r="I1877">
        <v>7</v>
      </c>
      <c r="J1877" t="s">
        <v>164</v>
      </c>
      <c r="K1877" s="2">
        <f>IF(ISERROR(Exportaciones_fruta_dolares[[#This Row],[2013]]/Exportaciones_fruta_tonelada[[#This Row],[2013]]),"-",Exportaciones_fruta_dolares[[#This Row],[2013]]/Exportaciones_fruta_tonelada[[#This Row],[2013]])</f>
        <v>3825.5938031063511</v>
      </c>
      <c r="L1877" s="2">
        <f>IF(ISERROR(Exportaciones_fruta_dolares[[#This Row],[2012]]/Exportaciones_fruta_tonelada[[#This Row],[2012]]),"-",Exportaciones_fruta_dolares[[#This Row],[2012]]/Exportaciones_fruta_tonelada[[#This Row],[2012]])</f>
        <v>2305.1212017753496</v>
      </c>
      <c r="M1877" s="2">
        <f>IF(ISERROR(Exportaciones_fruta_dolares[[#This Row],[2014]]/Exportaciones_fruta_tonelada[[#This Row],[2014]]),"-",Exportaciones_fruta_dolares[[#This Row],[2014]]/Exportaciones_fruta_tonelada[[#This Row],[2014]])</f>
        <v>5038.1517690875235</v>
      </c>
      <c r="N1877" s="2">
        <f>IF(ISERROR(Exportaciones_fruta_dolares[[#This Row],[2015]]/Exportaciones_fruta_tonelada[[#This Row],[2015]]),"-",Exportaciones_fruta_dolares[[#This Row],[2015]]/Exportaciones_fruta_tonelada[[#This Row],[2015]])</f>
        <v>2552.8416149068321</v>
      </c>
      <c r="O1877" s="2">
        <f>IF(ISERROR(Exportaciones_fruta_dolares[[#This Row],[2016]]/Exportaciones_fruta_tonelada[[#This Row],[2016]]),"-",Exportaciones_fruta_dolares[[#This Row],[2016]]/Exportaciones_fruta_tonelada[[#This Row],[2016]])</f>
        <v>2635.6414674420275</v>
      </c>
      <c r="P1877" s="2">
        <f>IF(ISERROR(Exportaciones_fruta_dolares[[#This Row],[2017]]/Exportaciones_fruta_tonelada[[#This Row],[2017]]),"-",Exportaciones_fruta_dolares[[#This Row],[2017]]/Exportaciones_fruta_tonelada[[#This Row],[2017]])</f>
        <v>2256.7823870994698</v>
      </c>
      <c r="Q1877" s="2">
        <f>IF(ISERROR(Exportaciones_fruta_dolares[[#This Row],[2018]]/Exportaciones_fruta_tonelada[[#This Row],[2018]]),"-",Exportaciones_fruta_dolares[[#This Row],[2018]]/Exportaciones_fruta_tonelada[[#This Row],[2018]])</f>
        <v>21952.116650987773</v>
      </c>
      <c r="R187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77" s="2">
        <f>IF(ISERROR(Exportaciones_fruta_dolares[[#This Row],[2020]]/Exportaciones_fruta_tonelada[[#This Row],[2020]]),"-",Exportaciones_fruta_dolares[[#This Row],[2020]]/Exportaciones_fruta_tonelada[[#This Row],[2020]])</f>
        <v>2924.0220385674934</v>
      </c>
    </row>
    <row r="1878" spans="1:19" x14ac:dyDescent="0.35">
      <c r="A1878">
        <v>60</v>
      </c>
      <c r="B1878" t="s">
        <v>169</v>
      </c>
      <c r="C1878" t="s">
        <v>170</v>
      </c>
      <c r="D1878">
        <v>100103</v>
      </c>
      <c r="E1878" t="s">
        <v>39</v>
      </c>
      <c r="F1878">
        <v>100103001</v>
      </c>
      <c r="G1878" t="s">
        <v>40</v>
      </c>
      <c r="H1878" t="s">
        <v>380</v>
      </c>
      <c r="I1878">
        <v>3</v>
      </c>
      <c r="J1878" t="s">
        <v>38</v>
      </c>
      <c r="K1878" s="2">
        <f>IF(ISERROR(Exportaciones_fruta_dolares[[#This Row],[2013]]/Exportaciones_fruta_tonelada[[#This Row],[2013]]),"-",Exportaciones_fruta_dolares[[#This Row],[2013]]/Exportaciones_fruta_tonelada[[#This Row],[2013]])</f>
        <v>8823.3033891384239</v>
      </c>
      <c r="L1878" s="2">
        <f>IF(ISERROR(Exportaciones_fruta_dolares[[#This Row],[2012]]/Exportaciones_fruta_tonelada[[#This Row],[2012]]),"-",Exportaciones_fruta_dolares[[#This Row],[2012]]/Exportaciones_fruta_tonelada[[#This Row],[2012]])</f>
        <v>2965.8931416024457</v>
      </c>
      <c r="M1878" s="2">
        <f>IF(ISERROR(Exportaciones_fruta_dolares[[#This Row],[2014]]/Exportaciones_fruta_tonelada[[#This Row],[2014]]),"-",Exportaciones_fruta_dolares[[#This Row],[2014]]/Exportaciones_fruta_tonelada[[#This Row],[2014]])</f>
        <v>9007.415603255391</v>
      </c>
      <c r="N1878" s="2">
        <f>IF(ISERROR(Exportaciones_fruta_dolares[[#This Row],[2015]]/Exportaciones_fruta_tonelada[[#This Row],[2015]]),"-",Exportaciones_fruta_dolares[[#This Row],[2015]]/Exportaciones_fruta_tonelada[[#This Row],[2015]])</f>
        <v>5380.4805775550894</v>
      </c>
      <c r="O1878" s="2">
        <f>IF(ISERROR(Exportaciones_fruta_dolares[[#This Row],[2016]]/Exportaciones_fruta_tonelada[[#This Row],[2016]]),"-",Exportaciones_fruta_dolares[[#This Row],[2016]]/Exportaciones_fruta_tonelada[[#This Row],[2016]])</f>
        <v>5413.2254431205174</v>
      </c>
      <c r="P1878" s="2">
        <f>IF(ISERROR(Exportaciones_fruta_dolares[[#This Row],[2017]]/Exportaciones_fruta_tonelada[[#This Row],[2017]]),"-",Exportaciones_fruta_dolares[[#This Row],[2017]]/Exportaciones_fruta_tonelada[[#This Row],[2017]])</f>
        <v>4231.3991763246931</v>
      </c>
      <c r="Q18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7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79" spans="1:19" x14ac:dyDescent="0.35">
      <c r="A1879">
        <v>60</v>
      </c>
      <c r="B1879" t="s">
        <v>169</v>
      </c>
      <c r="C1879" t="s">
        <v>170</v>
      </c>
      <c r="D1879">
        <v>100103</v>
      </c>
      <c r="E1879" t="s">
        <v>39</v>
      </c>
      <c r="F1879">
        <v>100103001</v>
      </c>
      <c r="G1879" t="s">
        <v>40</v>
      </c>
      <c r="H1879" t="s">
        <v>75</v>
      </c>
      <c r="I1879">
        <v>3</v>
      </c>
      <c r="J1879" t="s">
        <v>38</v>
      </c>
      <c r="K1879" s="2">
        <f>IF(ISERROR(Exportaciones_fruta_dolares[[#This Row],[2013]]/Exportaciones_fruta_tonelada[[#This Row],[2013]]),"-",Exportaciones_fruta_dolares[[#This Row],[2013]]/Exportaciones_fruta_tonelada[[#This Row],[2013]])</f>
        <v>3047.5024959912867</v>
      </c>
      <c r="L187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79" s="2">
        <f>IF(ISERROR(Exportaciones_fruta_dolares[[#This Row],[2014]]/Exportaciones_fruta_tonelada[[#This Row],[2014]]),"-",Exportaciones_fruta_dolares[[#This Row],[2014]]/Exportaciones_fruta_tonelada[[#This Row],[2014]])</f>
        <v>3176.8787355261466</v>
      </c>
      <c r="N1879" s="2">
        <f>IF(ISERROR(Exportaciones_fruta_dolares[[#This Row],[2015]]/Exportaciones_fruta_tonelada[[#This Row],[2015]]),"-",Exportaciones_fruta_dolares[[#This Row],[2015]]/Exportaciones_fruta_tonelada[[#This Row],[2015]])</f>
        <v>3538.9353125599846</v>
      </c>
      <c r="O1879" s="2">
        <f>IF(ISERROR(Exportaciones_fruta_dolares[[#This Row],[2016]]/Exportaciones_fruta_tonelada[[#This Row],[2016]]),"-",Exportaciones_fruta_dolares[[#This Row],[2016]]/Exportaciones_fruta_tonelada[[#This Row],[2016]])</f>
        <v>3329.5319802804279</v>
      </c>
      <c r="P1879" s="2">
        <f>IF(ISERROR(Exportaciones_fruta_dolares[[#This Row],[2017]]/Exportaciones_fruta_tonelada[[#This Row],[2017]]),"-",Exportaciones_fruta_dolares[[#This Row],[2017]]/Exportaciones_fruta_tonelada[[#This Row],[2017]])</f>
        <v>4673.2780659918963</v>
      </c>
      <c r="Q1879" s="2">
        <f>IF(ISERROR(Exportaciones_fruta_dolares[[#This Row],[2018]]/Exportaciones_fruta_tonelada[[#This Row],[2018]]),"-",Exportaciones_fruta_dolares[[#This Row],[2018]]/Exportaciones_fruta_tonelada[[#This Row],[2018]])</f>
        <v>4653.2420717413415</v>
      </c>
      <c r="R1879" s="2">
        <f>IF(ISERROR(Exportaciones_fruta_dolares[[#This Row],[2019]]/Exportaciones_fruta_tonelada[[#This Row],[2019]]),"-",Exportaciones_fruta_dolares[[#This Row],[2019]]/Exportaciones_fruta_tonelada[[#This Row],[2019]])</f>
        <v>51900</v>
      </c>
      <c r="S1879" s="2">
        <f>IF(ISERROR(Exportaciones_fruta_dolares[[#This Row],[2020]]/Exportaciones_fruta_tonelada[[#This Row],[2020]]),"-",Exportaciones_fruta_dolares[[#This Row],[2020]]/Exportaciones_fruta_tonelada[[#This Row],[2020]])</f>
        <v>4750.0994685115356</v>
      </c>
    </row>
    <row r="1880" spans="1:19" x14ac:dyDescent="0.35">
      <c r="A1880">
        <v>60</v>
      </c>
      <c r="B1880" t="s">
        <v>169</v>
      </c>
      <c r="C1880" t="s">
        <v>170</v>
      </c>
      <c r="D1880">
        <v>100103</v>
      </c>
      <c r="E1880" t="s">
        <v>39</v>
      </c>
      <c r="F1880">
        <v>100103001</v>
      </c>
      <c r="G1880" t="s">
        <v>40</v>
      </c>
      <c r="H1880" t="s">
        <v>376</v>
      </c>
      <c r="I1880">
        <v>3</v>
      </c>
      <c r="J1880" t="s">
        <v>38</v>
      </c>
      <c r="K1880" s="2">
        <f>IF(ISERROR(Exportaciones_fruta_dolares[[#This Row],[2013]]/Exportaciones_fruta_tonelada[[#This Row],[2013]]),"-",Exportaciones_fruta_dolares[[#This Row],[2013]]/Exportaciones_fruta_tonelada[[#This Row],[2013]])</f>
        <v>1514.8188565549676</v>
      </c>
      <c r="L18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80" s="2">
        <f>IF(ISERROR(Exportaciones_fruta_dolares[[#This Row],[2014]]/Exportaciones_fruta_tonelada[[#This Row],[2014]]),"-",Exportaciones_fruta_dolares[[#This Row],[2014]]/Exportaciones_fruta_tonelada[[#This Row],[2014]])</f>
        <v>1036.5352444710725</v>
      </c>
      <c r="N1880" s="2">
        <f>IF(ISERROR(Exportaciones_fruta_dolares[[#This Row],[2015]]/Exportaciones_fruta_tonelada[[#This Row],[2015]]),"-",Exportaciones_fruta_dolares[[#This Row],[2015]]/Exportaciones_fruta_tonelada[[#This Row],[2015]])</f>
        <v>898.94287342912082</v>
      </c>
      <c r="O18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8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8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81" spans="1:19" x14ac:dyDescent="0.35">
      <c r="A1881">
        <v>60</v>
      </c>
      <c r="B1881" t="s">
        <v>169</v>
      </c>
      <c r="C1881" t="s">
        <v>170</v>
      </c>
      <c r="D1881">
        <v>100103</v>
      </c>
      <c r="E1881" t="s">
        <v>39</v>
      </c>
      <c r="F1881">
        <v>100103001</v>
      </c>
      <c r="G1881" t="s">
        <v>40</v>
      </c>
      <c r="H1881" t="s">
        <v>312</v>
      </c>
      <c r="I1881">
        <v>3</v>
      </c>
      <c r="J1881" t="s">
        <v>38</v>
      </c>
      <c r="K1881" s="2">
        <f>IF(ISERROR(Exportaciones_fruta_dolares[[#This Row],[2013]]/Exportaciones_fruta_tonelada[[#This Row],[2013]]),"-",Exportaciones_fruta_dolares[[#This Row],[2013]]/Exportaciones_fruta_tonelada[[#This Row],[2013]])</f>
        <v>62748.275862068971</v>
      </c>
      <c r="L18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8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81" s="2">
        <f>IF(ISERROR(Exportaciones_fruta_dolares[[#This Row],[2016]]/Exportaciones_fruta_tonelada[[#This Row],[2016]]),"-",Exportaciones_fruta_dolares[[#This Row],[2016]]/Exportaciones_fruta_tonelada[[#This Row],[2016]])</f>
        <v>8478.6885245901631</v>
      </c>
      <c r="P18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81" s="2">
        <f>IF(ISERROR(Exportaciones_fruta_dolares[[#This Row],[2018]]/Exportaciones_fruta_tonelada[[#This Row],[2018]]),"-",Exportaciones_fruta_dolares[[#This Row],[2018]]/Exportaciones_fruta_tonelada[[#This Row],[2018]])</f>
        <v>52297.5</v>
      </c>
      <c r="R1881" s="2">
        <f>IF(ISERROR(Exportaciones_fruta_dolares[[#This Row],[2019]]/Exportaciones_fruta_tonelada[[#This Row],[2019]]),"-",Exportaciones_fruta_dolares[[#This Row],[2019]]/Exportaciones_fruta_tonelada[[#This Row],[2019]])</f>
        <v>9397.0247933884293</v>
      </c>
      <c r="S18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82" spans="1:19" x14ac:dyDescent="0.35">
      <c r="A1882">
        <v>60</v>
      </c>
      <c r="B1882" t="s">
        <v>169</v>
      </c>
      <c r="C1882" t="s">
        <v>170</v>
      </c>
      <c r="D1882">
        <v>100103</v>
      </c>
      <c r="E1882" t="s">
        <v>39</v>
      </c>
      <c r="F1882">
        <v>100103001</v>
      </c>
      <c r="G1882" t="s">
        <v>40</v>
      </c>
      <c r="H1882" t="s">
        <v>341</v>
      </c>
      <c r="I1882">
        <v>3</v>
      </c>
      <c r="J1882" t="s">
        <v>38</v>
      </c>
      <c r="K1882" s="2">
        <f>IF(ISERROR(Exportaciones_fruta_dolares[[#This Row],[2013]]/Exportaciones_fruta_tonelada[[#This Row],[2013]]),"-",Exportaciones_fruta_dolares[[#This Row],[2013]]/Exportaciones_fruta_tonelada[[#This Row],[2013]])</f>
        <v>1554.4762824684856</v>
      </c>
      <c r="L18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8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82" s="2">
        <f>IF(ISERROR(Exportaciones_fruta_dolares[[#This Row],[2017]]/Exportaciones_fruta_tonelada[[#This Row],[2017]]),"-",Exportaciones_fruta_dolares[[#This Row],[2017]]/Exportaciones_fruta_tonelada[[#This Row],[2017]])</f>
        <v>1372.8840097577984</v>
      </c>
      <c r="Q1882" s="2">
        <f>IF(ISERROR(Exportaciones_fruta_dolares[[#This Row],[2018]]/Exportaciones_fruta_tonelada[[#This Row],[2018]]),"-",Exportaciones_fruta_dolares[[#This Row],[2018]]/Exportaciones_fruta_tonelada[[#This Row],[2018]])</f>
        <v>1285.8987170529797</v>
      </c>
      <c r="R188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8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83" spans="1:19" x14ac:dyDescent="0.35">
      <c r="A1883">
        <v>60</v>
      </c>
      <c r="B1883" t="s">
        <v>169</v>
      </c>
      <c r="C1883" t="s">
        <v>170</v>
      </c>
      <c r="D1883">
        <v>100103</v>
      </c>
      <c r="E1883" t="s">
        <v>39</v>
      </c>
      <c r="F1883">
        <v>100103001</v>
      </c>
      <c r="G1883" t="s">
        <v>40</v>
      </c>
      <c r="H1883" t="s">
        <v>326</v>
      </c>
      <c r="I1883">
        <v>3</v>
      </c>
      <c r="J1883" t="s">
        <v>38</v>
      </c>
      <c r="K1883" s="2">
        <f>IF(ISERROR(Exportaciones_fruta_dolares[[#This Row],[2013]]/Exportaciones_fruta_tonelada[[#This Row],[2013]]),"-",Exportaciones_fruta_dolares[[#This Row],[2013]]/Exportaciones_fruta_tonelada[[#This Row],[2013]])</f>
        <v>15581.243988457838</v>
      </c>
      <c r="L18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83" s="2">
        <f>IF(ISERROR(Exportaciones_fruta_dolares[[#This Row],[2014]]/Exportaciones_fruta_tonelada[[#This Row],[2014]]),"-",Exportaciones_fruta_dolares[[#This Row],[2014]]/Exportaciones_fruta_tonelada[[#This Row],[2014]])</f>
        <v>11910.583941605839</v>
      </c>
      <c r="N1883" s="2">
        <f>IF(ISERROR(Exportaciones_fruta_dolares[[#This Row],[2015]]/Exportaciones_fruta_tonelada[[#This Row],[2015]]),"-",Exportaciones_fruta_dolares[[#This Row],[2015]]/Exportaciones_fruta_tonelada[[#This Row],[2015]])</f>
        <v>7230.2144832224785</v>
      </c>
      <c r="O1883" s="2">
        <f>IF(ISERROR(Exportaciones_fruta_dolares[[#This Row],[2016]]/Exportaciones_fruta_tonelada[[#This Row],[2016]]),"-",Exportaciones_fruta_dolares[[#This Row],[2016]]/Exportaciones_fruta_tonelada[[#This Row],[2016]])</f>
        <v>13896.450767887411</v>
      </c>
      <c r="P1883" s="2">
        <f>IF(ISERROR(Exportaciones_fruta_dolares[[#This Row],[2017]]/Exportaciones_fruta_tonelada[[#This Row],[2017]]),"-",Exportaciones_fruta_dolares[[#This Row],[2017]]/Exportaciones_fruta_tonelada[[#This Row],[2017]])</f>
        <v>10345.56420464674</v>
      </c>
      <c r="Q1883" s="2">
        <f>IF(ISERROR(Exportaciones_fruta_dolares[[#This Row],[2018]]/Exportaciones_fruta_tonelada[[#This Row],[2018]]),"-",Exportaciones_fruta_dolares[[#This Row],[2018]]/Exportaciones_fruta_tonelada[[#This Row],[2018]])</f>
        <v>11981.153029560674</v>
      </c>
      <c r="R1883" s="2">
        <f>IF(ISERROR(Exportaciones_fruta_dolares[[#This Row],[2019]]/Exportaciones_fruta_tonelada[[#This Row],[2019]]),"-",Exportaciones_fruta_dolares[[#This Row],[2019]]/Exportaciones_fruta_tonelada[[#This Row],[2019]])</f>
        <v>9694.4889266533755</v>
      </c>
      <c r="S1883" s="2">
        <f>IF(ISERROR(Exportaciones_fruta_dolares[[#This Row],[2020]]/Exportaciones_fruta_tonelada[[#This Row],[2020]]),"-",Exportaciones_fruta_dolares[[#This Row],[2020]]/Exportaciones_fruta_tonelada[[#This Row],[2020]])</f>
        <v>9189.7788641636744</v>
      </c>
    </row>
    <row r="1884" spans="1:19" x14ac:dyDescent="0.35">
      <c r="A1884">
        <v>60</v>
      </c>
      <c r="B1884" t="s">
        <v>169</v>
      </c>
      <c r="C1884" t="s">
        <v>170</v>
      </c>
      <c r="D1884">
        <v>100103</v>
      </c>
      <c r="E1884" t="s">
        <v>39</v>
      </c>
      <c r="F1884">
        <v>100103002</v>
      </c>
      <c r="G1884" t="s">
        <v>42</v>
      </c>
      <c r="H1884" t="s">
        <v>322</v>
      </c>
      <c r="I1884">
        <v>5</v>
      </c>
      <c r="J1884" t="s">
        <v>26</v>
      </c>
      <c r="K188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8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8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8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84" s="2">
        <f>IF(ISERROR(Exportaciones_fruta_dolares[[#This Row],[2016]]/Exportaciones_fruta_tonelada[[#This Row],[2016]]),"-",Exportaciones_fruta_dolares[[#This Row],[2016]]/Exportaciones_fruta_tonelada[[#This Row],[2016]])</f>
        <v>5785.1123595505615</v>
      </c>
      <c r="P188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84" s="2">
        <f>IF(ISERROR(Exportaciones_fruta_dolares[[#This Row],[2018]]/Exportaciones_fruta_tonelada[[#This Row],[2018]]),"-",Exportaciones_fruta_dolares[[#This Row],[2018]]/Exportaciones_fruta_tonelada[[#This Row],[2018]])</f>
        <v>4223.1964926265446</v>
      </c>
      <c r="R188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8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85" spans="1:19" x14ac:dyDescent="0.35">
      <c r="A1885">
        <v>60</v>
      </c>
      <c r="B1885" t="s">
        <v>169</v>
      </c>
      <c r="C1885" t="s">
        <v>170</v>
      </c>
      <c r="D1885">
        <v>100103</v>
      </c>
      <c r="E1885" t="s">
        <v>39</v>
      </c>
      <c r="F1885">
        <v>100103002</v>
      </c>
      <c r="G1885" t="s">
        <v>42</v>
      </c>
      <c r="H1885" t="s">
        <v>313</v>
      </c>
      <c r="I1885">
        <v>3</v>
      </c>
      <c r="J1885" t="s">
        <v>38</v>
      </c>
      <c r="K18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8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8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8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8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85" s="2">
        <f>IF(ISERROR(Exportaciones_fruta_dolares[[#This Row],[2020]]/Exportaciones_fruta_tonelada[[#This Row],[2020]]),"-",Exportaciones_fruta_dolares[[#This Row],[2020]]/Exportaciones_fruta_tonelada[[#This Row],[2020]])</f>
        <v>2850.3355704697988</v>
      </c>
    </row>
    <row r="1886" spans="1:19" x14ac:dyDescent="0.35">
      <c r="A1886">
        <v>60</v>
      </c>
      <c r="B1886" t="s">
        <v>169</v>
      </c>
      <c r="C1886" t="s">
        <v>170</v>
      </c>
      <c r="D1886">
        <v>100103</v>
      </c>
      <c r="E1886" t="s">
        <v>39</v>
      </c>
      <c r="F1886">
        <v>100103002</v>
      </c>
      <c r="G1886" t="s">
        <v>42</v>
      </c>
      <c r="H1886" t="s">
        <v>291</v>
      </c>
      <c r="I1886">
        <v>7</v>
      </c>
      <c r="J1886" t="s">
        <v>164</v>
      </c>
      <c r="K1886" s="2">
        <f>IF(ISERROR(Exportaciones_fruta_dolares[[#This Row],[2013]]/Exportaciones_fruta_tonelada[[#This Row],[2013]]),"-",Exportaciones_fruta_dolares[[#This Row],[2013]]/Exportaciones_fruta_tonelada[[#This Row],[2013]])</f>
        <v>1391.0391272073759</v>
      </c>
      <c r="L1886" s="2">
        <f>IF(ISERROR(Exportaciones_fruta_dolares[[#This Row],[2012]]/Exportaciones_fruta_tonelada[[#This Row],[2012]]),"-",Exportaciones_fruta_dolares[[#This Row],[2012]]/Exportaciones_fruta_tonelada[[#This Row],[2012]])</f>
        <v>1883.8184245660882</v>
      </c>
      <c r="M1886" s="2">
        <f>IF(ISERROR(Exportaciones_fruta_dolares[[#This Row],[2014]]/Exportaciones_fruta_tonelada[[#This Row],[2014]]),"-",Exportaciones_fruta_dolares[[#This Row],[2014]]/Exportaciones_fruta_tonelada[[#This Row],[2014]])</f>
        <v>1629.6041915517428</v>
      </c>
      <c r="N1886" s="2">
        <f>IF(ISERROR(Exportaciones_fruta_dolares[[#This Row],[2015]]/Exportaciones_fruta_tonelada[[#This Row],[2015]]),"-",Exportaciones_fruta_dolares[[#This Row],[2015]]/Exportaciones_fruta_tonelada[[#This Row],[2015]])</f>
        <v>2362.6346608003623</v>
      </c>
      <c r="O1886" s="2">
        <f>IF(ISERROR(Exportaciones_fruta_dolares[[#This Row],[2016]]/Exportaciones_fruta_tonelada[[#This Row],[2016]]),"-",Exportaciones_fruta_dolares[[#This Row],[2016]]/Exportaciones_fruta_tonelada[[#This Row],[2016]])</f>
        <v>1978.8484691326009</v>
      </c>
      <c r="P188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86" s="2">
        <f>IF(ISERROR(Exportaciones_fruta_dolares[[#This Row],[2018]]/Exportaciones_fruta_tonelada[[#This Row],[2018]]),"-",Exportaciones_fruta_dolares[[#This Row],[2018]]/Exportaciones_fruta_tonelada[[#This Row],[2018]])</f>
        <v>143936.36363636365</v>
      </c>
      <c r="R1886" s="2">
        <f>IF(ISERROR(Exportaciones_fruta_dolares[[#This Row],[2019]]/Exportaciones_fruta_tonelada[[#This Row],[2019]]),"-",Exportaciones_fruta_dolares[[#This Row],[2019]]/Exportaciones_fruta_tonelada[[#This Row],[2019]])</f>
        <v>111370</v>
      </c>
      <c r="S188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87" spans="1:19" x14ac:dyDescent="0.35">
      <c r="A1887">
        <v>60</v>
      </c>
      <c r="B1887" t="s">
        <v>169</v>
      </c>
      <c r="C1887" t="s">
        <v>170</v>
      </c>
      <c r="D1887">
        <v>100103</v>
      </c>
      <c r="E1887" t="s">
        <v>39</v>
      </c>
      <c r="F1887">
        <v>100103002</v>
      </c>
      <c r="G1887" t="s">
        <v>42</v>
      </c>
      <c r="H1887" t="s">
        <v>43</v>
      </c>
      <c r="I1887">
        <v>5</v>
      </c>
      <c r="J1887" t="s">
        <v>26</v>
      </c>
      <c r="K1887" s="2">
        <f>IF(ISERROR(Exportaciones_fruta_dolares[[#This Row],[2013]]/Exportaciones_fruta_tonelada[[#This Row],[2013]]),"-",Exportaciones_fruta_dolares[[#This Row],[2013]]/Exportaciones_fruta_tonelada[[#This Row],[2013]])</f>
        <v>3518.7392865228503</v>
      </c>
      <c r="L1887" s="2">
        <f>IF(ISERROR(Exportaciones_fruta_dolares[[#This Row],[2012]]/Exportaciones_fruta_tonelada[[#This Row],[2012]]),"-",Exportaciones_fruta_dolares[[#This Row],[2012]]/Exportaciones_fruta_tonelada[[#This Row],[2012]])</f>
        <v>5474.5321915635895</v>
      </c>
      <c r="M1887" s="2">
        <f>IF(ISERROR(Exportaciones_fruta_dolares[[#This Row],[2014]]/Exportaciones_fruta_tonelada[[#This Row],[2014]]),"-",Exportaciones_fruta_dolares[[#This Row],[2014]]/Exportaciones_fruta_tonelada[[#This Row],[2014]])</f>
        <v>5166.6790105169603</v>
      </c>
      <c r="N1887" s="2">
        <f>IF(ISERROR(Exportaciones_fruta_dolares[[#This Row],[2015]]/Exportaciones_fruta_tonelada[[#This Row],[2015]]),"-",Exportaciones_fruta_dolares[[#This Row],[2015]]/Exportaciones_fruta_tonelada[[#This Row],[2015]])</f>
        <v>5792.8594678167465</v>
      </c>
      <c r="O1887" s="2">
        <f>IF(ISERROR(Exportaciones_fruta_dolares[[#This Row],[2016]]/Exportaciones_fruta_tonelada[[#This Row],[2016]]),"-",Exportaciones_fruta_dolares[[#This Row],[2016]]/Exportaciones_fruta_tonelada[[#This Row],[2016]])</f>
        <v>5230.4126988562921</v>
      </c>
      <c r="P1887" s="2">
        <f>IF(ISERROR(Exportaciones_fruta_dolares[[#This Row],[2017]]/Exportaciones_fruta_tonelada[[#This Row],[2017]]),"-",Exportaciones_fruta_dolares[[#This Row],[2017]]/Exportaciones_fruta_tonelada[[#This Row],[2017]])</f>
        <v>5455.8389712246735</v>
      </c>
      <c r="Q1887" s="2">
        <f>IF(ISERROR(Exportaciones_fruta_dolares[[#This Row],[2018]]/Exportaciones_fruta_tonelada[[#This Row],[2018]]),"-",Exportaciones_fruta_dolares[[#This Row],[2018]]/Exportaciones_fruta_tonelada[[#This Row],[2018]])</f>
        <v>5231.8740179974293</v>
      </c>
      <c r="R1887" s="2">
        <f>IF(ISERROR(Exportaciones_fruta_dolares[[#This Row],[2019]]/Exportaciones_fruta_tonelada[[#This Row],[2019]]),"-",Exportaciones_fruta_dolares[[#This Row],[2019]]/Exportaciones_fruta_tonelada[[#This Row],[2019]])</f>
        <v>4672.7932242155675</v>
      </c>
      <c r="S1887" s="2">
        <f>IF(ISERROR(Exportaciones_fruta_dolares[[#This Row],[2020]]/Exportaciones_fruta_tonelada[[#This Row],[2020]]),"-",Exportaciones_fruta_dolares[[#This Row],[2020]]/Exportaciones_fruta_tonelada[[#This Row],[2020]])</f>
        <v>5779.1251465416181</v>
      </c>
    </row>
    <row r="1888" spans="1:19" x14ac:dyDescent="0.35">
      <c r="A1888">
        <v>60</v>
      </c>
      <c r="B1888" t="s">
        <v>169</v>
      </c>
      <c r="C1888" t="s">
        <v>170</v>
      </c>
      <c r="D1888">
        <v>100103</v>
      </c>
      <c r="E1888" t="s">
        <v>39</v>
      </c>
      <c r="F1888">
        <v>100103002</v>
      </c>
      <c r="G1888" t="s">
        <v>42</v>
      </c>
      <c r="H1888" t="s">
        <v>114</v>
      </c>
      <c r="I1888">
        <v>4</v>
      </c>
      <c r="J1888" t="s">
        <v>71</v>
      </c>
      <c r="K1888" s="2">
        <f>IF(ISERROR(Exportaciones_fruta_dolares[[#This Row],[2013]]/Exportaciones_fruta_tonelada[[#This Row],[2013]]),"-",Exportaciones_fruta_dolares[[#This Row],[2013]]/Exportaciones_fruta_tonelada[[#This Row],[2013]])</f>
        <v>11984.409799554565</v>
      </c>
      <c r="L18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88" s="2">
        <f>IF(ISERROR(Exportaciones_fruta_dolares[[#This Row],[2014]]/Exportaciones_fruta_tonelada[[#This Row],[2014]]),"-",Exportaciones_fruta_dolares[[#This Row],[2014]]/Exportaciones_fruta_tonelada[[#This Row],[2014]])</f>
        <v>15510.277777777779</v>
      </c>
      <c r="N18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88" s="2">
        <f>IF(ISERROR(Exportaciones_fruta_dolares[[#This Row],[2016]]/Exportaciones_fruta_tonelada[[#This Row],[2016]]),"-",Exportaciones_fruta_dolares[[#This Row],[2016]]/Exportaciones_fruta_tonelada[[#This Row],[2016]])</f>
        <v>9930.6930693069316</v>
      </c>
      <c r="P1888" s="2">
        <f>IF(ISERROR(Exportaciones_fruta_dolares[[#This Row],[2017]]/Exportaciones_fruta_tonelada[[#This Row],[2017]]),"-",Exportaciones_fruta_dolares[[#This Row],[2017]]/Exportaciones_fruta_tonelada[[#This Row],[2017]])</f>
        <v>1546.28912071535</v>
      </c>
      <c r="Q188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88" s="2">
        <f>IF(ISERROR(Exportaciones_fruta_dolares[[#This Row],[2019]]/Exportaciones_fruta_tonelada[[#This Row],[2019]]),"-",Exportaciones_fruta_dolares[[#This Row],[2019]]/Exportaciones_fruta_tonelada[[#This Row],[2019]])</f>
        <v>5975.942413335858</v>
      </c>
      <c r="S1888" s="2">
        <f>IF(ISERROR(Exportaciones_fruta_dolares[[#This Row],[2020]]/Exportaciones_fruta_tonelada[[#This Row],[2020]]),"-",Exportaciones_fruta_dolares[[#This Row],[2020]]/Exportaciones_fruta_tonelada[[#This Row],[2020]])</f>
        <v>1003.0929740912403</v>
      </c>
    </row>
    <row r="1889" spans="1:19" x14ac:dyDescent="0.35">
      <c r="A1889">
        <v>60</v>
      </c>
      <c r="B1889" t="s">
        <v>169</v>
      </c>
      <c r="C1889" t="s">
        <v>170</v>
      </c>
      <c r="D1889">
        <v>100103</v>
      </c>
      <c r="E1889" t="s">
        <v>39</v>
      </c>
      <c r="F1889">
        <v>100103003</v>
      </c>
      <c r="G1889" t="s">
        <v>226</v>
      </c>
      <c r="H1889" t="s">
        <v>325</v>
      </c>
      <c r="I1889">
        <v>2</v>
      </c>
      <c r="J1889" t="s">
        <v>32</v>
      </c>
      <c r="K1889" s="2">
        <f>IF(ISERROR(Exportaciones_fruta_dolares[[#This Row],[2013]]/Exportaciones_fruta_tonelada[[#This Row],[2013]]),"-",Exportaciones_fruta_dolares[[#This Row],[2013]]/Exportaciones_fruta_tonelada[[#This Row],[2013]])</f>
        <v>2329.8199544374497</v>
      </c>
      <c r="L18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89" s="2">
        <f>IF(ISERROR(Exportaciones_fruta_dolares[[#This Row],[2014]]/Exportaciones_fruta_tonelada[[#This Row],[2014]]),"-",Exportaciones_fruta_dolares[[#This Row],[2014]]/Exportaciones_fruta_tonelada[[#This Row],[2014]])</f>
        <v>2429.895290265546</v>
      </c>
      <c r="N18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8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8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90" spans="1:19" x14ac:dyDescent="0.35">
      <c r="A1890">
        <v>60</v>
      </c>
      <c r="B1890" t="s">
        <v>169</v>
      </c>
      <c r="C1890" t="s">
        <v>170</v>
      </c>
      <c r="D1890">
        <v>100103</v>
      </c>
      <c r="E1890" t="s">
        <v>39</v>
      </c>
      <c r="F1890">
        <v>100103003</v>
      </c>
      <c r="G1890" t="s">
        <v>226</v>
      </c>
      <c r="H1890" t="s">
        <v>323</v>
      </c>
      <c r="I1890">
        <v>3</v>
      </c>
      <c r="J1890" t="s">
        <v>38</v>
      </c>
      <c r="K189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90" s="2">
        <f>IF(ISERROR(Exportaciones_fruta_dolares[[#This Row],[2012]]/Exportaciones_fruta_tonelada[[#This Row],[2012]]),"-",Exportaciones_fruta_dolares[[#This Row],[2012]]/Exportaciones_fruta_tonelada[[#This Row],[2012]])</f>
        <v>826.0568308465879</v>
      </c>
      <c r="M18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90" s="2">
        <f>IF(ISERROR(Exportaciones_fruta_dolares[[#This Row],[2015]]/Exportaciones_fruta_tonelada[[#This Row],[2015]]),"-",Exportaciones_fruta_dolares[[#This Row],[2015]]/Exportaciones_fruta_tonelada[[#This Row],[2015]])</f>
        <v>1843.5818745498386</v>
      </c>
      <c r="O1890" s="2">
        <f>IF(ISERROR(Exportaciones_fruta_dolares[[#This Row],[2016]]/Exportaciones_fruta_tonelada[[#This Row],[2016]]),"-",Exportaciones_fruta_dolares[[#This Row],[2016]]/Exportaciones_fruta_tonelada[[#This Row],[2016]])</f>
        <v>23789.473684210527</v>
      </c>
      <c r="P1890" s="2">
        <f>IF(ISERROR(Exportaciones_fruta_dolares[[#This Row],[2017]]/Exportaciones_fruta_tonelada[[#This Row],[2017]]),"-",Exportaciones_fruta_dolares[[#This Row],[2017]]/Exportaciones_fruta_tonelada[[#This Row],[2017]])</f>
        <v>111420</v>
      </c>
      <c r="Q1890" s="2">
        <f>IF(ISERROR(Exportaciones_fruta_dolares[[#This Row],[2018]]/Exportaciones_fruta_tonelada[[#This Row],[2018]]),"-",Exportaciones_fruta_dolares[[#This Row],[2018]]/Exportaciones_fruta_tonelada[[#This Row],[2018]])</f>
        <v>41589.130434782608</v>
      </c>
      <c r="R189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9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91" spans="1:19" x14ac:dyDescent="0.35">
      <c r="A1891">
        <v>60</v>
      </c>
      <c r="B1891" t="s">
        <v>169</v>
      </c>
      <c r="C1891" t="s">
        <v>170</v>
      </c>
      <c r="D1891">
        <v>100103</v>
      </c>
      <c r="E1891" t="s">
        <v>39</v>
      </c>
      <c r="F1891">
        <v>100103003</v>
      </c>
      <c r="G1891" t="s">
        <v>226</v>
      </c>
      <c r="H1891" t="s">
        <v>315</v>
      </c>
      <c r="I1891">
        <v>3</v>
      </c>
      <c r="J1891" t="s">
        <v>38</v>
      </c>
      <c r="K189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91" s="2">
        <f>IF(ISERROR(Exportaciones_fruta_dolares[[#This Row],[2012]]/Exportaciones_fruta_tonelada[[#This Row],[2012]]),"-",Exportaciones_fruta_dolares[[#This Row],[2012]]/Exportaciones_fruta_tonelada[[#This Row],[2012]])</f>
        <v>4615.7738095238101</v>
      </c>
      <c r="M189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91" s="2">
        <f>IF(ISERROR(Exportaciones_fruta_dolares[[#This Row],[2015]]/Exportaciones_fruta_tonelada[[#This Row],[2015]]),"-",Exportaciones_fruta_dolares[[#This Row],[2015]]/Exportaciones_fruta_tonelada[[#This Row],[2015]])</f>
        <v>2495.1162458483623</v>
      </c>
      <c r="O1891" s="2">
        <f>IF(ISERROR(Exportaciones_fruta_dolares[[#This Row],[2016]]/Exportaciones_fruta_tonelada[[#This Row],[2016]]),"-",Exportaciones_fruta_dolares[[#This Row],[2016]]/Exportaciones_fruta_tonelada[[#This Row],[2016]])</f>
        <v>2155.0660792951544</v>
      </c>
      <c r="P1891" s="2">
        <f>IF(ISERROR(Exportaciones_fruta_dolares[[#This Row],[2017]]/Exportaciones_fruta_tonelada[[#This Row],[2017]]),"-",Exportaciones_fruta_dolares[[#This Row],[2017]]/Exportaciones_fruta_tonelada[[#This Row],[2017]])</f>
        <v>2585.596375214303</v>
      </c>
      <c r="Q1891" s="2">
        <f>IF(ISERROR(Exportaciones_fruta_dolares[[#This Row],[2018]]/Exportaciones_fruta_tonelada[[#This Row],[2018]]),"-",Exportaciones_fruta_dolares[[#This Row],[2018]]/Exportaciones_fruta_tonelada[[#This Row],[2018]])</f>
        <v>3380.4645190106639</v>
      </c>
      <c r="R1891" s="2">
        <f>IF(ISERROR(Exportaciones_fruta_dolares[[#This Row],[2019]]/Exportaciones_fruta_tonelada[[#This Row],[2019]]),"-",Exportaciones_fruta_dolares[[#This Row],[2019]]/Exportaciones_fruta_tonelada[[#This Row],[2019]])</f>
        <v>3972.7288021534314</v>
      </c>
      <c r="S189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92" spans="1:19" x14ac:dyDescent="0.35">
      <c r="A1892">
        <v>60</v>
      </c>
      <c r="B1892" t="s">
        <v>169</v>
      </c>
      <c r="C1892" t="s">
        <v>170</v>
      </c>
      <c r="D1892">
        <v>100103</v>
      </c>
      <c r="E1892" t="s">
        <v>39</v>
      </c>
      <c r="F1892">
        <v>100103003</v>
      </c>
      <c r="G1892" t="s">
        <v>226</v>
      </c>
      <c r="H1892" t="s">
        <v>316</v>
      </c>
      <c r="I1892">
        <v>3</v>
      </c>
      <c r="J1892" t="s">
        <v>38</v>
      </c>
      <c r="K18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9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9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9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9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9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9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92" s="2">
        <f>IF(ISERROR(Exportaciones_fruta_dolares[[#This Row],[2020]]/Exportaciones_fruta_tonelada[[#This Row],[2020]]),"-",Exportaciones_fruta_dolares[[#This Row],[2020]]/Exportaciones_fruta_tonelada[[#This Row],[2020]])</f>
        <v>2367.38</v>
      </c>
    </row>
    <row r="1893" spans="1:19" x14ac:dyDescent="0.35">
      <c r="A1893">
        <v>60</v>
      </c>
      <c r="B1893" t="s">
        <v>169</v>
      </c>
      <c r="C1893" t="s">
        <v>170</v>
      </c>
      <c r="D1893">
        <v>100103</v>
      </c>
      <c r="E1893" t="s">
        <v>39</v>
      </c>
      <c r="F1893">
        <v>100103004</v>
      </c>
      <c r="G1893" t="s">
        <v>77</v>
      </c>
      <c r="H1893" t="s">
        <v>297</v>
      </c>
      <c r="I1893">
        <v>4</v>
      </c>
      <c r="J1893" t="s">
        <v>71</v>
      </c>
      <c r="K18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93" s="2">
        <f>IF(ISERROR(Exportaciones_fruta_dolares[[#This Row],[2012]]/Exportaciones_fruta_tonelada[[#This Row],[2012]]),"-",Exportaciones_fruta_dolares[[#This Row],[2012]]/Exportaciones_fruta_tonelada[[#This Row],[2012]])</f>
        <v>8993.9122156528701</v>
      </c>
      <c r="M18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9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9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93" s="2">
        <f>IF(ISERROR(Exportaciones_fruta_dolares[[#This Row],[2017]]/Exportaciones_fruta_tonelada[[#This Row],[2017]]),"-",Exportaciones_fruta_dolares[[#This Row],[2017]]/Exportaciones_fruta_tonelada[[#This Row],[2017]])</f>
        <v>29106.044407894737</v>
      </c>
      <c r="Q1893" s="2">
        <f>IF(ISERROR(Exportaciones_fruta_dolares[[#This Row],[2018]]/Exportaciones_fruta_tonelada[[#This Row],[2018]]),"-",Exportaciones_fruta_dolares[[#This Row],[2018]]/Exportaciones_fruta_tonelada[[#This Row],[2018]])</f>
        <v>1006.6933066933067</v>
      </c>
      <c r="R189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9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94" spans="1:19" x14ac:dyDescent="0.35">
      <c r="A1894">
        <v>60</v>
      </c>
      <c r="B1894" t="s">
        <v>169</v>
      </c>
      <c r="C1894" t="s">
        <v>170</v>
      </c>
      <c r="D1894">
        <v>100103</v>
      </c>
      <c r="E1894" t="s">
        <v>39</v>
      </c>
      <c r="F1894">
        <v>100103004</v>
      </c>
      <c r="G1894" t="s">
        <v>77</v>
      </c>
      <c r="H1894" t="s">
        <v>78</v>
      </c>
      <c r="I1894">
        <v>3</v>
      </c>
      <c r="J1894" t="s">
        <v>38</v>
      </c>
      <c r="K1894" s="2">
        <f>IF(ISERROR(Exportaciones_fruta_dolares[[#This Row],[2013]]/Exportaciones_fruta_tonelada[[#This Row],[2013]]),"-",Exportaciones_fruta_dolares[[#This Row],[2013]]/Exportaciones_fruta_tonelada[[#This Row],[2013]])</f>
        <v>1426.1379509123562</v>
      </c>
      <c r="L1894" s="2">
        <f>IF(ISERROR(Exportaciones_fruta_dolares[[#This Row],[2012]]/Exportaciones_fruta_tonelada[[#This Row],[2012]]),"-",Exportaciones_fruta_dolares[[#This Row],[2012]]/Exportaciones_fruta_tonelada[[#This Row],[2012]])</f>
        <v>911.14133709819043</v>
      </c>
      <c r="M1894" s="2">
        <f>IF(ISERROR(Exportaciones_fruta_dolares[[#This Row],[2014]]/Exportaciones_fruta_tonelada[[#This Row],[2014]]),"-",Exportaciones_fruta_dolares[[#This Row],[2014]]/Exportaciones_fruta_tonelada[[#This Row],[2014]])</f>
        <v>10110.877192982456</v>
      </c>
      <c r="N1894" s="2">
        <f>IF(ISERROR(Exportaciones_fruta_dolares[[#This Row],[2015]]/Exportaciones_fruta_tonelada[[#This Row],[2015]]),"-",Exportaciones_fruta_dolares[[#This Row],[2015]]/Exportaciones_fruta_tonelada[[#This Row],[2015]])</f>
        <v>36482.352941176476</v>
      </c>
      <c r="O1894" s="2">
        <f>IF(ISERROR(Exportaciones_fruta_dolares[[#This Row],[2016]]/Exportaciones_fruta_tonelada[[#This Row],[2016]]),"-",Exportaciones_fruta_dolares[[#This Row],[2016]]/Exportaciones_fruta_tonelada[[#This Row],[2016]])</f>
        <v>5924.5901639344256</v>
      </c>
      <c r="P189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9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9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95" spans="1:19" x14ac:dyDescent="0.35">
      <c r="A1895">
        <v>60</v>
      </c>
      <c r="B1895" t="s">
        <v>169</v>
      </c>
      <c r="C1895" t="s">
        <v>170</v>
      </c>
      <c r="D1895">
        <v>100103</v>
      </c>
      <c r="E1895" t="s">
        <v>39</v>
      </c>
      <c r="F1895">
        <v>100103004</v>
      </c>
      <c r="G1895" t="s">
        <v>77</v>
      </c>
      <c r="H1895" t="s">
        <v>363</v>
      </c>
      <c r="I1895">
        <v>7</v>
      </c>
      <c r="J1895" t="s">
        <v>164</v>
      </c>
      <c r="K1895" s="2">
        <f>IF(ISERROR(Exportaciones_fruta_dolares[[#This Row],[2013]]/Exportaciones_fruta_tonelada[[#This Row],[2013]]),"-",Exportaciones_fruta_dolares[[#This Row],[2013]]/Exportaciones_fruta_tonelada[[#This Row],[2013]])</f>
        <v>888.28820909517106</v>
      </c>
      <c r="L1895" s="2">
        <f>IF(ISERROR(Exportaciones_fruta_dolares[[#This Row],[2012]]/Exportaciones_fruta_tonelada[[#This Row],[2012]]),"-",Exportaciones_fruta_dolares[[#This Row],[2012]]/Exportaciones_fruta_tonelada[[#This Row],[2012]])</f>
        <v>2412.3731384445668</v>
      </c>
      <c r="M1895" s="2">
        <f>IF(ISERROR(Exportaciones_fruta_dolares[[#This Row],[2014]]/Exportaciones_fruta_tonelada[[#This Row],[2014]]),"-",Exportaciones_fruta_dolares[[#This Row],[2014]]/Exportaciones_fruta_tonelada[[#This Row],[2014]])</f>
        <v>93405.555555555562</v>
      </c>
      <c r="N189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95" s="2">
        <f>IF(ISERROR(Exportaciones_fruta_dolares[[#This Row],[2016]]/Exportaciones_fruta_tonelada[[#This Row],[2016]]),"-",Exportaciones_fruta_dolares[[#This Row],[2016]]/Exportaciones_fruta_tonelada[[#This Row],[2016]])</f>
        <v>75910</v>
      </c>
      <c r="P189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9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95" s="2">
        <f>IF(ISERROR(Exportaciones_fruta_dolares[[#This Row],[2019]]/Exportaciones_fruta_tonelada[[#This Row],[2019]]),"-",Exportaciones_fruta_dolares[[#This Row],[2019]]/Exportaciones_fruta_tonelada[[#This Row],[2019]])</f>
        <v>24674.242424242424</v>
      </c>
      <c r="S189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96" spans="1:19" x14ac:dyDescent="0.35">
      <c r="A1896">
        <v>60</v>
      </c>
      <c r="B1896" t="s">
        <v>169</v>
      </c>
      <c r="C1896" t="s">
        <v>170</v>
      </c>
      <c r="D1896">
        <v>100103</v>
      </c>
      <c r="E1896" t="s">
        <v>39</v>
      </c>
      <c r="F1896">
        <v>100103004</v>
      </c>
      <c r="G1896" t="s">
        <v>77</v>
      </c>
      <c r="H1896" t="s">
        <v>329</v>
      </c>
      <c r="I1896">
        <v>3</v>
      </c>
      <c r="J1896" t="s">
        <v>38</v>
      </c>
      <c r="K18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96" s="2">
        <f>IF(ISERROR(Exportaciones_fruta_dolares[[#This Row],[2012]]/Exportaciones_fruta_tonelada[[#This Row],[2012]]),"-",Exportaciones_fruta_dolares[[#This Row],[2012]]/Exportaciones_fruta_tonelada[[#This Row],[2012]])</f>
        <v>2585.1619422432586</v>
      </c>
      <c r="M18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96" s="2">
        <f>IF(ISERROR(Exportaciones_fruta_dolares[[#This Row],[2015]]/Exportaciones_fruta_tonelada[[#This Row],[2015]]),"-",Exportaciones_fruta_dolares[[#This Row],[2015]]/Exportaciones_fruta_tonelada[[#This Row],[2015]])</f>
        <v>2572.1219877075036</v>
      </c>
      <c r="O1896" s="2">
        <f>IF(ISERROR(Exportaciones_fruta_dolares[[#This Row],[2016]]/Exportaciones_fruta_tonelada[[#This Row],[2016]]),"-",Exportaciones_fruta_dolares[[#This Row],[2016]]/Exportaciones_fruta_tonelada[[#This Row],[2016]])</f>
        <v>1702.7182144280591</v>
      </c>
      <c r="P1896" s="2">
        <f>IF(ISERROR(Exportaciones_fruta_dolares[[#This Row],[2017]]/Exportaciones_fruta_tonelada[[#This Row],[2017]]),"-",Exportaciones_fruta_dolares[[#This Row],[2017]]/Exportaciones_fruta_tonelada[[#This Row],[2017]])</f>
        <v>20598.765432098768</v>
      </c>
      <c r="Q1896" s="2">
        <f>IF(ISERROR(Exportaciones_fruta_dolares[[#This Row],[2018]]/Exportaciones_fruta_tonelada[[#This Row],[2018]]),"-",Exportaciones_fruta_dolares[[#This Row],[2018]]/Exportaciones_fruta_tonelada[[#This Row],[2018]])</f>
        <v>3170.7870545007472</v>
      </c>
      <c r="R1896" s="2">
        <f>IF(ISERROR(Exportaciones_fruta_dolares[[#This Row],[2019]]/Exportaciones_fruta_tonelada[[#This Row],[2019]]),"-",Exportaciones_fruta_dolares[[#This Row],[2019]]/Exportaciones_fruta_tonelada[[#This Row],[2019]])</f>
        <v>3740.9201581477378</v>
      </c>
      <c r="S1896" s="2">
        <f>IF(ISERROR(Exportaciones_fruta_dolares[[#This Row],[2020]]/Exportaciones_fruta_tonelada[[#This Row],[2020]]),"-",Exportaciones_fruta_dolares[[#This Row],[2020]]/Exportaciones_fruta_tonelada[[#This Row],[2020]])</f>
        <v>1735.2183344778073</v>
      </c>
    </row>
    <row r="1897" spans="1:19" x14ac:dyDescent="0.35">
      <c r="A1897">
        <v>60</v>
      </c>
      <c r="B1897" t="s">
        <v>169</v>
      </c>
      <c r="C1897" t="s">
        <v>170</v>
      </c>
      <c r="D1897">
        <v>100103</v>
      </c>
      <c r="E1897" t="s">
        <v>39</v>
      </c>
      <c r="F1897">
        <v>100103004</v>
      </c>
      <c r="G1897" t="s">
        <v>77</v>
      </c>
      <c r="H1897" t="s">
        <v>232</v>
      </c>
      <c r="I1897">
        <v>5</v>
      </c>
      <c r="J1897" t="s">
        <v>26</v>
      </c>
      <c r="K189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9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89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9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9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97" s="2">
        <f>IF(ISERROR(Exportaciones_fruta_dolares[[#This Row],[2019]]/Exportaciones_fruta_tonelada[[#This Row],[2019]]),"-",Exportaciones_fruta_dolares[[#This Row],[2019]]/Exportaciones_fruta_tonelada[[#This Row],[2019]])</f>
        <v>4618.7500000000009</v>
      </c>
      <c r="S18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98" spans="1:19" x14ac:dyDescent="0.35">
      <c r="A1898">
        <v>60</v>
      </c>
      <c r="B1898" t="s">
        <v>169</v>
      </c>
      <c r="C1898" t="s">
        <v>170</v>
      </c>
      <c r="D1898">
        <v>100103</v>
      </c>
      <c r="E1898" t="s">
        <v>39</v>
      </c>
      <c r="F1898">
        <v>100103004</v>
      </c>
      <c r="G1898" t="s">
        <v>77</v>
      </c>
      <c r="H1898" t="s">
        <v>198</v>
      </c>
      <c r="I1898">
        <v>3</v>
      </c>
      <c r="J1898" t="s">
        <v>38</v>
      </c>
      <c r="K1898" s="2">
        <f>IF(ISERROR(Exportaciones_fruta_dolares[[#This Row],[2013]]/Exportaciones_fruta_tonelada[[#This Row],[2013]]),"-",Exportaciones_fruta_dolares[[#This Row],[2013]]/Exportaciones_fruta_tonelada[[#This Row],[2013]])</f>
        <v>22942.5</v>
      </c>
      <c r="L1898" s="2">
        <f>IF(ISERROR(Exportaciones_fruta_dolares[[#This Row],[2012]]/Exportaciones_fruta_tonelada[[#This Row],[2012]]),"-",Exportaciones_fruta_dolares[[#This Row],[2012]]/Exportaciones_fruta_tonelada[[#This Row],[2012]])</f>
        <v>42596.551724137928</v>
      </c>
      <c r="M18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98" s="2">
        <f>IF(ISERROR(Exportaciones_fruta_dolares[[#This Row],[2015]]/Exportaciones_fruta_tonelada[[#This Row],[2015]]),"-",Exportaciones_fruta_dolares[[#This Row],[2015]]/Exportaciones_fruta_tonelada[[#This Row],[2015]])</f>
        <v>6959.8425196850394</v>
      </c>
      <c r="O189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98" s="2">
        <f>IF(ISERROR(Exportaciones_fruta_dolares[[#This Row],[2017]]/Exportaciones_fruta_tonelada[[#This Row],[2017]]),"-",Exportaciones_fruta_dolares[[#This Row],[2017]]/Exportaciones_fruta_tonelada[[#This Row],[2017]])</f>
        <v>47813.725490196077</v>
      </c>
      <c r="Q189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9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89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899" spans="1:19" x14ac:dyDescent="0.35">
      <c r="A1899">
        <v>60</v>
      </c>
      <c r="B1899" t="s">
        <v>169</v>
      </c>
      <c r="C1899" t="s">
        <v>170</v>
      </c>
      <c r="D1899">
        <v>100103</v>
      </c>
      <c r="E1899" t="s">
        <v>39</v>
      </c>
      <c r="F1899">
        <v>100103004</v>
      </c>
      <c r="G1899" t="s">
        <v>77</v>
      </c>
      <c r="H1899" t="s">
        <v>347</v>
      </c>
      <c r="I1899">
        <v>3</v>
      </c>
      <c r="J1899" t="s">
        <v>38</v>
      </c>
      <c r="K189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89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89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899" s="2">
        <f>IF(ISERROR(Exportaciones_fruta_dolares[[#This Row],[2015]]/Exportaciones_fruta_tonelada[[#This Row],[2015]]),"-",Exportaciones_fruta_dolares[[#This Row],[2015]]/Exportaciones_fruta_tonelada[[#This Row],[2015]])</f>
        <v>2457.6064547567285</v>
      </c>
      <c r="O189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89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8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899" s="2">
        <f>IF(ISERROR(Exportaciones_fruta_dolares[[#This Row],[2019]]/Exportaciones_fruta_tonelada[[#This Row],[2019]]),"-",Exportaciones_fruta_dolares[[#This Row],[2019]]/Exportaciones_fruta_tonelada[[#This Row],[2019]])</f>
        <v>1260.4014999999999</v>
      </c>
      <c r="S1899" s="2">
        <f>IF(ISERROR(Exportaciones_fruta_dolares[[#This Row],[2020]]/Exportaciones_fruta_tonelada[[#This Row],[2020]]),"-",Exportaciones_fruta_dolares[[#This Row],[2020]]/Exportaciones_fruta_tonelada[[#This Row],[2020]])</f>
        <v>1813.0747252747253</v>
      </c>
    </row>
    <row r="1900" spans="1:19" x14ac:dyDescent="0.35">
      <c r="A1900">
        <v>60</v>
      </c>
      <c r="B1900" t="s">
        <v>169</v>
      </c>
      <c r="C1900" t="s">
        <v>170</v>
      </c>
      <c r="D1900">
        <v>100103</v>
      </c>
      <c r="E1900" t="s">
        <v>39</v>
      </c>
      <c r="F1900">
        <v>100103004</v>
      </c>
      <c r="G1900" t="s">
        <v>77</v>
      </c>
      <c r="H1900" t="s">
        <v>179</v>
      </c>
      <c r="I1900">
        <v>2</v>
      </c>
      <c r="J1900" t="s">
        <v>32</v>
      </c>
      <c r="K1900" s="2">
        <f>IF(ISERROR(Exportaciones_fruta_dolares[[#This Row],[2013]]/Exportaciones_fruta_tonelada[[#This Row],[2013]]),"-",Exportaciones_fruta_dolares[[#This Row],[2013]]/Exportaciones_fruta_tonelada[[#This Row],[2013]])</f>
        <v>2241.7716805487503</v>
      </c>
      <c r="L1900" s="2">
        <f>IF(ISERROR(Exportaciones_fruta_dolares[[#This Row],[2012]]/Exportaciones_fruta_tonelada[[#This Row],[2012]]),"-",Exportaciones_fruta_dolares[[#This Row],[2012]]/Exportaciones_fruta_tonelada[[#This Row],[2012]])</f>
        <v>2749.3463385289665</v>
      </c>
      <c r="M1900" s="2">
        <f>IF(ISERROR(Exportaciones_fruta_dolares[[#This Row],[2014]]/Exportaciones_fruta_tonelada[[#This Row],[2014]]),"-",Exportaciones_fruta_dolares[[#This Row],[2014]]/Exportaciones_fruta_tonelada[[#This Row],[2014]])</f>
        <v>2434.8157497326911</v>
      </c>
      <c r="N1900" s="2">
        <f>IF(ISERROR(Exportaciones_fruta_dolares[[#This Row],[2015]]/Exportaciones_fruta_tonelada[[#This Row],[2015]]),"-",Exportaciones_fruta_dolares[[#This Row],[2015]]/Exportaciones_fruta_tonelada[[#This Row],[2015]])</f>
        <v>20380</v>
      </c>
      <c r="O1900" s="2">
        <f>IF(ISERROR(Exportaciones_fruta_dolares[[#This Row],[2016]]/Exportaciones_fruta_tonelada[[#This Row],[2016]]),"-",Exportaciones_fruta_dolares[[#This Row],[2016]]/Exportaciones_fruta_tonelada[[#This Row],[2016]])</f>
        <v>2728.2418430335101</v>
      </c>
      <c r="P1900" s="2">
        <f>IF(ISERROR(Exportaciones_fruta_dolares[[#This Row],[2017]]/Exportaciones_fruta_tonelada[[#This Row],[2017]]),"-",Exportaciones_fruta_dolares[[#This Row],[2017]]/Exportaciones_fruta_tonelada[[#This Row],[2017]])</f>
        <v>1819.5671513109746</v>
      </c>
      <c r="Q1900" s="2">
        <f>IF(ISERROR(Exportaciones_fruta_dolares[[#This Row],[2018]]/Exportaciones_fruta_tonelada[[#This Row],[2018]]),"-",Exportaciones_fruta_dolares[[#This Row],[2018]]/Exportaciones_fruta_tonelada[[#This Row],[2018]])</f>
        <v>2227.3527361805154</v>
      </c>
      <c r="R1900" s="2">
        <f>IF(ISERROR(Exportaciones_fruta_dolares[[#This Row],[2019]]/Exportaciones_fruta_tonelada[[#This Row],[2019]]),"-",Exportaciones_fruta_dolares[[#This Row],[2019]]/Exportaciones_fruta_tonelada[[#This Row],[2019]])</f>
        <v>3038.3562748356539</v>
      </c>
      <c r="S1900" s="2">
        <f>IF(ISERROR(Exportaciones_fruta_dolares[[#This Row],[2020]]/Exportaciones_fruta_tonelada[[#This Row],[2020]]),"-",Exportaciones_fruta_dolares[[#This Row],[2020]]/Exportaciones_fruta_tonelada[[#This Row],[2020]])</f>
        <v>2836.6324299952489</v>
      </c>
    </row>
    <row r="1901" spans="1:19" x14ac:dyDescent="0.35">
      <c r="A1901">
        <v>60</v>
      </c>
      <c r="B1901" t="s">
        <v>169</v>
      </c>
      <c r="C1901" t="s">
        <v>170</v>
      </c>
      <c r="D1901">
        <v>100103</v>
      </c>
      <c r="E1901" t="s">
        <v>39</v>
      </c>
      <c r="F1901">
        <v>100103004</v>
      </c>
      <c r="G1901" t="s">
        <v>77</v>
      </c>
      <c r="H1901" t="s">
        <v>79</v>
      </c>
      <c r="I1901">
        <v>5</v>
      </c>
      <c r="J1901" t="s">
        <v>26</v>
      </c>
      <c r="K1901" s="2">
        <f>IF(ISERROR(Exportaciones_fruta_dolares[[#This Row],[2013]]/Exportaciones_fruta_tonelada[[#This Row],[2013]]),"-",Exportaciones_fruta_dolares[[#This Row],[2013]]/Exportaciones_fruta_tonelada[[#This Row],[2013]])</f>
        <v>4253.7883857535871</v>
      </c>
      <c r="L1901" s="2">
        <f>IF(ISERROR(Exportaciones_fruta_dolares[[#This Row],[2012]]/Exportaciones_fruta_tonelada[[#This Row],[2012]]),"-",Exportaciones_fruta_dolares[[#This Row],[2012]]/Exportaciones_fruta_tonelada[[#This Row],[2012]])</f>
        <v>5329.2255273534711</v>
      </c>
      <c r="M1901" s="2">
        <f>IF(ISERROR(Exportaciones_fruta_dolares[[#This Row],[2014]]/Exportaciones_fruta_tonelada[[#This Row],[2014]]),"-",Exportaciones_fruta_dolares[[#This Row],[2014]]/Exportaciones_fruta_tonelada[[#This Row],[2014]])</f>
        <v>4606.983290348232</v>
      </c>
      <c r="N1901" s="2">
        <f>IF(ISERROR(Exportaciones_fruta_dolares[[#This Row],[2015]]/Exportaciones_fruta_tonelada[[#This Row],[2015]]),"-",Exportaciones_fruta_dolares[[#This Row],[2015]]/Exportaciones_fruta_tonelada[[#This Row],[2015]])</f>
        <v>4545.8269936766283</v>
      </c>
      <c r="O1901" s="2">
        <f>IF(ISERROR(Exportaciones_fruta_dolares[[#This Row],[2016]]/Exportaciones_fruta_tonelada[[#This Row],[2016]]),"-",Exportaciones_fruta_dolares[[#This Row],[2016]]/Exportaciones_fruta_tonelada[[#This Row],[2016]])</f>
        <v>4255.4351093350042</v>
      </c>
      <c r="P1901" s="2">
        <f>IF(ISERROR(Exportaciones_fruta_dolares[[#This Row],[2017]]/Exportaciones_fruta_tonelada[[#This Row],[2017]]),"-",Exportaciones_fruta_dolares[[#This Row],[2017]]/Exportaciones_fruta_tonelada[[#This Row],[2017]])</f>
        <v>5637.8488161777868</v>
      </c>
      <c r="Q1901" s="2">
        <f>IF(ISERROR(Exportaciones_fruta_dolares[[#This Row],[2018]]/Exportaciones_fruta_tonelada[[#This Row],[2018]]),"-",Exportaciones_fruta_dolares[[#This Row],[2018]]/Exportaciones_fruta_tonelada[[#This Row],[2018]])</f>
        <v>5250.0587554487365</v>
      </c>
      <c r="R1901" s="2">
        <f>IF(ISERROR(Exportaciones_fruta_dolares[[#This Row],[2019]]/Exportaciones_fruta_tonelada[[#This Row],[2019]]),"-",Exportaciones_fruta_dolares[[#This Row],[2019]]/Exportaciones_fruta_tonelada[[#This Row],[2019]])</f>
        <v>4590.5858763693268</v>
      </c>
      <c r="S1901" s="2">
        <f>IF(ISERROR(Exportaciones_fruta_dolares[[#This Row],[2020]]/Exportaciones_fruta_tonelada[[#This Row],[2020]]),"-",Exportaciones_fruta_dolares[[#This Row],[2020]]/Exportaciones_fruta_tonelada[[#This Row],[2020]])</f>
        <v>5993.8073017805218</v>
      </c>
    </row>
    <row r="1902" spans="1:19" x14ac:dyDescent="0.35">
      <c r="A1902">
        <v>60</v>
      </c>
      <c r="B1902" t="s">
        <v>169</v>
      </c>
      <c r="C1902" t="s">
        <v>170</v>
      </c>
      <c r="D1902">
        <v>100103</v>
      </c>
      <c r="E1902" t="s">
        <v>39</v>
      </c>
      <c r="F1902">
        <v>100103004</v>
      </c>
      <c r="G1902" t="s">
        <v>77</v>
      </c>
      <c r="H1902" t="s">
        <v>124</v>
      </c>
      <c r="I1902">
        <v>3</v>
      </c>
      <c r="J1902" t="s">
        <v>38</v>
      </c>
      <c r="K190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02" s="2">
        <f>IF(ISERROR(Exportaciones_fruta_dolares[[#This Row],[2012]]/Exportaciones_fruta_tonelada[[#This Row],[2012]]),"-",Exportaciones_fruta_dolares[[#This Row],[2012]]/Exportaciones_fruta_tonelada[[#This Row],[2012]])</f>
        <v>1649.2296918767506</v>
      </c>
      <c r="M190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02" s="2">
        <f>IF(ISERROR(Exportaciones_fruta_dolares[[#This Row],[2015]]/Exportaciones_fruta_tonelada[[#This Row],[2015]]),"-",Exportaciones_fruta_dolares[[#This Row],[2015]]/Exportaciones_fruta_tonelada[[#This Row],[2015]])</f>
        <v>2067.3896720266343</v>
      </c>
      <c r="O1902" s="2">
        <f>IF(ISERROR(Exportaciones_fruta_dolares[[#This Row],[2016]]/Exportaciones_fruta_tonelada[[#This Row],[2016]]),"-",Exportaciones_fruta_dolares[[#This Row],[2016]]/Exportaciones_fruta_tonelada[[#This Row],[2016]])</f>
        <v>2045.7424198832468</v>
      </c>
      <c r="P1902" s="2">
        <f>IF(ISERROR(Exportaciones_fruta_dolares[[#This Row],[2017]]/Exportaciones_fruta_tonelada[[#This Row],[2017]]),"-",Exportaciones_fruta_dolares[[#This Row],[2017]]/Exportaciones_fruta_tonelada[[#This Row],[2017]])</f>
        <v>2302.1241243887243</v>
      </c>
      <c r="Q1902" s="2">
        <f>IF(ISERROR(Exportaciones_fruta_dolares[[#This Row],[2018]]/Exportaciones_fruta_tonelada[[#This Row],[2018]]),"-",Exportaciones_fruta_dolares[[#This Row],[2018]]/Exportaciones_fruta_tonelada[[#This Row],[2018]])</f>
        <v>3596.2025316455693</v>
      </c>
      <c r="R190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03" spans="1:19" x14ac:dyDescent="0.35">
      <c r="A1903">
        <v>60</v>
      </c>
      <c r="B1903" t="s">
        <v>169</v>
      </c>
      <c r="C1903" t="s">
        <v>170</v>
      </c>
      <c r="D1903">
        <v>100103</v>
      </c>
      <c r="E1903" t="s">
        <v>39</v>
      </c>
      <c r="F1903">
        <v>100103004</v>
      </c>
      <c r="G1903" t="s">
        <v>77</v>
      </c>
      <c r="H1903" t="s">
        <v>89</v>
      </c>
      <c r="I1903">
        <v>3</v>
      </c>
      <c r="J1903" t="s">
        <v>38</v>
      </c>
      <c r="K19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03" s="2">
        <f>IF(ISERROR(Exportaciones_fruta_dolares[[#This Row],[2012]]/Exportaciones_fruta_tonelada[[#This Row],[2012]]),"-",Exportaciones_fruta_dolares[[#This Row],[2012]]/Exportaciones_fruta_tonelada[[#This Row],[2012]])</f>
        <v>5563.8675729006791</v>
      </c>
      <c r="M190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03" s="2">
        <f>IF(ISERROR(Exportaciones_fruta_dolares[[#This Row],[2015]]/Exportaciones_fruta_tonelada[[#This Row],[2015]]),"-",Exportaciones_fruta_dolares[[#This Row],[2015]]/Exportaciones_fruta_tonelada[[#This Row],[2015]])</f>
        <v>15718.918918918916</v>
      </c>
      <c r="O190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04" spans="1:19" x14ac:dyDescent="0.35">
      <c r="A1904">
        <v>60</v>
      </c>
      <c r="B1904" t="s">
        <v>169</v>
      </c>
      <c r="C1904" t="s">
        <v>170</v>
      </c>
      <c r="D1904">
        <v>100103</v>
      </c>
      <c r="E1904" t="s">
        <v>39</v>
      </c>
      <c r="F1904">
        <v>100103006</v>
      </c>
      <c r="G1904" t="s">
        <v>80</v>
      </c>
      <c r="H1904" t="s">
        <v>81</v>
      </c>
      <c r="I1904">
        <v>5</v>
      </c>
      <c r="J1904" t="s">
        <v>26</v>
      </c>
      <c r="K1904" s="2">
        <f>IF(ISERROR(Exportaciones_fruta_dolares[[#This Row],[2013]]/Exportaciones_fruta_tonelada[[#This Row],[2013]]),"-",Exportaciones_fruta_dolares[[#This Row],[2013]]/Exportaciones_fruta_tonelada[[#This Row],[2013]])</f>
        <v>3871.5320637233135</v>
      </c>
      <c r="L1904" s="2">
        <f>IF(ISERROR(Exportaciones_fruta_dolares[[#This Row],[2012]]/Exportaciones_fruta_tonelada[[#This Row],[2012]]),"-",Exportaciones_fruta_dolares[[#This Row],[2012]]/Exportaciones_fruta_tonelada[[#This Row],[2012]])</f>
        <v>5370.0466730263197</v>
      </c>
      <c r="M1904" s="2">
        <f>IF(ISERROR(Exportaciones_fruta_dolares[[#This Row],[2014]]/Exportaciones_fruta_tonelada[[#This Row],[2014]]),"-",Exportaciones_fruta_dolares[[#This Row],[2014]]/Exportaciones_fruta_tonelada[[#This Row],[2014]])</f>
        <v>4824.5575920429301</v>
      </c>
      <c r="N1904" s="2">
        <f>IF(ISERROR(Exportaciones_fruta_dolares[[#This Row],[2015]]/Exportaciones_fruta_tonelada[[#This Row],[2015]]),"-",Exportaciones_fruta_dolares[[#This Row],[2015]]/Exportaciones_fruta_tonelada[[#This Row],[2015]])</f>
        <v>4924.2909060644733</v>
      </c>
      <c r="O1904" s="2">
        <f>IF(ISERROR(Exportaciones_fruta_dolares[[#This Row],[2016]]/Exportaciones_fruta_tonelada[[#This Row],[2016]]),"-",Exportaciones_fruta_dolares[[#This Row],[2016]]/Exportaciones_fruta_tonelada[[#This Row],[2016]])</f>
        <v>4399.7243680833344</v>
      </c>
      <c r="P1904" s="2">
        <f>IF(ISERROR(Exportaciones_fruta_dolares[[#This Row],[2017]]/Exportaciones_fruta_tonelada[[#This Row],[2017]]),"-",Exportaciones_fruta_dolares[[#This Row],[2017]]/Exportaciones_fruta_tonelada[[#This Row],[2017]])</f>
        <v>5709.7066776119527</v>
      </c>
      <c r="Q1904" s="2">
        <f>IF(ISERROR(Exportaciones_fruta_dolares[[#This Row],[2018]]/Exportaciones_fruta_tonelada[[#This Row],[2018]]),"-",Exportaciones_fruta_dolares[[#This Row],[2018]]/Exportaciones_fruta_tonelada[[#This Row],[2018]])</f>
        <v>5359.8621814549751</v>
      </c>
      <c r="R1904" s="2">
        <f>IF(ISERROR(Exportaciones_fruta_dolares[[#This Row],[2019]]/Exportaciones_fruta_tonelada[[#This Row],[2019]]),"-",Exportaciones_fruta_dolares[[#This Row],[2019]]/Exportaciones_fruta_tonelada[[#This Row],[2019]])</f>
        <v>5075.198039671307</v>
      </c>
      <c r="S1904" s="2">
        <f>IF(ISERROR(Exportaciones_fruta_dolares[[#This Row],[2020]]/Exportaciones_fruta_tonelada[[#This Row],[2020]]),"-",Exportaciones_fruta_dolares[[#This Row],[2020]]/Exportaciones_fruta_tonelada[[#This Row],[2020]])</f>
        <v>5925.5896579432483</v>
      </c>
    </row>
    <row r="1905" spans="1:19" x14ac:dyDescent="0.35">
      <c r="A1905">
        <v>60</v>
      </c>
      <c r="B1905" t="s">
        <v>169</v>
      </c>
      <c r="C1905" t="s">
        <v>170</v>
      </c>
      <c r="D1905">
        <v>100104</v>
      </c>
      <c r="E1905" t="s">
        <v>66</v>
      </c>
      <c r="F1905">
        <v>100104002</v>
      </c>
      <c r="G1905" t="s">
        <v>67</v>
      </c>
      <c r="H1905" t="s">
        <v>202</v>
      </c>
      <c r="I1905">
        <v>7</v>
      </c>
      <c r="J1905" t="s">
        <v>164</v>
      </c>
      <c r="K190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05" s="2">
        <f>IF(ISERROR(Exportaciones_fruta_dolares[[#This Row],[2012]]/Exportaciones_fruta_tonelada[[#This Row],[2012]]),"-",Exportaciones_fruta_dolares[[#This Row],[2012]]/Exportaciones_fruta_tonelada[[#This Row],[2012]])</f>
        <v>2980.4038438146208</v>
      </c>
      <c r="M190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05" s="2">
        <f>IF(ISERROR(Exportaciones_fruta_dolares[[#This Row],[2015]]/Exportaciones_fruta_tonelada[[#This Row],[2015]]),"-",Exportaciones_fruta_dolares[[#This Row],[2015]]/Exportaciones_fruta_tonelada[[#This Row],[2015]])</f>
        <v>24571.428571428572</v>
      </c>
      <c r="O1905" s="2">
        <f>IF(ISERROR(Exportaciones_fruta_dolares[[#This Row],[2016]]/Exportaciones_fruta_tonelada[[#This Row],[2016]]),"-",Exportaciones_fruta_dolares[[#This Row],[2016]]/Exportaciones_fruta_tonelada[[#This Row],[2016]])</f>
        <v>2426.6825649178591</v>
      </c>
      <c r="P1905" s="2">
        <f>IF(ISERROR(Exportaciones_fruta_dolares[[#This Row],[2017]]/Exportaciones_fruta_tonelada[[#This Row],[2017]]),"-",Exportaciones_fruta_dolares[[#This Row],[2017]]/Exportaciones_fruta_tonelada[[#This Row],[2017]])</f>
        <v>2387.8350027604702</v>
      </c>
      <c r="Q1905" s="2">
        <f>IF(ISERROR(Exportaciones_fruta_dolares[[#This Row],[2018]]/Exportaciones_fruta_tonelada[[#This Row],[2018]]),"-",Exportaciones_fruta_dolares[[#This Row],[2018]]/Exportaciones_fruta_tonelada[[#This Row],[2018]])</f>
        <v>3502.1848177460706</v>
      </c>
      <c r="R19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0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06" spans="1:19" x14ac:dyDescent="0.35">
      <c r="A1906">
        <v>60</v>
      </c>
      <c r="B1906" t="s">
        <v>169</v>
      </c>
      <c r="C1906" t="s">
        <v>170</v>
      </c>
      <c r="D1906">
        <v>100104</v>
      </c>
      <c r="E1906" t="s">
        <v>66</v>
      </c>
      <c r="F1906">
        <v>100104002</v>
      </c>
      <c r="G1906" t="s">
        <v>67</v>
      </c>
      <c r="H1906" t="s">
        <v>366</v>
      </c>
      <c r="I1906">
        <v>7</v>
      </c>
      <c r="J1906" t="s">
        <v>164</v>
      </c>
      <c r="K1906" s="2">
        <f>IF(ISERROR(Exportaciones_fruta_dolares[[#This Row],[2013]]/Exportaciones_fruta_tonelada[[#This Row],[2013]]),"-",Exportaciones_fruta_dolares[[#This Row],[2013]]/Exportaciones_fruta_tonelada[[#This Row],[2013]])</f>
        <v>11025.581395348836</v>
      </c>
      <c r="L1906" s="2">
        <f>IF(ISERROR(Exportaciones_fruta_dolares[[#This Row],[2012]]/Exportaciones_fruta_tonelada[[#This Row],[2012]]),"-",Exportaciones_fruta_dolares[[#This Row],[2012]]/Exportaciones_fruta_tonelada[[#This Row],[2012]])</f>
        <v>1409.2348390717063</v>
      </c>
      <c r="M1906" s="2">
        <f>IF(ISERROR(Exportaciones_fruta_dolares[[#This Row],[2014]]/Exportaciones_fruta_tonelada[[#This Row],[2014]]),"-",Exportaciones_fruta_dolares[[#This Row],[2014]]/Exportaciones_fruta_tonelada[[#This Row],[2014]])</f>
        <v>764.46930328687131</v>
      </c>
      <c r="N1906" s="2">
        <f>IF(ISERROR(Exportaciones_fruta_dolares[[#This Row],[2015]]/Exportaciones_fruta_tonelada[[#This Row],[2015]]),"-",Exportaciones_fruta_dolares[[#This Row],[2015]]/Exportaciones_fruta_tonelada[[#This Row],[2015]])</f>
        <v>1471.9393243921679</v>
      </c>
      <c r="O1906" s="2">
        <f>IF(ISERROR(Exportaciones_fruta_dolares[[#This Row],[2016]]/Exportaciones_fruta_tonelada[[#This Row],[2016]]),"-",Exportaciones_fruta_dolares[[#This Row],[2016]]/Exportaciones_fruta_tonelada[[#This Row],[2016]])</f>
        <v>1271.8055614881894</v>
      </c>
      <c r="P1906" s="2">
        <f>IF(ISERROR(Exportaciones_fruta_dolares[[#This Row],[2017]]/Exportaciones_fruta_tonelada[[#This Row],[2017]]),"-",Exportaciones_fruta_dolares[[#This Row],[2017]]/Exportaciones_fruta_tonelada[[#This Row],[2017]])</f>
        <v>866.58445089777467</v>
      </c>
      <c r="Q1906" s="2">
        <f>IF(ISERROR(Exportaciones_fruta_dolares[[#This Row],[2018]]/Exportaciones_fruta_tonelada[[#This Row],[2018]]),"-",Exportaciones_fruta_dolares[[#This Row],[2018]]/Exportaciones_fruta_tonelada[[#This Row],[2018]])</f>
        <v>1744.446142677009</v>
      </c>
      <c r="R1906" s="2">
        <f>IF(ISERROR(Exportaciones_fruta_dolares[[#This Row],[2019]]/Exportaciones_fruta_tonelada[[#This Row],[2019]]),"-",Exportaciones_fruta_dolares[[#This Row],[2019]]/Exportaciones_fruta_tonelada[[#This Row],[2019]])</f>
        <v>1960.2980529666881</v>
      </c>
      <c r="S1906" s="2">
        <f>IF(ISERROR(Exportaciones_fruta_dolares[[#This Row],[2020]]/Exportaciones_fruta_tonelada[[#This Row],[2020]]),"-",Exportaciones_fruta_dolares[[#This Row],[2020]]/Exportaciones_fruta_tonelada[[#This Row],[2020]])</f>
        <v>1719.0331650584701</v>
      </c>
    </row>
    <row r="1907" spans="1:19" x14ac:dyDescent="0.35">
      <c r="A1907">
        <v>60</v>
      </c>
      <c r="B1907" t="s">
        <v>169</v>
      </c>
      <c r="C1907" t="s">
        <v>170</v>
      </c>
      <c r="D1907">
        <v>100104</v>
      </c>
      <c r="E1907" t="s">
        <v>66</v>
      </c>
      <c r="F1907">
        <v>100104002</v>
      </c>
      <c r="G1907" t="s">
        <v>67</v>
      </c>
      <c r="H1907" t="s">
        <v>210</v>
      </c>
      <c r="I1907">
        <v>7</v>
      </c>
      <c r="J1907" t="s">
        <v>164</v>
      </c>
      <c r="K1907" s="2">
        <f>IF(ISERROR(Exportaciones_fruta_dolares[[#This Row],[2013]]/Exportaciones_fruta_tonelada[[#This Row],[2013]]),"-",Exportaciones_fruta_dolares[[#This Row],[2013]]/Exportaciones_fruta_tonelada[[#This Row],[2013]])</f>
        <v>815.38866237011712</v>
      </c>
      <c r="L190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0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07" s="2">
        <f>IF(ISERROR(Exportaciones_fruta_dolares[[#This Row],[2018]]/Exportaciones_fruta_tonelada[[#This Row],[2018]]),"-",Exportaciones_fruta_dolares[[#This Row],[2018]]/Exportaciones_fruta_tonelada[[#This Row],[2018]])</f>
        <v>4572.1784776902878</v>
      </c>
      <c r="R1907" s="2">
        <f>IF(ISERROR(Exportaciones_fruta_dolares[[#This Row],[2019]]/Exportaciones_fruta_tonelada[[#This Row],[2019]]),"-",Exportaciones_fruta_dolares[[#This Row],[2019]]/Exportaciones_fruta_tonelada[[#This Row],[2019]])</f>
        <v>3125.7539682539687</v>
      </c>
      <c r="S190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08" spans="1:19" x14ac:dyDescent="0.35">
      <c r="A1908">
        <v>60</v>
      </c>
      <c r="B1908" t="s">
        <v>169</v>
      </c>
      <c r="C1908" t="s">
        <v>170</v>
      </c>
      <c r="D1908">
        <v>100104</v>
      </c>
      <c r="E1908" t="s">
        <v>66</v>
      </c>
      <c r="F1908">
        <v>100104002</v>
      </c>
      <c r="G1908" t="s">
        <v>67</v>
      </c>
      <c r="H1908" t="s">
        <v>203</v>
      </c>
      <c r="I1908">
        <v>7</v>
      </c>
      <c r="J1908" t="s">
        <v>164</v>
      </c>
      <c r="K1908" s="2">
        <f>IF(ISERROR(Exportaciones_fruta_dolares[[#This Row],[2013]]/Exportaciones_fruta_tonelada[[#This Row],[2013]]),"-",Exportaciones_fruta_dolares[[#This Row],[2013]]/Exportaciones_fruta_tonelada[[#This Row],[2013]])</f>
        <v>896.01653547834553</v>
      </c>
      <c r="L1908" s="2">
        <f>IF(ISERROR(Exportaciones_fruta_dolares[[#This Row],[2012]]/Exportaciones_fruta_tonelada[[#This Row],[2012]]),"-",Exportaciones_fruta_dolares[[#This Row],[2012]]/Exportaciones_fruta_tonelada[[#This Row],[2012]])</f>
        <v>860.06465461089988</v>
      </c>
      <c r="M1908" s="2">
        <f>IF(ISERROR(Exportaciones_fruta_dolares[[#This Row],[2014]]/Exportaciones_fruta_tonelada[[#This Row],[2014]]),"-",Exportaciones_fruta_dolares[[#This Row],[2014]]/Exportaciones_fruta_tonelada[[#This Row],[2014]])</f>
        <v>897.324839355329</v>
      </c>
      <c r="N1908" s="2">
        <f>IF(ISERROR(Exportaciones_fruta_dolares[[#This Row],[2015]]/Exportaciones_fruta_tonelada[[#This Row],[2015]]),"-",Exportaciones_fruta_dolares[[#This Row],[2015]]/Exportaciones_fruta_tonelada[[#This Row],[2015]])</f>
        <v>695.40609823203795</v>
      </c>
      <c r="O1908" s="2">
        <f>IF(ISERROR(Exportaciones_fruta_dolares[[#This Row],[2016]]/Exportaciones_fruta_tonelada[[#This Row],[2016]]),"-",Exportaciones_fruta_dolares[[#This Row],[2016]]/Exportaciones_fruta_tonelada[[#This Row],[2016]])</f>
        <v>8925.6567915036321</v>
      </c>
      <c r="P1908" s="2">
        <f>IF(ISERROR(Exportaciones_fruta_dolares[[#This Row],[2017]]/Exportaciones_fruta_tonelada[[#This Row],[2017]]),"-",Exportaciones_fruta_dolares[[#This Row],[2017]]/Exportaciones_fruta_tonelada[[#This Row],[2017]])</f>
        <v>8911.3207547169804</v>
      </c>
      <c r="Q1908" s="2">
        <f>IF(ISERROR(Exportaciones_fruta_dolares[[#This Row],[2018]]/Exportaciones_fruta_tonelada[[#This Row],[2018]]),"-",Exportaciones_fruta_dolares[[#This Row],[2018]]/Exportaciones_fruta_tonelada[[#This Row],[2018]])</f>
        <v>3587.2747747747744</v>
      </c>
      <c r="R1908" s="2">
        <f>IF(ISERROR(Exportaciones_fruta_dolares[[#This Row],[2019]]/Exportaciones_fruta_tonelada[[#This Row],[2019]]),"-",Exportaciones_fruta_dolares[[#This Row],[2019]]/Exportaciones_fruta_tonelada[[#This Row],[2019]])</f>
        <v>4495.7571411497547</v>
      </c>
      <c r="S1908" s="2">
        <f>IF(ISERROR(Exportaciones_fruta_dolares[[#This Row],[2020]]/Exportaciones_fruta_tonelada[[#This Row],[2020]]),"-",Exportaciones_fruta_dolares[[#This Row],[2020]]/Exportaciones_fruta_tonelada[[#This Row],[2020]])</f>
        <v>1028.9536451311833</v>
      </c>
    </row>
    <row r="1909" spans="1:19" x14ac:dyDescent="0.35">
      <c r="A1909">
        <v>60</v>
      </c>
      <c r="B1909" t="s">
        <v>169</v>
      </c>
      <c r="C1909" t="s">
        <v>170</v>
      </c>
      <c r="D1909">
        <v>100104</v>
      </c>
      <c r="E1909" t="s">
        <v>66</v>
      </c>
      <c r="F1909">
        <v>100104002</v>
      </c>
      <c r="G1909" t="s">
        <v>67</v>
      </c>
      <c r="H1909" t="s">
        <v>120</v>
      </c>
      <c r="I1909">
        <v>5</v>
      </c>
      <c r="J1909" t="s">
        <v>26</v>
      </c>
      <c r="K1909" s="2">
        <f>IF(ISERROR(Exportaciones_fruta_dolares[[#This Row],[2013]]/Exportaciones_fruta_tonelada[[#This Row],[2013]]),"-",Exportaciones_fruta_dolares[[#This Row],[2013]]/Exportaciones_fruta_tonelada[[#This Row],[2013]])</f>
        <v>1894.5984328167788</v>
      </c>
      <c r="L1909" s="2">
        <f>IF(ISERROR(Exportaciones_fruta_dolares[[#This Row],[2012]]/Exportaciones_fruta_tonelada[[#This Row],[2012]]),"-",Exportaciones_fruta_dolares[[#This Row],[2012]]/Exportaciones_fruta_tonelada[[#This Row],[2012]])</f>
        <v>2167.541621056092</v>
      </c>
      <c r="M1909" s="2">
        <f>IF(ISERROR(Exportaciones_fruta_dolares[[#This Row],[2014]]/Exportaciones_fruta_tonelada[[#This Row],[2014]]),"-",Exportaciones_fruta_dolares[[#This Row],[2014]]/Exportaciones_fruta_tonelada[[#This Row],[2014]])</f>
        <v>1513.1186938399237</v>
      </c>
      <c r="N1909" s="2">
        <f>IF(ISERROR(Exportaciones_fruta_dolares[[#This Row],[2015]]/Exportaciones_fruta_tonelada[[#This Row],[2015]]),"-",Exportaciones_fruta_dolares[[#This Row],[2015]]/Exportaciones_fruta_tonelada[[#This Row],[2015]])</f>
        <v>1565.4889499311028</v>
      </c>
      <c r="O1909" s="2">
        <f>IF(ISERROR(Exportaciones_fruta_dolares[[#This Row],[2016]]/Exportaciones_fruta_tonelada[[#This Row],[2016]]),"-",Exportaciones_fruta_dolares[[#This Row],[2016]]/Exportaciones_fruta_tonelada[[#This Row],[2016]])</f>
        <v>1663.9579540978409</v>
      </c>
      <c r="P1909" s="2">
        <f>IF(ISERROR(Exportaciones_fruta_dolares[[#This Row],[2017]]/Exportaciones_fruta_tonelada[[#This Row],[2017]]),"-",Exportaciones_fruta_dolares[[#This Row],[2017]]/Exportaciones_fruta_tonelada[[#This Row],[2017]])</f>
        <v>1592.1384155169574</v>
      </c>
      <c r="Q1909" s="2">
        <f>IF(ISERROR(Exportaciones_fruta_dolares[[#This Row],[2018]]/Exportaciones_fruta_tonelada[[#This Row],[2018]]),"-",Exportaciones_fruta_dolares[[#This Row],[2018]]/Exportaciones_fruta_tonelada[[#This Row],[2018]])</f>
        <v>1654.9021415866239</v>
      </c>
      <c r="R1909" s="2">
        <f>IF(ISERROR(Exportaciones_fruta_dolares[[#This Row],[2019]]/Exportaciones_fruta_tonelada[[#This Row],[2019]]),"-",Exportaciones_fruta_dolares[[#This Row],[2019]]/Exportaciones_fruta_tonelada[[#This Row],[2019]])</f>
        <v>1750.4570787983237</v>
      </c>
      <c r="S1909" s="2">
        <f>IF(ISERROR(Exportaciones_fruta_dolares[[#This Row],[2020]]/Exportaciones_fruta_tonelada[[#This Row],[2020]]),"-",Exportaciones_fruta_dolares[[#This Row],[2020]]/Exportaciones_fruta_tonelada[[#This Row],[2020]])</f>
        <v>1523.6475003602036</v>
      </c>
    </row>
    <row r="1910" spans="1:19" x14ac:dyDescent="0.35">
      <c r="A1910">
        <v>60</v>
      </c>
      <c r="B1910" t="s">
        <v>169</v>
      </c>
      <c r="C1910" t="s">
        <v>170</v>
      </c>
      <c r="D1910">
        <v>100104</v>
      </c>
      <c r="E1910" t="s">
        <v>66</v>
      </c>
      <c r="F1910">
        <v>100104002</v>
      </c>
      <c r="G1910" t="s">
        <v>67</v>
      </c>
      <c r="H1910" t="s">
        <v>180</v>
      </c>
      <c r="I1910">
        <v>5</v>
      </c>
      <c r="J1910" t="s">
        <v>26</v>
      </c>
      <c r="K19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10" s="2">
        <f>IF(ISERROR(Exportaciones_fruta_dolares[[#This Row],[2014]]/Exportaciones_fruta_tonelada[[#This Row],[2014]]),"-",Exportaciones_fruta_dolares[[#This Row],[2014]]/Exportaciones_fruta_tonelada[[#This Row],[2014]])</f>
        <v>2014.7582411983494</v>
      </c>
      <c r="N191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1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1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11" spans="1:19" x14ac:dyDescent="0.35">
      <c r="A1911">
        <v>60</v>
      </c>
      <c r="B1911" t="s">
        <v>169</v>
      </c>
      <c r="C1911" t="s">
        <v>170</v>
      </c>
      <c r="D1911">
        <v>100104</v>
      </c>
      <c r="E1911" t="s">
        <v>66</v>
      </c>
      <c r="F1911">
        <v>100104002</v>
      </c>
      <c r="G1911" t="s">
        <v>67</v>
      </c>
      <c r="H1911" t="s">
        <v>125</v>
      </c>
      <c r="I1911">
        <v>5</v>
      </c>
      <c r="J1911" t="s">
        <v>26</v>
      </c>
      <c r="K1911" s="2">
        <f>IF(ISERROR(Exportaciones_fruta_dolares[[#This Row],[2013]]/Exportaciones_fruta_tonelada[[#This Row],[2013]]),"-",Exportaciones_fruta_dolares[[#This Row],[2013]]/Exportaciones_fruta_tonelada[[#This Row],[2013]])</f>
        <v>1811.0090006938935</v>
      </c>
      <c r="L1911" s="2">
        <f>IF(ISERROR(Exportaciones_fruta_dolares[[#This Row],[2012]]/Exportaciones_fruta_tonelada[[#This Row],[2012]]),"-",Exportaciones_fruta_dolares[[#This Row],[2012]]/Exportaciones_fruta_tonelada[[#This Row],[2012]])</f>
        <v>1920.6400650234507</v>
      </c>
      <c r="M1911" s="2">
        <f>IF(ISERROR(Exportaciones_fruta_dolares[[#This Row],[2014]]/Exportaciones_fruta_tonelada[[#This Row],[2014]]),"-",Exportaciones_fruta_dolares[[#This Row],[2014]]/Exportaciones_fruta_tonelada[[#This Row],[2014]])</f>
        <v>1636.8880064281082</v>
      </c>
      <c r="N1911" s="2">
        <f>IF(ISERROR(Exportaciones_fruta_dolares[[#This Row],[2015]]/Exportaciones_fruta_tonelada[[#This Row],[2015]]),"-",Exportaciones_fruta_dolares[[#This Row],[2015]]/Exportaciones_fruta_tonelada[[#This Row],[2015]])</f>
        <v>1586.8995644866038</v>
      </c>
      <c r="O1911" s="2">
        <f>IF(ISERROR(Exportaciones_fruta_dolares[[#This Row],[2016]]/Exportaciones_fruta_tonelada[[#This Row],[2016]]),"-",Exportaciones_fruta_dolares[[#This Row],[2016]]/Exportaciones_fruta_tonelada[[#This Row],[2016]])</f>
        <v>1884.6504173234991</v>
      </c>
      <c r="P1911" s="2">
        <f>IF(ISERROR(Exportaciones_fruta_dolares[[#This Row],[2017]]/Exportaciones_fruta_tonelada[[#This Row],[2017]]),"-",Exportaciones_fruta_dolares[[#This Row],[2017]]/Exportaciones_fruta_tonelada[[#This Row],[2017]])</f>
        <v>1889.7279367506371</v>
      </c>
      <c r="Q1911" s="2">
        <f>IF(ISERROR(Exportaciones_fruta_dolares[[#This Row],[2018]]/Exportaciones_fruta_tonelada[[#This Row],[2018]]),"-",Exportaciones_fruta_dolares[[#This Row],[2018]]/Exportaciones_fruta_tonelada[[#This Row],[2018]])</f>
        <v>1923.5906820717639</v>
      </c>
      <c r="R1911" s="2">
        <f>IF(ISERROR(Exportaciones_fruta_dolares[[#This Row],[2019]]/Exportaciones_fruta_tonelada[[#This Row],[2019]]),"-",Exportaciones_fruta_dolares[[#This Row],[2019]]/Exportaciones_fruta_tonelada[[#This Row],[2019]])</f>
        <v>1811.9847828097477</v>
      </c>
      <c r="S1911" s="2">
        <f>IF(ISERROR(Exportaciones_fruta_dolares[[#This Row],[2020]]/Exportaciones_fruta_tonelada[[#This Row],[2020]]),"-",Exportaciones_fruta_dolares[[#This Row],[2020]]/Exportaciones_fruta_tonelada[[#This Row],[2020]])</f>
        <v>1602.8419599554695</v>
      </c>
    </row>
    <row r="1912" spans="1:19" x14ac:dyDescent="0.35">
      <c r="A1912">
        <v>60</v>
      </c>
      <c r="B1912" t="s">
        <v>169</v>
      </c>
      <c r="C1912" t="s">
        <v>170</v>
      </c>
      <c r="D1912">
        <v>100104</v>
      </c>
      <c r="E1912" t="s">
        <v>66</v>
      </c>
      <c r="F1912">
        <v>100104002</v>
      </c>
      <c r="G1912" t="s">
        <v>67</v>
      </c>
      <c r="H1912" t="s">
        <v>126</v>
      </c>
      <c r="I1912">
        <v>5</v>
      </c>
      <c r="J1912" t="s">
        <v>26</v>
      </c>
      <c r="K1912" s="2">
        <f>IF(ISERROR(Exportaciones_fruta_dolares[[#This Row],[2013]]/Exportaciones_fruta_tonelada[[#This Row],[2013]]),"-",Exportaciones_fruta_dolares[[#This Row],[2013]]/Exportaciones_fruta_tonelada[[#This Row],[2013]])</f>
        <v>1806.3794027010397</v>
      </c>
      <c r="L1912" s="2">
        <f>IF(ISERROR(Exportaciones_fruta_dolares[[#This Row],[2012]]/Exportaciones_fruta_tonelada[[#This Row],[2012]]),"-",Exportaciones_fruta_dolares[[#This Row],[2012]]/Exportaciones_fruta_tonelada[[#This Row],[2012]])</f>
        <v>1939.8941437137664</v>
      </c>
      <c r="M1912" s="2">
        <f>IF(ISERROR(Exportaciones_fruta_dolares[[#This Row],[2014]]/Exportaciones_fruta_tonelada[[#This Row],[2014]]),"-",Exportaciones_fruta_dolares[[#This Row],[2014]]/Exportaciones_fruta_tonelada[[#This Row],[2014]])</f>
        <v>1833.2029849920666</v>
      </c>
      <c r="N1912" s="2">
        <f>IF(ISERROR(Exportaciones_fruta_dolares[[#This Row],[2015]]/Exportaciones_fruta_tonelada[[#This Row],[2015]]),"-",Exportaciones_fruta_dolares[[#This Row],[2015]]/Exportaciones_fruta_tonelada[[#This Row],[2015]])</f>
        <v>1769.7073259924423</v>
      </c>
      <c r="O1912" s="2">
        <f>IF(ISERROR(Exportaciones_fruta_dolares[[#This Row],[2016]]/Exportaciones_fruta_tonelada[[#This Row],[2016]]),"-",Exportaciones_fruta_dolares[[#This Row],[2016]]/Exportaciones_fruta_tonelada[[#This Row],[2016]])</f>
        <v>1830.6434958771547</v>
      </c>
      <c r="P1912" s="2">
        <f>IF(ISERROR(Exportaciones_fruta_dolares[[#This Row],[2017]]/Exportaciones_fruta_tonelada[[#This Row],[2017]]),"-",Exportaciones_fruta_dolares[[#This Row],[2017]]/Exportaciones_fruta_tonelada[[#This Row],[2017]])</f>
        <v>1919.2405461057274</v>
      </c>
      <c r="Q1912" s="2">
        <f>IF(ISERROR(Exportaciones_fruta_dolares[[#This Row],[2018]]/Exportaciones_fruta_tonelada[[#This Row],[2018]]),"-",Exportaciones_fruta_dolares[[#This Row],[2018]]/Exportaciones_fruta_tonelada[[#This Row],[2018]])</f>
        <v>1807.9067940716204</v>
      </c>
      <c r="R1912" s="2">
        <f>IF(ISERROR(Exportaciones_fruta_dolares[[#This Row],[2019]]/Exportaciones_fruta_tonelada[[#This Row],[2019]]),"-",Exportaciones_fruta_dolares[[#This Row],[2019]]/Exportaciones_fruta_tonelada[[#This Row],[2019]])</f>
        <v>1919.1721835101046</v>
      </c>
      <c r="S1912" s="2">
        <f>IF(ISERROR(Exportaciones_fruta_dolares[[#This Row],[2020]]/Exportaciones_fruta_tonelada[[#This Row],[2020]]),"-",Exportaciones_fruta_dolares[[#This Row],[2020]]/Exportaciones_fruta_tonelada[[#This Row],[2020]])</f>
        <v>1671.1748425691437</v>
      </c>
    </row>
    <row r="1913" spans="1:19" x14ac:dyDescent="0.35">
      <c r="A1913">
        <v>60</v>
      </c>
      <c r="B1913" t="s">
        <v>169</v>
      </c>
      <c r="C1913" t="s">
        <v>170</v>
      </c>
      <c r="D1913">
        <v>100104</v>
      </c>
      <c r="E1913" t="s">
        <v>66</v>
      </c>
      <c r="F1913">
        <v>100104002</v>
      </c>
      <c r="G1913" t="s">
        <v>67</v>
      </c>
      <c r="H1913" t="s">
        <v>68</v>
      </c>
      <c r="I1913">
        <v>5</v>
      </c>
      <c r="J1913" t="s">
        <v>26</v>
      </c>
      <c r="K1913" s="2">
        <f>IF(ISERROR(Exportaciones_fruta_dolares[[#This Row],[2013]]/Exportaciones_fruta_tonelada[[#This Row],[2013]]),"-",Exportaciones_fruta_dolares[[#This Row],[2013]]/Exportaciones_fruta_tonelada[[#This Row],[2013]])</f>
        <v>1415.9739288944052</v>
      </c>
      <c r="L1913" s="2">
        <f>IF(ISERROR(Exportaciones_fruta_dolares[[#This Row],[2012]]/Exportaciones_fruta_tonelada[[#This Row],[2012]]),"-",Exportaciones_fruta_dolares[[#This Row],[2012]]/Exportaciones_fruta_tonelada[[#This Row],[2012]])</f>
        <v>1922.0945083014049</v>
      </c>
      <c r="M1913" s="2">
        <f>IF(ISERROR(Exportaciones_fruta_dolares[[#This Row],[2014]]/Exportaciones_fruta_tonelada[[#This Row],[2014]]),"-",Exportaciones_fruta_dolares[[#This Row],[2014]]/Exportaciones_fruta_tonelada[[#This Row],[2014]])</f>
        <v>1443.7567206662684</v>
      </c>
      <c r="N1913" s="2">
        <f>IF(ISERROR(Exportaciones_fruta_dolares[[#This Row],[2015]]/Exportaciones_fruta_tonelada[[#This Row],[2015]]),"-",Exportaciones_fruta_dolares[[#This Row],[2015]]/Exportaciones_fruta_tonelada[[#This Row],[2015]])</f>
        <v>1693.3122109484964</v>
      </c>
      <c r="O1913" s="2">
        <f>IF(ISERROR(Exportaciones_fruta_dolares[[#This Row],[2016]]/Exportaciones_fruta_tonelada[[#This Row],[2016]]),"-",Exportaciones_fruta_dolares[[#This Row],[2016]]/Exportaciones_fruta_tonelada[[#This Row],[2016]])</f>
        <v>1936.7290393908411</v>
      </c>
      <c r="P1913" s="2">
        <f>IF(ISERROR(Exportaciones_fruta_dolares[[#This Row],[2017]]/Exportaciones_fruta_tonelada[[#This Row],[2017]]),"-",Exportaciones_fruta_dolares[[#This Row],[2017]]/Exportaciones_fruta_tonelada[[#This Row],[2017]])</f>
        <v>1453.1094454630199</v>
      </c>
      <c r="Q1913" s="2">
        <f>IF(ISERROR(Exportaciones_fruta_dolares[[#This Row],[2018]]/Exportaciones_fruta_tonelada[[#This Row],[2018]]),"-",Exportaciones_fruta_dolares[[#This Row],[2018]]/Exportaciones_fruta_tonelada[[#This Row],[2018]])</f>
        <v>1772.6084623963002</v>
      </c>
      <c r="R1913" s="2">
        <f>IF(ISERROR(Exportaciones_fruta_dolares[[#This Row],[2019]]/Exportaciones_fruta_tonelada[[#This Row],[2019]]),"-",Exportaciones_fruta_dolares[[#This Row],[2019]]/Exportaciones_fruta_tonelada[[#This Row],[2019]])</f>
        <v>1757.4237054028388</v>
      </c>
      <c r="S1913" s="2">
        <f>IF(ISERROR(Exportaciones_fruta_dolares[[#This Row],[2020]]/Exportaciones_fruta_tonelada[[#This Row],[2020]]),"-",Exportaciones_fruta_dolares[[#This Row],[2020]]/Exportaciones_fruta_tonelada[[#This Row],[2020]])</f>
        <v>1732.2346324024011</v>
      </c>
    </row>
    <row r="1914" spans="1:19" x14ac:dyDescent="0.35">
      <c r="A1914">
        <v>60</v>
      </c>
      <c r="B1914" t="s">
        <v>169</v>
      </c>
      <c r="C1914" t="s">
        <v>170</v>
      </c>
      <c r="D1914">
        <v>100104</v>
      </c>
      <c r="E1914" t="s">
        <v>66</v>
      </c>
      <c r="F1914">
        <v>100104002</v>
      </c>
      <c r="G1914" t="s">
        <v>67</v>
      </c>
      <c r="H1914" t="s">
        <v>191</v>
      </c>
      <c r="I1914">
        <v>4</v>
      </c>
      <c r="J1914" t="s">
        <v>71</v>
      </c>
      <c r="K1914" s="2">
        <f>IF(ISERROR(Exportaciones_fruta_dolares[[#This Row],[2013]]/Exportaciones_fruta_tonelada[[#This Row],[2013]]),"-",Exportaciones_fruta_dolares[[#This Row],[2013]]/Exportaciones_fruta_tonelada[[#This Row],[2013]])</f>
        <v>3613.9958462871414</v>
      </c>
      <c r="L1914" s="2">
        <f>IF(ISERROR(Exportaciones_fruta_dolares[[#This Row],[2012]]/Exportaciones_fruta_tonelada[[#This Row],[2012]]),"-",Exportaciones_fruta_dolares[[#This Row],[2012]]/Exportaciones_fruta_tonelada[[#This Row],[2012]])</f>
        <v>241999.99999999997</v>
      </c>
      <c r="M1914" s="2">
        <f>IF(ISERROR(Exportaciones_fruta_dolares[[#This Row],[2014]]/Exportaciones_fruta_tonelada[[#This Row],[2014]]),"-",Exportaciones_fruta_dolares[[#This Row],[2014]]/Exportaciones_fruta_tonelada[[#This Row],[2014]])</f>
        <v>2586.1732181774155</v>
      </c>
      <c r="N1914" s="2">
        <f>IF(ISERROR(Exportaciones_fruta_dolares[[#This Row],[2015]]/Exportaciones_fruta_tonelada[[#This Row],[2015]]),"-",Exportaciones_fruta_dolares[[#This Row],[2015]]/Exportaciones_fruta_tonelada[[#This Row],[2015]])</f>
        <v>8752.9631973406322</v>
      </c>
      <c r="O1914" s="2">
        <f>IF(ISERROR(Exportaciones_fruta_dolares[[#This Row],[2016]]/Exportaciones_fruta_tonelada[[#This Row],[2016]]),"-",Exportaciones_fruta_dolares[[#This Row],[2016]]/Exportaciones_fruta_tonelada[[#This Row],[2016]])</f>
        <v>12013.223140495869</v>
      </c>
      <c r="P1914" s="2">
        <f>IF(ISERROR(Exportaciones_fruta_dolares[[#This Row],[2017]]/Exportaciones_fruta_tonelada[[#This Row],[2017]]),"-",Exportaciones_fruta_dolares[[#This Row],[2017]]/Exportaciones_fruta_tonelada[[#This Row],[2017]])</f>
        <v>28365.991471215355</v>
      </c>
      <c r="Q1914" s="2">
        <f>IF(ISERROR(Exportaciones_fruta_dolares[[#This Row],[2018]]/Exportaciones_fruta_tonelada[[#This Row],[2018]]),"-",Exportaciones_fruta_dolares[[#This Row],[2018]]/Exportaciones_fruta_tonelada[[#This Row],[2018]])</f>
        <v>3011.7781616171046</v>
      </c>
      <c r="R1914" s="2">
        <f>IF(ISERROR(Exportaciones_fruta_dolares[[#This Row],[2019]]/Exportaciones_fruta_tonelada[[#This Row],[2019]]),"-",Exportaciones_fruta_dolares[[#This Row],[2019]]/Exportaciones_fruta_tonelada[[#This Row],[2019]])</f>
        <v>3463.4111325565323</v>
      </c>
      <c r="S1914" s="2">
        <f>IF(ISERROR(Exportaciones_fruta_dolares[[#This Row],[2020]]/Exportaciones_fruta_tonelada[[#This Row],[2020]]),"-",Exportaciones_fruta_dolares[[#This Row],[2020]]/Exportaciones_fruta_tonelada[[#This Row],[2020]])</f>
        <v>51058</v>
      </c>
    </row>
    <row r="1915" spans="1:19" x14ac:dyDescent="0.35">
      <c r="A1915">
        <v>60</v>
      </c>
      <c r="B1915" t="s">
        <v>169</v>
      </c>
      <c r="C1915" t="s">
        <v>170</v>
      </c>
      <c r="D1915">
        <v>100104</v>
      </c>
      <c r="E1915" t="s">
        <v>66</v>
      </c>
      <c r="F1915">
        <v>100104002</v>
      </c>
      <c r="G1915" t="s">
        <v>67</v>
      </c>
      <c r="H1915" t="s">
        <v>127</v>
      </c>
      <c r="I1915">
        <v>3</v>
      </c>
      <c r="J1915" t="s">
        <v>38</v>
      </c>
      <c r="K1915" s="2">
        <f>IF(ISERROR(Exportaciones_fruta_dolares[[#This Row],[2013]]/Exportaciones_fruta_tonelada[[#This Row],[2013]]),"-",Exportaciones_fruta_dolares[[#This Row],[2013]]/Exportaciones_fruta_tonelada[[#This Row],[2013]])</f>
        <v>3099.0071611853691</v>
      </c>
      <c r="L1915" s="2">
        <f>IF(ISERROR(Exportaciones_fruta_dolares[[#This Row],[2012]]/Exportaciones_fruta_tonelada[[#This Row],[2012]]),"-",Exportaciones_fruta_dolares[[#This Row],[2012]]/Exportaciones_fruta_tonelada[[#This Row],[2012]])</f>
        <v>2485.2933621935626</v>
      </c>
      <c r="M1915" s="2">
        <f>IF(ISERROR(Exportaciones_fruta_dolares[[#This Row],[2014]]/Exportaciones_fruta_tonelada[[#This Row],[2014]]),"-",Exportaciones_fruta_dolares[[#This Row],[2014]]/Exportaciones_fruta_tonelada[[#This Row],[2014]])</f>
        <v>18577.170633590344</v>
      </c>
      <c r="N1915" s="2">
        <f>IF(ISERROR(Exportaciones_fruta_dolares[[#This Row],[2015]]/Exportaciones_fruta_tonelada[[#This Row],[2015]]),"-",Exportaciones_fruta_dolares[[#This Row],[2015]]/Exportaciones_fruta_tonelada[[#This Row],[2015]])</f>
        <v>4324.8835978835978</v>
      </c>
      <c r="O1915" s="2">
        <f>IF(ISERROR(Exportaciones_fruta_dolares[[#This Row],[2016]]/Exportaciones_fruta_tonelada[[#This Row],[2016]]),"-",Exportaciones_fruta_dolares[[#This Row],[2016]]/Exportaciones_fruta_tonelada[[#This Row],[2016]])</f>
        <v>3196.1500336117219</v>
      </c>
      <c r="P1915" s="2">
        <f>IF(ISERROR(Exportaciones_fruta_dolares[[#This Row],[2017]]/Exportaciones_fruta_tonelada[[#This Row],[2017]]),"-",Exportaciones_fruta_dolares[[#This Row],[2017]]/Exportaciones_fruta_tonelada[[#This Row],[2017]])</f>
        <v>17375</v>
      </c>
      <c r="Q1915" s="2">
        <f>IF(ISERROR(Exportaciones_fruta_dolares[[#This Row],[2018]]/Exportaciones_fruta_tonelada[[#This Row],[2018]]),"-",Exportaciones_fruta_dolares[[#This Row],[2018]]/Exportaciones_fruta_tonelada[[#This Row],[2018]])</f>
        <v>309900</v>
      </c>
      <c r="R1915" s="2">
        <f>IF(ISERROR(Exportaciones_fruta_dolares[[#This Row],[2019]]/Exportaciones_fruta_tonelada[[#This Row],[2019]]),"-",Exportaciones_fruta_dolares[[#This Row],[2019]]/Exportaciones_fruta_tonelada[[#This Row],[2019]])</f>
        <v>4479.5758218451747</v>
      </c>
      <c r="S1915" s="2">
        <f>IF(ISERROR(Exportaciones_fruta_dolares[[#This Row],[2020]]/Exportaciones_fruta_tonelada[[#This Row],[2020]]),"-",Exportaciones_fruta_dolares[[#This Row],[2020]]/Exportaciones_fruta_tonelada[[#This Row],[2020]])</f>
        <v>997.49768543996072</v>
      </c>
    </row>
    <row r="1916" spans="1:19" x14ac:dyDescent="0.35">
      <c r="A1916">
        <v>60</v>
      </c>
      <c r="B1916" t="s">
        <v>169</v>
      </c>
      <c r="C1916" t="s">
        <v>170</v>
      </c>
      <c r="D1916">
        <v>100104</v>
      </c>
      <c r="E1916" t="s">
        <v>66</v>
      </c>
      <c r="F1916">
        <v>100104002</v>
      </c>
      <c r="G1916" t="s">
        <v>67</v>
      </c>
      <c r="H1916" t="s">
        <v>140</v>
      </c>
      <c r="I1916">
        <v>5</v>
      </c>
      <c r="J1916" t="s">
        <v>26</v>
      </c>
      <c r="K19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16" s="2">
        <f>IF(ISERROR(Exportaciones_fruta_dolares[[#This Row],[2015]]/Exportaciones_fruta_tonelada[[#This Row],[2015]]),"-",Exportaciones_fruta_dolares[[#This Row],[2015]]/Exportaciones_fruta_tonelada[[#This Row],[2015]])</f>
        <v>1527.7777777777778</v>
      </c>
      <c r="O1916" s="2">
        <f>IF(ISERROR(Exportaciones_fruta_dolares[[#This Row],[2016]]/Exportaciones_fruta_tonelada[[#This Row],[2016]]),"-",Exportaciones_fruta_dolares[[#This Row],[2016]]/Exportaciones_fruta_tonelada[[#This Row],[2016]])</f>
        <v>1678.5998406562601</v>
      </c>
      <c r="P19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1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17" spans="1:19" x14ac:dyDescent="0.35">
      <c r="A1917">
        <v>60</v>
      </c>
      <c r="B1917" t="s">
        <v>169</v>
      </c>
      <c r="C1917" t="s">
        <v>170</v>
      </c>
      <c r="D1917">
        <v>100104</v>
      </c>
      <c r="E1917" t="s">
        <v>66</v>
      </c>
      <c r="F1917">
        <v>100104002</v>
      </c>
      <c r="G1917" t="s">
        <v>67</v>
      </c>
      <c r="H1917" t="s">
        <v>141</v>
      </c>
      <c r="I1917">
        <v>5</v>
      </c>
      <c r="J1917" t="s">
        <v>26</v>
      </c>
      <c r="K19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17" s="2">
        <f>IF(ISERROR(Exportaciones_fruta_dolares[[#This Row],[2014]]/Exportaciones_fruta_tonelada[[#This Row],[2014]]),"-",Exportaciones_fruta_dolares[[#This Row],[2014]]/Exportaciones_fruta_tonelada[[#This Row],[2014]])</f>
        <v>2510.7777777777774</v>
      </c>
      <c r="N1917" s="2">
        <f>IF(ISERROR(Exportaciones_fruta_dolares[[#This Row],[2015]]/Exportaciones_fruta_tonelada[[#This Row],[2015]]),"-",Exportaciones_fruta_dolares[[#This Row],[2015]]/Exportaciones_fruta_tonelada[[#This Row],[2015]])</f>
        <v>1583.3333333333335</v>
      </c>
      <c r="O1917" s="2">
        <f>IF(ISERROR(Exportaciones_fruta_dolares[[#This Row],[2016]]/Exportaciones_fruta_tonelada[[#This Row],[2016]]),"-",Exportaciones_fruta_dolares[[#This Row],[2016]]/Exportaciones_fruta_tonelada[[#This Row],[2016]])</f>
        <v>1842.1976194643796</v>
      </c>
      <c r="P1917" s="2">
        <f>IF(ISERROR(Exportaciones_fruta_dolares[[#This Row],[2017]]/Exportaciones_fruta_tonelada[[#This Row],[2017]]),"-",Exportaciones_fruta_dolares[[#This Row],[2017]]/Exportaciones_fruta_tonelada[[#This Row],[2017]])</f>
        <v>1896.2254821163669</v>
      </c>
      <c r="Q19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17" s="2">
        <f>IF(ISERROR(Exportaciones_fruta_dolares[[#This Row],[2019]]/Exportaciones_fruta_tonelada[[#This Row],[2019]]),"-",Exportaciones_fruta_dolares[[#This Row],[2019]]/Exportaciones_fruta_tonelada[[#This Row],[2019]])</f>
        <v>2353.7908740519711</v>
      </c>
      <c r="S191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18" spans="1:19" x14ac:dyDescent="0.35">
      <c r="A1918">
        <v>60</v>
      </c>
      <c r="B1918" t="s">
        <v>169</v>
      </c>
      <c r="C1918" t="s">
        <v>170</v>
      </c>
      <c r="D1918">
        <v>100104</v>
      </c>
      <c r="E1918" t="s">
        <v>66</v>
      </c>
      <c r="F1918">
        <v>100104002</v>
      </c>
      <c r="G1918" t="s">
        <v>67</v>
      </c>
      <c r="H1918" t="s">
        <v>142</v>
      </c>
      <c r="I1918">
        <v>5</v>
      </c>
      <c r="J1918" t="s">
        <v>26</v>
      </c>
      <c r="K19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18" s="2">
        <f>IF(ISERROR(Exportaciones_fruta_dolares[[#This Row],[2015]]/Exportaciones_fruta_tonelada[[#This Row],[2015]]),"-",Exportaciones_fruta_dolares[[#This Row],[2015]]/Exportaciones_fruta_tonelada[[#This Row],[2015]])</f>
        <v>1583.3333333333333</v>
      </c>
      <c r="O1918" s="2">
        <f>IF(ISERROR(Exportaciones_fruta_dolares[[#This Row],[2016]]/Exportaciones_fruta_tonelada[[#This Row],[2016]]),"-",Exportaciones_fruta_dolares[[#This Row],[2016]]/Exportaciones_fruta_tonelada[[#This Row],[2016]])</f>
        <v>1667.2064014118403</v>
      </c>
      <c r="P19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1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18" s="2">
        <f>IF(ISERROR(Exportaciones_fruta_dolares[[#This Row],[2019]]/Exportaciones_fruta_tonelada[[#This Row],[2019]]),"-",Exportaciones_fruta_dolares[[#This Row],[2019]]/Exportaciones_fruta_tonelada[[#This Row],[2019]])</f>
        <v>2397.2256902761105</v>
      </c>
      <c r="S19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19" spans="1:19" x14ac:dyDescent="0.35">
      <c r="A1919">
        <v>60</v>
      </c>
      <c r="B1919" t="s">
        <v>169</v>
      </c>
      <c r="C1919" t="s">
        <v>170</v>
      </c>
      <c r="D1919">
        <v>100104</v>
      </c>
      <c r="E1919" t="s">
        <v>66</v>
      </c>
      <c r="F1919">
        <v>100104002</v>
      </c>
      <c r="G1919" t="s">
        <v>67</v>
      </c>
      <c r="H1919" t="s">
        <v>228</v>
      </c>
      <c r="I1919">
        <v>5</v>
      </c>
      <c r="J1919" t="s">
        <v>26</v>
      </c>
      <c r="K19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19" s="2">
        <f>IF(ISERROR(Exportaciones_fruta_dolares[[#This Row],[2014]]/Exportaciones_fruta_tonelada[[#This Row],[2014]]),"-",Exportaciones_fruta_dolares[[#This Row],[2014]]/Exportaciones_fruta_tonelada[[#This Row],[2014]])</f>
        <v>1750.3409755147106</v>
      </c>
      <c r="N1919" s="2">
        <f>IF(ISERROR(Exportaciones_fruta_dolares[[#This Row],[2015]]/Exportaciones_fruta_tonelada[[#This Row],[2015]]),"-",Exportaciones_fruta_dolares[[#This Row],[2015]]/Exportaciones_fruta_tonelada[[#This Row],[2015]])</f>
        <v>1474.263038548753</v>
      </c>
      <c r="O1919" s="2">
        <f>IF(ISERROR(Exportaciones_fruta_dolares[[#This Row],[2016]]/Exportaciones_fruta_tonelada[[#This Row],[2016]]),"-",Exportaciones_fruta_dolares[[#This Row],[2016]]/Exportaciones_fruta_tonelada[[#This Row],[2016]])</f>
        <v>1423.6605854462996</v>
      </c>
      <c r="P191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1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19" s="2">
        <f>IF(ISERROR(Exportaciones_fruta_dolares[[#This Row],[2019]]/Exportaciones_fruta_tonelada[[#This Row],[2019]]),"-",Exportaciones_fruta_dolares[[#This Row],[2019]]/Exportaciones_fruta_tonelada[[#This Row],[2019]])</f>
        <v>1634.5277777777778</v>
      </c>
      <c r="S191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20" spans="1:19" x14ac:dyDescent="0.35">
      <c r="A1920">
        <v>60</v>
      </c>
      <c r="B1920" t="s">
        <v>169</v>
      </c>
      <c r="C1920" t="s">
        <v>170</v>
      </c>
      <c r="D1920">
        <v>100104</v>
      </c>
      <c r="E1920" t="s">
        <v>66</v>
      </c>
      <c r="F1920">
        <v>100104002</v>
      </c>
      <c r="G1920" t="s">
        <v>67</v>
      </c>
      <c r="H1920" t="s">
        <v>223</v>
      </c>
      <c r="I1920">
        <v>5</v>
      </c>
      <c r="J1920" t="s">
        <v>26</v>
      </c>
      <c r="K19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20" s="2">
        <f>IF(ISERROR(Exportaciones_fruta_dolares[[#This Row],[2012]]/Exportaciones_fruta_tonelada[[#This Row],[2012]]),"-",Exportaciones_fruta_dolares[[#This Row],[2012]]/Exportaciones_fruta_tonelada[[#This Row],[2012]])</f>
        <v>1778.3619641358521</v>
      </c>
      <c r="M1920" s="2">
        <f>IF(ISERROR(Exportaciones_fruta_dolares[[#This Row],[2014]]/Exportaciones_fruta_tonelada[[#This Row],[2014]]),"-",Exportaciones_fruta_dolares[[#This Row],[2014]]/Exportaciones_fruta_tonelada[[#This Row],[2014]])</f>
        <v>1580.6878306878309</v>
      </c>
      <c r="N1920" s="2">
        <f>IF(ISERROR(Exportaciones_fruta_dolares[[#This Row],[2015]]/Exportaciones_fruta_tonelada[[#This Row],[2015]]),"-",Exportaciones_fruta_dolares[[#This Row],[2015]]/Exportaciones_fruta_tonelada[[#This Row],[2015]])</f>
        <v>1509.4828187685332</v>
      </c>
      <c r="O1920" s="2">
        <f>IF(ISERROR(Exportaciones_fruta_dolares[[#This Row],[2016]]/Exportaciones_fruta_tonelada[[#This Row],[2016]]),"-",Exportaciones_fruta_dolares[[#This Row],[2016]]/Exportaciones_fruta_tonelada[[#This Row],[2016]])</f>
        <v>1796.1159012692892</v>
      </c>
      <c r="P1920" s="2">
        <f>IF(ISERROR(Exportaciones_fruta_dolares[[#This Row],[2017]]/Exportaciones_fruta_tonelada[[#This Row],[2017]]),"-",Exportaciones_fruta_dolares[[#This Row],[2017]]/Exportaciones_fruta_tonelada[[#This Row],[2017]])</f>
        <v>1600.3857572758668</v>
      </c>
      <c r="Q1920" s="2">
        <f>IF(ISERROR(Exportaciones_fruta_dolares[[#This Row],[2018]]/Exportaciones_fruta_tonelada[[#This Row],[2018]]),"-",Exportaciones_fruta_dolares[[#This Row],[2018]]/Exportaciones_fruta_tonelada[[#This Row],[2018]])</f>
        <v>1619.2869846661647</v>
      </c>
      <c r="R19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20" s="2">
        <f>IF(ISERROR(Exportaciones_fruta_dolares[[#This Row],[2020]]/Exportaciones_fruta_tonelada[[#This Row],[2020]]),"-",Exportaciones_fruta_dolares[[#This Row],[2020]]/Exportaciones_fruta_tonelada[[#This Row],[2020]])</f>
        <v>1529.4117647058822</v>
      </c>
    </row>
    <row r="1921" spans="1:19" x14ac:dyDescent="0.35">
      <c r="A1921">
        <v>60</v>
      </c>
      <c r="B1921" t="s">
        <v>169</v>
      </c>
      <c r="C1921" t="s">
        <v>170</v>
      </c>
      <c r="D1921">
        <v>100104</v>
      </c>
      <c r="E1921" t="s">
        <v>66</v>
      </c>
      <c r="F1921">
        <v>100104002</v>
      </c>
      <c r="G1921" t="s">
        <v>67</v>
      </c>
      <c r="H1921" t="s">
        <v>128</v>
      </c>
      <c r="I1921">
        <v>5</v>
      </c>
      <c r="J1921" t="s">
        <v>26</v>
      </c>
      <c r="K1921" s="2">
        <f>IF(ISERROR(Exportaciones_fruta_dolares[[#This Row],[2013]]/Exportaciones_fruta_tonelada[[#This Row],[2013]]),"-",Exportaciones_fruta_dolares[[#This Row],[2013]]/Exportaciones_fruta_tonelada[[#This Row],[2013]])</f>
        <v>1504.8821377496638</v>
      </c>
      <c r="L19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21" s="2">
        <f>IF(ISERROR(Exportaciones_fruta_dolares[[#This Row],[2014]]/Exportaciones_fruta_tonelada[[#This Row],[2014]]),"-",Exportaciones_fruta_dolares[[#This Row],[2014]]/Exportaciones_fruta_tonelada[[#This Row],[2014]])</f>
        <v>1605.7033346828589</v>
      </c>
      <c r="N1921" s="2">
        <f>IF(ISERROR(Exportaciones_fruta_dolares[[#This Row],[2015]]/Exportaciones_fruta_tonelada[[#This Row],[2015]]),"-",Exportaciones_fruta_dolares[[#This Row],[2015]]/Exportaciones_fruta_tonelada[[#This Row],[2015]])</f>
        <v>1343.0906972398404</v>
      </c>
      <c r="O1921" s="2">
        <f>IF(ISERROR(Exportaciones_fruta_dolares[[#This Row],[2016]]/Exportaciones_fruta_tonelada[[#This Row],[2016]]),"-",Exportaciones_fruta_dolares[[#This Row],[2016]]/Exportaciones_fruta_tonelada[[#This Row],[2016]])</f>
        <v>1791.3066836115763</v>
      </c>
      <c r="P1921" s="2">
        <f>IF(ISERROR(Exportaciones_fruta_dolares[[#This Row],[2017]]/Exportaciones_fruta_tonelada[[#This Row],[2017]]),"-",Exportaciones_fruta_dolares[[#This Row],[2017]]/Exportaciones_fruta_tonelada[[#This Row],[2017]])</f>
        <v>1646.6724703810437</v>
      </c>
      <c r="Q1921" s="2">
        <f>IF(ISERROR(Exportaciones_fruta_dolares[[#This Row],[2018]]/Exportaciones_fruta_tonelada[[#This Row],[2018]]),"-",Exportaciones_fruta_dolares[[#This Row],[2018]]/Exportaciones_fruta_tonelada[[#This Row],[2018]])</f>
        <v>1583.8174229736555</v>
      </c>
      <c r="R1921" s="2">
        <f>IF(ISERROR(Exportaciones_fruta_dolares[[#This Row],[2019]]/Exportaciones_fruta_tonelada[[#This Row],[2019]]),"-",Exportaciones_fruta_dolares[[#This Row],[2019]]/Exportaciones_fruta_tonelada[[#This Row],[2019]])</f>
        <v>1540.3232730704467</v>
      </c>
      <c r="S1921" s="2">
        <f>IF(ISERROR(Exportaciones_fruta_dolares[[#This Row],[2020]]/Exportaciones_fruta_tonelada[[#This Row],[2020]]),"-",Exportaciones_fruta_dolares[[#This Row],[2020]]/Exportaciones_fruta_tonelada[[#This Row],[2020]])</f>
        <v>1429.3721525307371</v>
      </c>
    </row>
    <row r="1922" spans="1:19" x14ac:dyDescent="0.35">
      <c r="A1922">
        <v>60</v>
      </c>
      <c r="B1922" t="s">
        <v>169</v>
      </c>
      <c r="C1922" t="s">
        <v>170</v>
      </c>
      <c r="D1922">
        <v>100104</v>
      </c>
      <c r="E1922" t="s">
        <v>66</v>
      </c>
      <c r="F1922">
        <v>100104002</v>
      </c>
      <c r="G1922" t="s">
        <v>67</v>
      </c>
      <c r="H1922" t="s">
        <v>143</v>
      </c>
      <c r="I1922">
        <v>5</v>
      </c>
      <c r="J1922" t="s">
        <v>26</v>
      </c>
      <c r="K19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22" s="2">
        <f>IF(ISERROR(Exportaciones_fruta_dolares[[#This Row],[2015]]/Exportaciones_fruta_tonelada[[#This Row],[2015]]),"-",Exportaciones_fruta_dolares[[#This Row],[2015]]/Exportaciones_fruta_tonelada[[#This Row],[2015]])</f>
        <v>1472.2222222222222</v>
      </c>
      <c r="O1922" s="2">
        <f>IF(ISERROR(Exportaciones_fruta_dolares[[#This Row],[2016]]/Exportaciones_fruta_tonelada[[#This Row],[2016]]),"-",Exportaciones_fruta_dolares[[#This Row],[2016]]/Exportaciones_fruta_tonelada[[#This Row],[2016]])</f>
        <v>1622.4130971069749</v>
      </c>
      <c r="P192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2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23" spans="1:19" x14ac:dyDescent="0.35">
      <c r="A1923">
        <v>60</v>
      </c>
      <c r="B1923" t="s">
        <v>169</v>
      </c>
      <c r="C1923" t="s">
        <v>170</v>
      </c>
      <c r="D1923">
        <v>100104</v>
      </c>
      <c r="E1923" t="s">
        <v>66</v>
      </c>
      <c r="F1923">
        <v>100104002</v>
      </c>
      <c r="G1923" t="s">
        <v>67</v>
      </c>
      <c r="H1923" t="s">
        <v>361</v>
      </c>
      <c r="I1923">
        <v>4</v>
      </c>
      <c r="J1923" t="s">
        <v>71</v>
      </c>
      <c r="K1923" s="2">
        <f>IF(ISERROR(Exportaciones_fruta_dolares[[#This Row],[2013]]/Exportaciones_fruta_tonelada[[#This Row],[2013]]),"-",Exportaciones_fruta_dolares[[#This Row],[2013]]/Exportaciones_fruta_tonelada[[#This Row],[2013]])</f>
        <v>23480.899867666518</v>
      </c>
      <c r="L19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23" s="2">
        <f>IF(ISERROR(Exportaciones_fruta_dolares[[#This Row],[2014]]/Exportaciones_fruta_tonelada[[#This Row],[2014]]),"-",Exportaciones_fruta_dolares[[#This Row],[2014]]/Exportaciones_fruta_tonelada[[#This Row],[2014]])</f>
        <v>19491.235360785795</v>
      </c>
      <c r="N1923" s="2">
        <f>IF(ISERROR(Exportaciones_fruta_dolares[[#This Row],[2015]]/Exportaciones_fruta_tonelada[[#This Row],[2015]]),"-",Exportaciones_fruta_dolares[[#This Row],[2015]]/Exportaciones_fruta_tonelada[[#This Row],[2015]])</f>
        <v>10535.424716782296</v>
      </c>
      <c r="O19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2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2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24" spans="1:19" x14ac:dyDescent="0.35">
      <c r="A1924">
        <v>60</v>
      </c>
      <c r="B1924" t="s">
        <v>169</v>
      </c>
      <c r="C1924" t="s">
        <v>170</v>
      </c>
      <c r="D1924">
        <v>100104</v>
      </c>
      <c r="E1924" t="s">
        <v>66</v>
      </c>
      <c r="F1924">
        <v>100104002</v>
      </c>
      <c r="G1924" t="s">
        <v>67</v>
      </c>
      <c r="H1924" t="s">
        <v>364</v>
      </c>
      <c r="I1924">
        <v>2</v>
      </c>
      <c r="J1924" t="s">
        <v>32</v>
      </c>
      <c r="K192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24" s="2">
        <f>IF(ISERROR(Exportaciones_fruta_dolares[[#This Row],[2014]]/Exportaciones_fruta_tonelada[[#This Row],[2014]]),"-",Exportaciones_fruta_dolares[[#This Row],[2014]]/Exportaciones_fruta_tonelada[[#This Row],[2014]])</f>
        <v>20658.656716417911</v>
      </c>
      <c r="N19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2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2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25" spans="1:19" x14ac:dyDescent="0.35">
      <c r="A1925">
        <v>60</v>
      </c>
      <c r="B1925" t="s">
        <v>169</v>
      </c>
      <c r="C1925" t="s">
        <v>170</v>
      </c>
      <c r="D1925">
        <v>100104</v>
      </c>
      <c r="E1925" t="s">
        <v>66</v>
      </c>
      <c r="F1925">
        <v>100104002</v>
      </c>
      <c r="G1925" t="s">
        <v>67</v>
      </c>
      <c r="H1925" t="s">
        <v>219</v>
      </c>
      <c r="I1925">
        <v>3</v>
      </c>
      <c r="J1925" t="s">
        <v>38</v>
      </c>
      <c r="K19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25" s="2">
        <f>IF(ISERROR(Exportaciones_fruta_dolares[[#This Row],[2014]]/Exportaciones_fruta_tonelada[[#This Row],[2014]]),"-",Exportaciones_fruta_dolares[[#This Row],[2014]]/Exportaciones_fruta_tonelada[[#This Row],[2014]])</f>
        <v>22957.142857142859</v>
      </c>
      <c r="N19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2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26" spans="1:19" x14ac:dyDescent="0.35">
      <c r="A1926">
        <v>60</v>
      </c>
      <c r="B1926" t="s">
        <v>169</v>
      </c>
      <c r="C1926" t="s">
        <v>170</v>
      </c>
      <c r="D1926">
        <v>100104</v>
      </c>
      <c r="E1926" t="s">
        <v>66</v>
      </c>
      <c r="F1926">
        <v>100104005</v>
      </c>
      <c r="G1926" t="s">
        <v>82</v>
      </c>
      <c r="H1926" t="s">
        <v>348</v>
      </c>
      <c r="I1926">
        <v>7</v>
      </c>
      <c r="J1926" t="s">
        <v>164</v>
      </c>
      <c r="K19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26" s="2">
        <f>IF(ISERROR(Exportaciones_fruta_dolares[[#This Row],[2014]]/Exportaciones_fruta_tonelada[[#This Row],[2014]]),"-",Exportaciones_fruta_dolares[[#This Row],[2014]]/Exportaciones_fruta_tonelada[[#This Row],[2014]])</f>
        <v>12450.574712643678</v>
      </c>
      <c r="N1926" s="2">
        <f>IF(ISERROR(Exportaciones_fruta_dolares[[#This Row],[2015]]/Exportaciones_fruta_tonelada[[#This Row],[2015]]),"-",Exportaciones_fruta_dolares[[#This Row],[2015]]/Exportaciones_fruta_tonelada[[#This Row],[2015]])</f>
        <v>2573.2724902216428</v>
      </c>
      <c r="O19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26" s="2">
        <f>IF(ISERROR(Exportaciones_fruta_dolares[[#This Row],[2018]]/Exportaciones_fruta_tonelada[[#This Row],[2018]]),"-",Exportaciones_fruta_dolares[[#This Row],[2018]]/Exportaciones_fruta_tonelada[[#This Row],[2018]])</f>
        <v>41089.523809523809</v>
      </c>
      <c r="R19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2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27" spans="1:19" x14ac:dyDescent="0.35">
      <c r="A1927">
        <v>60</v>
      </c>
      <c r="B1927" t="s">
        <v>169</v>
      </c>
      <c r="C1927" t="s">
        <v>170</v>
      </c>
      <c r="D1927">
        <v>100104</v>
      </c>
      <c r="E1927" t="s">
        <v>66</v>
      </c>
      <c r="F1927">
        <v>100104005</v>
      </c>
      <c r="G1927" t="s">
        <v>82</v>
      </c>
      <c r="H1927" t="s">
        <v>201</v>
      </c>
      <c r="I1927">
        <v>5</v>
      </c>
      <c r="J1927" t="s">
        <v>26</v>
      </c>
      <c r="K1927" s="2">
        <f>IF(ISERROR(Exportaciones_fruta_dolares[[#This Row],[2013]]/Exportaciones_fruta_tonelada[[#This Row],[2013]]),"-",Exportaciones_fruta_dolares[[#This Row],[2013]]/Exportaciones_fruta_tonelada[[#This Row],[2013]])</f>
        <v>1523.5512889366271</v>
      </c>
      <c r="L1927" s="2">
        <f>IF(ISERROR(Exportaciones_fruta_dolares[[#This Row],[2012]]/Exportaciones_fruta_tonelada[[#This Row],[2012]]),"-",Exportaciones_fruta_dolares[[#This Row],[2012]]/Exportaciones_fruta_tonelada[[#This Row],[2012]])</f>
        <v>2037.722949422493</v>
      </c>
      <c r="M1927" s="2">
        <f>IF(ISERROR(Exportaciones_fruta_dolares[[#This Row],[2014]]/Exportaciones_fruta_tonelada[[#This Row],[2014]]),"-",Exportaciones_fruta_dolares[[#This Row],[2014]]/Exportaciones_fruta_tonelada[[#This Row],[2014]])</f>
        <v>1178.8822749931639</v>
      </c>
      <c r="N1927" s="2">
        <f>IF(ISERROR(Exportaciones_fruta_dolares[[#This Row],[2015]]/Exportaciones_fruta_tonelada[[#This Row],[2015]]),"-",Exportaciones_fruta_dolares[[#This Row],[2015]]/Exportaciones_fruta_tonelada[[#This Row],[2015]])</f>
        <v>1757.6199977290055</v>
      </c>
      <c r="O1927" s="2">
        <f>IF(ISERROR(Exportaciones_fruta_dolares[[#This Row],[2016]]/Exportaciones_fruta_tonelada[[#This Row],[2016]]),"-",Exportaciones_fruta_dolares[[#This Row],[2016]]/Exportaciones_fruta_tonelada[[#This Row],[2016]])</f>
        <v>1682.9697986577182</v>
      </c>
      <c r="P19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27" s="2">
        <f>IF(ISERROR(Exportaciones_fruta_dolares[[#This Row],[2018]]/Exportaciones_fruta_tonelada[[#This Row],[2018]]),"-",Exportaciones_fruta_dolares[[#This Row],[2018]]/Exportaciones_fruta_tonelada[[#This Row],[2018]])</f>
        <v>1618.421052631579</v>
      </c>
      <c r="R19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2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28" spans="1:19" x14ac:dyDescent="0.35">
      <c r="A1928">
        <v>60</v>
      </c>
      <c r="B1928" t="s">
        <v>169</v>
      </c>
      <c r="C1928" t="s">
        <v>170</v>
      </c>
      <c r="D1928">
        <v>100104</v>
      </c>
      <c r="E1928" t="s">
        <v>66</v>
      </c>
      <c r="F1928">
        <v>100104005</v>
      </c>
      <c r="G1928" t="s">
        <v>82</v>
      </c>
      <c r="H1928" t="s">
        <v>261</v>
      </c>
      <c r="I1928">
        <v>3</v>
      </c>
      <c r="J1928" t="s">
        <v>38</v>
      </c>
      <c r="K19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28" s="2">
        <f>IF(ISERROR(Exportaciones_fruta_dolares[[#This Row],[2014]]/Exportaciones_fruta_tonelada[[#This Row],[2014]]),"-",Exportaciones_fruta_dolares[[#This Row],[2014]]/Exportaciones_fruta_tonelada[[#This Row],[2014]])</f>
        <v>8090.9774436090229</v>
      </c>
      <c r="N192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2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2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2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29" spans="1:19" x14ac:dyDescent="0.35">
      <c r="A1929">
        <v>60</v>
      </c>
      <c r="B1929" t="s">
        <v>169</v>
      </c>
      <c r="C1929" t="s">
        <v>170</v>
      </c>
      <c r="D1929">
        <v>100104</v>
      </c>
      <c r="E1929" t="s">
        <v>66</v>
      </c>
      <c r="F1929">
        <v>100104005</v>
      </c>
      <c r="G1929" t="s">
        <v>82</v>
      </c>
      <c r="H1929" t="s">
        <v>229</v>
      </c>
      <c r="I1929">
        <v>5</v>
      </c>
      <c r="J1929" t="s">
        <v>26</v>
      </c>
      <c r="K1929" s="2">
        <f>IF(ISERROR(Exportaciones_fruta_dolares[[#This Row],[2013]]/Exportaciones_fruta_tonelada[[#This Row],[2013]]),"-",Exportaciones_fruta_dolares[[#This Row],[2013]]/Exportaciones_fruta_tonelada[[#This Row],[2013]])</f>
        <v>1687.8704987999256</v>
      </c>
      <c r="L1929" s="2">
        <f>IF(ISERROR(Exportaciones_fruta_dolares[[#This Row],[2012]]/Exportaciones_fruta_tonelada[[#This Row],[2012]]),"-",Exportaciones_fruta_dolares[[#This Row],[2012]]/Exportaciones_fruta_tonelada[[#This Row],[2012]])</f>
        <v>1554.9487035759121</v>
      </c>
      <c r="M1929" s="2">
        <f>IF(ISERROR(Exportaciones_fruta_dolares[[#This Row],[2014]]/Exportaciones_fruta_tonelada[[#This Row],[2014]]),"-",Exportaciones_fruta_dolares[[#This Row],[2014]]/Exportaciones_fruta_tonelada[[#This Row],[2014]])</f>
        <v>1634.6153846153845</v>
      </c>
      <c r="N19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29" s="2">
        <f>IF(ISERROR(Exportaciones_fruta_dolares[[#This Row],[2017]]/Exportaciones_fruta_tonelada[[#This Row],[2017]]),"-",Exportaciones_fruta_dolares[[#This Row],[2017]]/Exportaciones_fruta_tonelada[[#This Row],[2017]])</f>
        <v>1926.5014137606033</v>
      </c>
      <c r="Q19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2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30" spans="1:19" x14ac:dyDescent="0.35">
      <c r="A1930">
        <v>60</v>
      </c>
      <c r="B1930" t="s">
        <v>169</v>
      </c>
      <c r="C1930" t="s">
        <v>170</v>
      </c>
      <c r="D1930">
        <v>100104</v>
      </c>
      <c r="E1930" t="s">
        <v>66</v>
      </c>
      <c r="F1930">
        <v>100104005</v>
      </c>
      <c r="G1930" t="s">
        <v>82</v>
      </c>
      <c r="H1930" t="s">
        <v>181</v>
      </c>
      <c r="I1930">
        <v>5</v>
      </c>
      <c r="J1930" t="s">
        <v>26</v>
      </c>
      <c r="K1930" s="2">
        <f>IF(ISERROR(Exportaciones_fruta_dolares[[#This Row],[2013]]/Exportaciones_fruta_tonelada[[#This Row],[2013]]),"-",Exportaciones_fruta_dolares[[#This Row],[2013]]/Exportaciones_fruta_tonelada[[#This Row],[2013]])</f>
        <v>1736.4930120443462</v>
      </c>
      <c r="L1930" s="2">
        <f>IF(ISERROR(Exportaciones_fruta_dolares[[#This Row],[2012]]/Exportaciones_fruta_tonelada[[#This Row],[2012]]),"-",Exportaciones_fruta_dolares[[#This Row],[2012]]/Exportaciones_fruta_tonelada[[#This Row],[2012]])</f>
        <v>1952.1052631578948</v>
      </c>
      <c r="M1930" s="2">
        <f>IF(ISERROR(Exportaciones_fruta_dolares[[#This Row],[2014]]/Exportaciones_fruta_tonelada[[#This Row],[2014]]),"-",Exportaciones_fruta_dolares[[#This Row],[2014]]/Exportaciones_fruta_tonelada[[#This Row],[2014]])</f>
        <v>1811.5424141115866</v>
      </c>
      <c r="N1930" s="2">
        <f>IF(ISERROR(Exportaciones_fruta_dolares[[#This Row],[2015]]/Exportaciones_fruta_tonelada[[#This Row],[2015]]),"-",Exportaciones_fruta_dolares[[#This Row],[2015]]/Exportaciones_fruta_tonelada[[#This Row],[2015]])</f>
        <v>1801.0897108843537</v>
      </c>
      <c r="O1930" s="2">
        <f>IF(ISERROR(Exportaciones_fruta_dolares[[#This Row],[2016]]/Exportaciones_fruta_tonelada[[#This Row],[2016]]),"-",Exportaciones_fruta_dolares[[#This Row],[2016]]/Exportaciones_fruta_tonelada[[#This Row],[2016]])</f>
        <v>1707.8641581632653</v>
      </c>
      <c r="P19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30" s="2">
        <f>IF(ISERROR(Exportaciones_fruta_dolares[[#This Row],[2018]]/Exportaciones_fruta_tonelada[[#This Row],[2018]]),"-",Exportaciones_fruta_dolares[[#This Row],[2018]]/Exportaciones_fruta_tonelada[[#This Row],[2018]])</f>
        <v>1776.314446831364</v>
      </c>
      <c r="R19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3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31" spans="1:19" x14ac:dyDescent="0.35">
      <c r="A1931">
        <v>60</v>
      </c>
      <c r="B1931" t="s">
        <v>169</v>
      </c>
      <c r="C1931" t="s">
        <v>170</v>
      </c>
      <c r="D1931">
        <v>100104</v>
      </c>
      <c r="E1931" t="s">
        <v>66</v>
      </c>
      <c r="F1931">
        <v>100104005</v>
      </c>
      <c r="G1931" t="s">
        <v>82</v>
      </c>
      <c r="H1931" t="s">
        <v>230</v>
      </c>
      <c r="I1931">
        <v>5</v>
      </c>
      <c r="J1931" t="s">
        <v>26</v>
      </c>
      <c r="K1931" s="2">
        <f>IF(ISERROR(Exportaciones_fruta_dolares[[#This Row],[2013]]/Exportaciones_fruta_tonelada[[#This Row],[2013]]),"-",Exportaciones_fruta_dolares[[#This Row],[2013]]/Exportaciones_fruta_tonelada[[#This Row],[2013]])</f>
        <v>1608.0389410864846</v>
      </c>
      <c r="L1931" s="2">
        <f>IF(ISERROR(Exportaciones_fruta_dolares[[#This Row],[2012]]/Exportaciones_fruta_tonelada[[#This Row],[2012]]),"-",Exportaciones_fruta_dolares[[#This Row],[2012]]/Exportaciones_fruta_tonelada[[#This Row],[2012]])</f>
        <v>1869.6009740847512</v>
      </c>
      <c r="M1931" s="2">
        <f>IF(ISERROR(Exportaciones_fruta_dolares[[#This Row],[2014]]/Exportaciones_fruta_tonelada[[#This Row],[2014]]),"-",Exportaciones_fruta_dolares[[#This Row],[2014]]/Exportaciones_fruta_tonelada[[#This Row],[2014]])</f>
        <v>1901.8768026203252</v>
      </c>
      <c r="N1931" s="2">
        <f>IF(ISERROR(Exportaciones_fruta_dolares[[#This Row],[2015]]/Exportaciones_fruta_tonelada[[#This Row],[2015]]),"-",Exportaciones_fruta_dolares[[#This Row],[2015]]/Exportaciones_fruta_tonelada[[#This Row],[2015]])</f>
        <v>1640.3711076602901</v>
      </c>
      <c r="O1931" s="2">
        <f>IF(ISERROR(Exportaciones_fruta_dolares[[#This Row],[2016]]/Exportaciones_fruta_tonelada[[#This Row],[2016]]),"-",Exportaciones_fruta_dolares[[#This Row],[2016]]/Exportaciones_fruta_tonelada[[#This Row],[2016]])</f>
        <v>1316.4569351230425</v>
      </c>
      <c r="P1931" s="2">
        <f>IF(ISERROR(Exportaciones_fruta_dolares[[#This Row],[2017]]/Exportaciones_fruta_tonelada[[#This Row],[2017]]),"-",Exportaciones_fruta_dolares[[#This Row],[2017]]/Exportaciones_fruta_tonelada[[#This Row],[2017]])</f>
        <v>2145.9304610733184</v>
      </c>
      <c r="Q1931" s="2">
        <f>IF(ISERROR(Exportaciones_fruta_dolares[[#This Row],[2018]]/Exportaciones_fruta_tonelada[[#This Row],[2018]]),"-",Exportaciones_fruta_dolares[[#This Row],[2018]]/Exportaciones_fruta_tonelada[[#This Row],[2018]])</f>
        <v>2154.5990437158471</v>
      </c>
      <c r="R19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32" spans="1:19" x14ac:dyDescent="0.35">
      <c r="A1932">
        <v>60</v>
      </c>
      <c r="B1932" t="s">
        <v>169</v>
      </c>
      <c r="C1932" t="s">
        <v>170</v>
      </c>
      <c r="D1932">
        <v>100105</v>
      </c>
      <c r="E1932" t="s">
        <v>20</v>
      </c>
      <c r="F1932">
        <v>100105001</v>
      </c>
      <c r="G1932" t="s">
        <v>44</v>
      </c>
      <c r="H1932" t="s">
        <v>281</v>
      </c>
      <c r="I1932">
        <v>6</v>
      </c>
      <c r="J1932" t="s">
        <v>20</v>
      </c>
      <c r="K1932" s="2">
        <f>IF(ISERROR(Exportaciones_fruta_dolares[[#This Row],[2013]]/Exportaciones_fruta_tonelada[[#This Row],[2013]]),"-",Exportaciones_fruta_dolares[[#This Row],[2013]]/Exportaciones_fruta_tonelada[[#This Row],[2013]])</f>
        <v>5354.5547580748325</v>
      </c>
      <c r="L19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32" s="2">
        <f>IF(ISERROR(Exportaciones_fruta_dolares[[#This Row],[2014]]/Exportaciones_fruta_tonelada[[#This Row],[2014]]),"-",Exportaciones_fruta_dolares[[#This Row],[2014]]/Exportaciones_fruta_tonelada[[#This Row],[2014]])</f>
        <v>6809.5972153157627</v>
      </c>
      <c r="N1932" s="2">
        <f>IF(ISERROR(Exportaciones_fruta_dolares[[#This Row],[2015]]/Exportaciones_fruta_tonelada[[#This Row],[2015]]),"-",Exportaciones_fruta_dolares[[#This Row],[2015]]/Exportaciones_fruta_tonelada[[#This Row],[2015]])</f>
        <v>2800</v>
      </c>
      <c r="O19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32" s="2">
        <f>IF(ISERROR(Exportaciones_fruta_dolares[[#This Row],[2018]]/Exportaciones_fruta_tonelada[[#This Row],[2018]]),"-",Exportaciones_fruta_dolares[[#This Row],[2018]]/Exportaciones_fruta_tonelada[[#This Row],[2018]])</f>
        <v>7688.3720930232566</v>
      </c>
      <c r="R19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32" s="2">
        <f>IF(ISERROR(Exportaciones_fruta_dolares[[#This Row],[2020]]/Exportaciones_fruta_tonelada[[#This Row],[2020]]),"-",Exportaciones_fruta_dolares[[#This Row],[2020]]/Exportaciones_fruta_tonelada[[#This Row],[2020]])</f>
        <v>4696.2576864111961</v>
      </c>
    </row>
    <row r="1933" spans="1:19" x14ac:dyDescent="0.35">
      <c r="A1933">
        <v>60</v>
      </c>
      <c r="B1933" t="s">
        <v>169</v>
      </c>
      <c r="C1933" t="s">
        <v>170</v>
      </c>
      <c r="D1933">
        <v>100105</v>
      </c>
      <c r="E1933" t="s">
        <v>20</v>
      </c>
      <c r="F1933">
        <v>100105001</v>
      </c>
      <c r="G1933" t="s">
        <v>44</v>
      </c>
      <c r="H1933" t="s">
        <v>45</v>
      </c>
      <c r="I1933">
        <v>6</v>
      </c>
      <c r="J1933" t="s">
        <v>20</v>
      </c>
      <c r="K1933" s="2">
        <f>IF(ISERROR(Exportaciones_fruta_dolares[[#This Row],[2013]]/Exportaciones_fruta_tonelada[[#This Row],[2013]]),"-",Exportaciones_fruta_dolares[[#This Row],[2013]]/Exportaciones_fruta_tonelada[[#This Row],[2013]])</f>
        <v>6439.708330567003</v>
      </c>
      <c r="L1933" s="2">
        <f>IF(ISERROR(Exportaciones_fruta_dolares[[#This Row],[2012]]/Exportaciones_fruta_tonelada[[#This Row],[2012]]),"-",Exportaciones_fruta_dolares[[#This Row],[2012]]/Exportaciones_fruta_tonelada[[#This Row],[2012]])</f>
        <v>5193.2645804369331</v>
      </c>
      <c r="M1933" s="2">
        <f>IF(ISERROR(Exportaciones_fruta_dolares[[#This Row],[2014]]/Exportaciones_fruta_tonelada[[#This Row],[2014]]),"-",Exportaciones_fruta_dolares[[#This Row],[2014]]/Exportaciones_fruta_tonelada[[#This Row],[2014]])</f>
        <v>8128.6183497009451</v>
      </c>
      <c r="N1933" s="2">
        <f>IF(ISERROR(Exportaciones_fruta_dolares[[#This Row],[2015]]/Exportaciones_fruta_tonelada[[#This Row],[2015]]),"-",Exportaciones_fruta_dolares[[#This Row],[2015]]/Exportaciones_fruta_tonelada[[#This Row],[2015]])</f>
        <v>9744.9512007083467</v>
      </c>
      <c r="O1933" s="2">
        <f>IF(ISERROR(Exportaciones_fruta_dolares[[#This Row],[2016]]/Exportaciones_fruta_tonelada[[#This Row],[2016]]),"-",Exportaciones_fruta_dolares[[#This Row],[2016]]/Exportaciones_fruta_tonelada[[#This Row],[2016]])</f>
        <v>7092.4265210390104</v>
      </c>
      <c r="P1933" s="2">
        <f>IF(ISERROR(Exportaciones_fruta_dolares[[#This Row],[2017]]/Exportaciones_fruta_tonelada[[#This Row],[2017]]),"-",Exportaciones_fruta_dolares[[#This Row],[2017]]/Exportaciones_fruta_tonelada[[#This Row],[2017]])</f>
        <v>5941.2982819757171</v>
      </c>
      <c r="Q1933" s="2">
        <f>IF(ISERROR(Exportaciones_fruta_dolares[[#This Row],[2018]]/Exportaciones_fruta_tonelada[[#This Row],[2018]]),"-",Exportaciones_fruta_dolares[[#This Row],[2018]]/Exportaciones_fruta_tonelada[[#This Row],[2018]])</f>
        <v>6142.3123949893798</v>
      </c>
      <c r="R1933" s="2">
        <f>IF(ISERROR(Exportaciones_fruta_dolares[[#This Row],[2019]]/Exportaciones_fruta_tonelada[[#This Row],[2019]]),"-",Exportaciones_fruta_dolares[[#This Row],[2019]]/Exportaciones_fruta_tonelada[[#This Row],[2019]])</f>
        <v>6664.543129049056</v>
      </c>
      <c r="S1933" s="2">
        <f>IF(ISERROR(Exportaciones_fruta_dolares[[#This Row],[2020]]/Exportaciones_fruta_tonelada[[#This Row],[2020]]),"-",Exportaciones_fruta_dolares[[#This Row],[2020]]/Exportaciones_fruta_tonelada[[#This Row],[2020]])</f>
        <v>5734.7314550138281</v>
      </c>
    </row>
    <row r="1934" spans="1:19" x14ac:dyDescent="0.35">
      <c r="A1934">
        <v>60</v>
      </c>
      <c r="B1934" t="s">
        <v>169</v>
      </c>
      <c r="C1934" t="s">
        <v>170</v>
      </c>
      <c r="D1934">
        <v>100105</v>
      </c>
      <c r="E1934" t="s">
        <v>20</v>
      </c>
      <c r="F1934">
        <v>100105001</v>
      </c>
      <c r="G1934" t="s">
        <v>44</v>
      </c>
      <c r="H1934" t="s">
        <v>262</v>
      </c>
      <c r="I1934">
        <v>6</v>
      </c>
      <c r="J1934" t="s">
        <v>20</v>
      </c>
      <c r="K1934" s="2">
        <f>IF(ISERROR(Exportaciones_fruta_dolares[[#This Row],[2013]]/Exportaciones_fruta_tonelada[[#This Row],[2013]]),"-",Exportaciones_fruta_dolares[[#This Row],[2013]]/Exportaciones_fruta_tonelada[[#This Row],[2013]])</f>
        <v>8349.4870971083274</v>
      </c>
      <c r="L1934" s="2">
        <f>IF(ISERROR(Exportaciones_fruta_dolares[[#This Row],[2012]]/Exportaciones_fruta_tonelada[[#This Row],[2012]]),"-",Exportaciones_fruta_dolares[[#This Row],[2012]]/Exportaciones_fruta_tonelada[[#This Row],[2012]])</f>
        <v>5963.9925240580078</v>
      </c>
      <c r="M1934" s="2">
        <f>IF(ISERROR(Exportaciones_fruta_dolares[[#This Row],[2014]]/Exportaciones_fruta_tonelada[[#This Row],[2014]]),"-",Exportaciones_fruta_dolares[[#This Row],[2014]]/Exportaciones_fruta_tonelada[[#This Row],[2014]])</f>
        <v>10272.137914516354</v>
      </c>
      <c r="N1934" s="2">
        <f>IF(ISERROR(Exportaciones_fruta_dolares[[#This Row],[2015]]/Exportaciones_fruta_tonelada[[#This Row],[2015]]),"-",Exportaciones_fruta_dolares[[#This Row],[2015]]/Exportaciones_fruta_tonelada[[#This Row],[2015]])</f>
        <v>11521.26567372239</v>
      </c>
      <c r="O1934" s="2">
        <f>IF(ISERROR(Exportaciones_fruta_dolares[[#This Row],[2016]]/Exportaciones_fruta_tonelada[[#This Row],[2016]]),"-",Exportaciones_fruta_dolares[[#This Row],[2016]]/Exportaciones_fruta_tonelada[[#This Row],[2016]])</f>
        <v>9794.1229490384012</v>
      </c>
      <c r="P1934" s="2">
        <f>IF(ISERROR(Exportaciones_fruta_dolares[[#This Row],[2017]]/Exportaciones_fruta_tonelada[[#This Row],[2017]]),"-",Exportaciones_fruta_dolares[[#This Row],[2017]]/Exportaciones_fruta_tonelada[[#This Row],[2017]])</f>
        <v>7166.6146549004043</v>
      </c>
      <c r="Q1934" s="2">
        <f>IF(ISERROR(Exportaciones_fruta_dolares[[#This Row],[2018]]/Exportaciones_fruta_tonelada[[#This Row],[2018]]),"-",Exportaciones_fruta_dolares[[#This Row],[2018]]/Exportaciones_fruta_tonelada[[#This Row],[2018]])</f>
        <v>7599.179320767802</v>
      </c>
      <c r="R1934" s="2">
        <f>IF(ISERROR(Exportaciones_fruta_dolares[[#This Row],[2019]]/Exportaciones_fruta_tonelada[[#This Row],[2019]]),"-",Exportaciones_fruta_dolares[[#This Row],[2019]]/Exportaciones_fruta_tonelada[[#This Row],[2019]])</f>
        <v>7528.2197395261273</v>
      </c>
      <c r="S1934" s="2">
        <f>IF(ISERROR(Exportaciones_fruta_dolares[[#This Row],[2020]]/Exportaciones_fruta_tonelada[[#This Row],[2020]]),"-",Exportaciones_fruta_dolares[[#This Row],[2020]]/Exportaciones_fruta_tonelada[[#This Row],[2020]])</f>
        <v>6133.3410717143697</v>
      </c>
    </row>
    <row r="1935" spans="1:19" x14ac:dyDescent="0.35">
      <c r="A1935">
        <v>60</v>
      </c>
      <c r="B1935" t="s">
        <v>169</v>
      </c>
      <c r="C1935" t="s">
        <v>170</v>
      </c>
      <c r="D1935">
        <v>100105</v>
      </c>
      <c r="E1935" t="s">
        <v>20</v>
      </c>
      <c r="F1935">
        <v>100105002</v>
      </c>
      <c r="G1935" t="s">
        <v>208</v>
      </c>
      <c r="H1935" t="s">
        <v>209</v>
      </c>
      <c r="I1935">
        <v>6</v>
      </c>
      <c r="J1935" t="s">
        <v>20</v>
      </c>
      <c r="K19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35" s="2">
        <f>IF(ISERROR(Exportaciones_fruta_dolares[[#This Row],[2012]]/Exportaciones_fruta_tonelada[[#This Row],[2012]]),"-",Exportaciones_fruta_dolares[[#This Row],[2012]]/Exportaciones_fruta_tonelada[[#This Row],[2012]])</f>
        <v>7716.049382716049</v>
      </c>
      <c r="M193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35" s="2">
        <f>IF(ISERROR(Exportaciones_fruta_dolares[[#This Row],[2019]]/Exportaciones_fruta_tonelada[[#This Row],[2019]]),"-",Exportaciones_fruta_dolares[[#This Row],[2019]]/Exportaciones_fruta_tonelada[[#This Row],[2019]])</f>
        <v>5347.7506971556049</v>
      </c>
      <c r="S193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36" spans="1:19" x14ac:dyDescent="0.35">
      <c r="A1936">
        <v>60</v>
      </c>
      <c r="B1936" t="s">
        <v>169</v>
      </c>
      <c r="C1936" t="s">
        <v>170</v>
      </c>
      <c r="D1936">
        <v>100105</v>
      </c>
      <c r="E1936" t="s">
        <v>20</v>
      </c>
      <c r="F1936">
        <v>100105003</v>
      </c>
      <c r="G1936" t="s">
        <v>334</v>
      </c>
      <c r="H1936" t="s">
        <v>371</v>
      </c>
      <c r="I1936">
        <v>6</v>
      </c>
      <c r="J1936" t="s">
        <v>20</v>
      </c>
      <c r="K19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3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3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36" s="2">
        <f>IF(ISERROR(Exportaciones_fruta_dolares[[#This Row],[2019]]/Exportaciones_fruta_tonelada[[#This Row],[2019]]),"-",Exportaciones_fruta_dolares[[#This Row],[2019]]/Exportaciones_fruta_tonelada[[#This Row],[2019]])</f>
        <v>6003.0877192982462</v>
      </c>
      <c r="S19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37" spans="1:19" x14ac:dyDescent="0.35">
      <c r="A1937">
        <v>60</v>
      </c>
      <c r="B1937" t="s">
        <v>169</v>
      </c>
      <c r="C1937" t="s">
        <v>170</v>
      </c>
      <c r="D1937">
        <v>100105</v>
      </c>
      <c r="E1937" t="s">
        <v>20</v>
      </c>
      <c r="F1937">
        <v>100105003</v>
      </c>
      <c r="G1937" t="s">
        <v>334</v>
      </c>
      <c r="H1937" t="s">
        <v>335</v>
      </c>
      <c r="I1937">
        <v>6</v>
      </c>
      <c r="J1937" t="s">
        <v>20</v>
      </c>
      <c r="K19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3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3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37" s="2">
        <f>IF(ISERROR(Exportaciones_fruta_dolares[[#This Row],[2015]]/Exportaciones_fruta_tonelada[[#This Row],[2015]]),"-",Exportaciones_fruta_dolares[[#This Row],[2015]]/Exportaciones_fruta_tonelada[[#This Row],[2015]])</f>
        <v>11539.228295819936</v>
      </c>
      <c r="O193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37" s="2">
        <f>IF(ISERROR(Exportaciones_fruta_dolares[[#This Row],[2017]]/Exportaciones_fruta_tonelada[[#This Row],[2017]]),"-",Exportaciones_fruta_dolares[[#This Row],[2017]]/Exportaciones_fruta_tonelada[[#This Row],[2017]])</f>
        <v>18792.334801762114</v>
      </c>
      <c r="Q19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38" spans="1:19" x14ac:dyDescent="0.35">
      <c r="A1938">
        <v>60</v>
      </c>
      <c r="B1938" t="s">
        <v>169</v>
      </c>
      <c r="C1938" t="s">
        <v>170</v>
      </c>
      <c r="D1938">
        <v>100105</v>
      </c>
      <c r="E1938" t="s">
        <v>20</v>
      </c>
      <c r="F1938">
        <v>100105004</v>
      </c>
      <c r="G1938" t="s">
        <v>18</v>
      </c>
      <c r="H1938" t="s">
        <v>46</v>
      </c>
      <c r="I1938">
        <v>6</v>
      </c>
      <c r="J1938" t="s">
        <v>20</v>
      </c>
      <c r="K1938" s="2">
        <f>IF(ISERROR(Exportaciones_fruta_dolares[[#This Row],[2013]]/Exportaciones_fruta_tonelada[[#This Row],[2013]]),"-",Exportaciones_fruta_dolares[[#This Row],[2013]]/Exportaciones_fruta_tonelada[[#This Row],[2013]])</f>
        <v>13856.254319281272</v>
      </c>
      <c r="L19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38" s="2">
        <f>IF(ISERROR(Exportaciones_fruta_dolares[[#This Row],[2014]]/Exportaciones_fruta_tonelada[[#This Row],[2014]]),"-",Exportaciones_fruta_dolares[[#This Row],[2014]]/Exportaciones_fruta_tonelada[[#This Row],[2014]])</f>
        <v>22456.279069767443</v>
      </c>
      <c r="N1938" s="2">
        <f>IF(ISERROR(Exportaciones_fruta_dolares[[#This Row],[2015]]/Exportaciones_fruta_tonelada[[#This Row],[2015]]),"-",Exportaciones_fruta_dolares[[#This Row],[2015]]/Exportaciones_fruta_tonelada[[#This Row],[2015]])</f>
        <v>11866.408126442573</v>
      </c>
      <c r="O1938" s="2">
        <f>IF(ISERROR(Exportaciones_fruta_dolares[[#This Row],[2016]]/Exportaciones_fruta_tonelada[[#This Row],[2016]]),"-",Exportaciones_fruta_dolares[[#This Row],[2016]]/Exportaciones_fruta_tonelada[[#This Row],[2016]])</f>
        <v>2453.1477212271679</v>
      </c>
      <c r="P1938" s="2">
        <f>IF(ISERROR(Exportaciones_fruta_dolares[[#This Row],[2017]]/Exportaciones_fruta_tonelada[[#This Row],[2017]]),"-",Exportaciones_fruta_dolares[[#This Row],[2017]]/Exportaciones_fruta_tonelada[[#This Row],[2017]])</f>
        <v>48860.71428571429</v>
      </c>
      <c r="Q1938" s="2">
        <f>IF(ISERROR(Exportaciones_fruta_dolares[[#This Row],[2018]]/Exportaciones_fruta_tonelada[[#This Row],[2018]]),"-",Exportaciones_fruta_dolares[[#This Row],[2018]]/Exportaciones_fruta_tonelada[[#This Row],[2018]])</f>
        <v>20079.828501429154</v>
      </c>
      <c r="R1938" s="2">
        <f>IF(ISERROR(Exportaciones_fruta_dolares[[#This Row],[2019]]/Exportaciones_fruta_tonelada[[#This Row],[2019]]),"-",Exportaciones_fruta_dolares[[#This Row],[2019]]/Exportaciones_fruta_tonelada[[#This Row],[2019]])</f>
        <v>9437.3908826382176</v>
      </c>
      <c r="S193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39" spans="1:19" x14ac:dyDescent="0.35">
      <c r="A1939">
        <v>60</v>
      </c>
      <c r="B1939" t="s">
        <v>169</v>
      </c>
      <c r="C1939" t="s">
        <v>170</v>
      </c>
      <c r="D1939">
        <v>100105</v>
      </c>
      <c r="E1939" t="s">
        <v>20</v>
      </c>
      <c r="F1939">
        <v>100105004</v>
      </c>
      <c r="G1939" t="s">
        <v>18</v>
      </c>
      <c r="H1939" t="s">
        <v>19</v>
      </c>
      <c r="I1939">
        <v>6</v>
      </c>
      <c r="J1939" t="s">
        <v>20</v>
      </c>
      <c r="K1939" s="2">
        <f>IF(ISERROR(Exportaciones_fruta_dolares[[#This Row],[2013]]/Exportaciones_fruta_tonelada[[#This Row],[2013]]),"-",Exportaciones_fruta_dolares[[#This Row],[2013]]/Exportaciones_fruta_tonelada[[#This Row],[2013]])</f>
        <v>4994.4672681498032</v>
      </c>
      <c r="L1939" s="2">
        <f>IF(ISERROR(Exportaciones_fruta_dolares[[#This Row],[2012]]/Exportaciones_fruta_tonelada[[#This Row],[2012]]),"-",Exportaciones_fruta_dolares[[#This Row],[2012]]/Exportaciones_fruta_tonelada[[#This Row],[2012]])</f>
        <v>4402.4699893785446</v>
      </c>
      <c r="M1939" s="2">
        <f>IF(ISERROR(Exportaciones_fruta_dolares[[#This Row],[2014]]/Exportaciones_fruta_tonelada[[#This Row],[2014]]),"-",Exportaciones_fruta_dolares[[#This Row],[2014]]/Exportaciones_fruta_tonelada[[#This Row],[2014]])</f>
        <v>5143.5446613926015</v>
      </c>
      <c r="N1939" s="2">
        <f>IF(ISERROR(Exportaciones_fruta_dolares[[#This Row],[2015]]/Exportaciones_fruta_tonelada[[#This Row],[2015]]),"-",Exportaciones_fruta_dolares[[#This Row],[2015]]/Exportaciones_fruta_tonelada[[#This Row],[2015]])</f>
        <v>4853.5603530449634</v>
      </c>
      <c r="O1939" s="2">
        <f>IF(ISERROR(Exportaciones_fruta_dolares[[#This Row],[2016]]/Exportaciones_fruta_tonelada[[#This Row],[2016]]),"-",Exportaciones_fruta_dolares[[#This Row],[2016]]/Exportaciones_fruta_tonelada[[#This Row],[2016]])</f>
        <v>2566.2297123501066</v>
      </c>
      <c r="P1939" s="2">
        <f>IF(ISERROR(Exportaciones_fruta_dolares[[#This Row],[2017]]/Exportaciones_fruta_tonelada[[#This Row],[2017]]),"-",Exportaciones_fruta_dolares[[#This Row],[2017]]/Exportaciones_fruta_tonelada[[#This Row],[2017]])</f>
        <v>2865.972835067912</v>
      </c>
      <c r="Q193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39" s="2">
        <f>IF(ISERROR(Exportaciones_fruta_dolares[[#This Row],[2019]]/Exportaciones_fruta_tonelada[[#This Row],[2019]]),"-",Exportaciones_fruta_dolares[[#This Row],[2019]]/Exportaciones_fruta_tonelada[[#This Row],[2019]])</f>
        <v>2510.0520561946141</v>
      </c>
      <c r="S1939" s="2">
        <f>IF(ISERROR(Exportaciones_fruta_dolares[[#This Row],[2020]]/Exportaciones_fruta_tonelada[[#This Row],[2020]]),"-",Exportaciones_fruta_dolares[[#This Row],[2020]]/Exportaciones_fruta_tonelada[[#This Row],[2020]])</f>
        <v>2646.5435512647286</v>
      </c>
    </row>
    <row r="1940" spans="1:19" x14ac:dyDescent="0.35">
      <c r="A1940">
        <v>60</v>
      </c>
      <c r="B1940" t="s">
        <v>169</v>
      </c>
      <c r="C1940" t="s">
        <v>170</v>
      </c>
      <c r="D1940">
        <v>100105</v>
      </c>
      <c r="E1940" t="s">
        <v>20</v>
      </c>
      <c r="F1940">
        <v>100105004</v>
      </c>
      <c r="G1940" t="s">
        <v>18</v>
      </c>
      <c r="H1940" t="s">
        <v>47</v>
      </c>
      <c r="I1940">
        <v>6</v>
      </c>
      <c r="J1940" t="s">
        <v>20</v>
      </c>
      <c r="K1940" s="2">
        <f>IF(ISERROR(Exportaciones_fruta_dolares[[#This Row],[2013]]/Exportaciones_fruta_tonelada[[#This Row],[2013]]),"-",Exportaciones_fruta_dolares[[#This Row],[2013]]/Exportaciones_fruta_tonelada[[#This Row],[2013]])</f>
        <v>10960</v>
      </c>
      <c r="L194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40" s="2">
        <f>IF(ISERROR(Exportaciones_fruta_dolares[[#This Row],[2014]]/Exportaciones_fruta_tonelada[[#This Row],[2014]]),"-",Exportaciones_fruta_dolares[[#This Row],[2014]]/Exportaciones_fruta_tonelada[[#This Row],[2014]])</f>
        <v>3542.091147388343</v>
      </c>
      <c r="N1940" s="2">
        <f>IF(ISERROR(Exportaciones_fruta_dolares[[#This Row],[2015]]/Exportaciones_fruta_tonelada[[#This Row],[2015]]),"-",Exportaciones_fruta_dolares[[#This Row],[2015]]/Exportaciones_fruta_tonelada[[#This Row],[2015]])</f>
        <v>3142.3174603174602</v>
      </c>
      <c r="O19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40" s="2">
        <f>IF(ISERROR(Exportaciones_fruta_dolares[[#This Row],[2017]]/Exportaciones_fruta_tonelada[[#This Row],[2017]]),"-",Exportaciones_fruta_dolares[[#This Row],[2017]]/Exportaciones_fruta_tonelada[[#This Row],[2017]])</f>
        <v>8923.8408115588736</v>
      </c>
      <c r="Q19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40" s="2">
        <f>IF(ISERROR(Exportaciones_fruta_dolares[[#This Row],[2020]]/Exportaciones_fruta_tonelada[[#This Row],[2020]]),"-",Exportaciones_fruta_dolares[[#This Row],[2020]]/Exportaciones_fruta_tonelada[[#This Row],[2020]])</f>
        <v>6899.911816578483</v>
      </c>
    </row>
    <row r="1941" spans="1:19" x14ac:dyDescent="0.35">
      <c r="A1941">
        <v>60</v>
      </c>
      <c r="B1941" t="s">
        <v>169</v>
      </c>
      <c r="C1941" t="s">
        <v>170</v>
      </c>
      <c r="D1941">
        <v>100105</v>
      </c>
      <c r="E1941" t="s">
        <v>20</v>
      </c>
      <c r="F1941">
        <v>100105005</v>
      </c>
      <c r="G1941" t="s">
        <v>268</v>
      </c>
      <c r="H1941" t="s">
        <v>269</v>
      </c>
      <c r="I1941">
        <v>6</v>
      </c>
      <c r="J1941" t="s">
        <v>20</v>
      </c>
      <c r="K1941" s="2">
        <f>IF(ISERROR(Exportaciones_fruta_dolares[[#This Row],[2013]]/Exportaciones_fruta_tonelada[[#This Row],[2013]]),"-",Exportaciones_fruta_dolares[[#This Row],[2013]]/Exportaciones_fruta_tonelada[[#This Row],[2013]])</f>
        <v>10848.586291039552</v>
      </c>
      <c r="L1941" s="2">
        <f>IF(ISERROR(Exportaciones_fruta_dolares[[#This Row],[2012]]/Exportaciones_fruta_tonelada[[#This Row],[2012]]),"-",Exportaciones_fruta_dolares[[#This Row],[2012]]/Exportaciones_fruta_tonelada[[#This Row],[2012]])</f>
        <v>8603.223975888639</v>
      </c>
      <c r="M1941" s="2">
        <f>IF(ISERROR(Exportaciones_fruta_dolares[[#This Row],[2014]]/Exportaciones_fruta_tonelada[[#This Row],[2014]]),"-",Exportaciones_fruta_dolares[[#This Row],[2014]]/Exportaciones_fruta_tonelada[[#This Row],[2014]])</f>
        <v>10965.74533624061</v>
      </c>
      <c r="N1941" s="2">
        <f>IF(ISERROR(Exportaciones_fruta_dolares[[#This Row],[2015]]/Exportaciones_fruta_tonelada[[#This Row],[2015]]),"-",Exportaciones_fruta_dolares[[#This Row],[2015]]/Exportaciones_fruta_tonelada[[#This Row],[2015]])</f>
        <v>13001.882688344476</v>
      </c>
      <c r="O1941" s="2">
        <f>IF(ISERROR(Exportaciones_fruta_dolares[[#This Row],[2016]]/Exportaciones_fruta_tonelada[[#This Row],[2016]]),"-",Exportaciones_fruta_dolares[[#This Row],[2016]]/Exportaciones_fruta_tonelada[[#This Row],[2016]])</f>
        <v>11210.49370969862</v>
      </c>
      <c r="P1941" s="2">
        <f>IF(ISERROR(Exportaciones_fruta_dolares[[#This Row],[2017]]/Exportaciones_fruta_tonelada[[#This Row],[2017]]),"-",Exportaciones_fruta_dolares[[#This Row],[2017]]/Exportaciones_fruta_tonelada[[#This Row],[2017]])</f>
        <v>9130.6035820163906</v>
      </c>
      <c r="Q1941" s="2">
        <f>IF(ISERROR(Exportaciones_fruta_dolares[[#This Row],[2018]]/Exportaciones_fruta_tonelada[[#This Row],[2018]]),"-",Exportaciones_fruta_dolares[[#This Row],[2018]]/Exportaciones_fruta_tonelada[[#This Row],[2018]])</f>
        <v>8352.3153850156978</v>
      </c>
      <c r="R1941" s="2">
        <f>IF(ISERROR(Exportaciones_fruta_dolares[[#This Row],[2019]]/Exportaciones_fruta_tonelada[[#This Row],[2019]]),"-",Exportaciones_fruta_dolares[[#This Row],[2019]]/Exportaciones_fruta_tonelada[[#This Row],[2019]])</f>
        <v>9435.4506755295533</v>
      </c>
      <c r="S1941" s="2">
        <f>IF(ISERROR(Exportaciones_fruta_dolares[[#This Row],[2020]]/Exportaciones_fruta_tonelada[[#This Row],[2020]]),"-",Exportaciones_fruta_dolares[[#This Row],[2020]]/Exportaciones_fruta_tonelada[[#This Row],[2020]])</f>
        <v>8681.6618768071494</v>
      </c>
    </row>
    <row r="1942" spans="1:19" x14ac:dyDescent="0.35">
      <c r="A1942">
        <v>60</v>
      </c>
      <c r="B1942" t="s">
        <v>169</v>
      </c>
      <c r="C1942" t="s">
        <v>170</v>
      </c>
      <c r="D1942">
        <v>100105</v>
      </c>
      <c r="E1942" t="s">
        <v>20</v>
      </c>
      <c r="F1942">
        <v>100105005</v>
      </c>
      <c r="G1942" t="s">
        <v>268</v>
      </c>
      <c r="H1942" t="s">
        <v>407</v>
      </c>
      <c r="I1942">
        <v>6</v>
      </c>
      <c r="J1942" t="s">
        <v>20</v>
      </c>
      <c r="K1942" s="2">
        <f>IF(ISERROR(Exportaciones_fruta_dolares[[#This Row],[2013]]/Exportaciones_fruta_tonelada[[#This Row],[2013]]),"-",Exportaciones_fruta_dolares[[#This Row],[2013]]/Exportaciones_fruta_tonelada[[#This Row],[2013]])</f>
        <v>8374.7199512551124</v>
      </c>
      <c r="L1942" s="2">
        <f>IF(ISERROR(Exportaciones_fruta_dolares[[#This Row],[2012]]/Exportaciones_fruta_tonelada[[#This Row],[2012]]),"-",Exportaciones_fruta_dolares[[#This Row],[2012]]/Exportaciones_fruta_tonelada[[#This Row],[2012]])</f>
        <v>11373.567401016793</v>
      </c>
      <c r="M1942" s="2">
        <f>IF(ISERROR(Exportaciones_fruta_dolares[[#This Row],[2014]]/Exportaciones_fruta_tonelada[[#This Row],[2014]]),"-",Exportaciones_fruta_dolares[[#This Row],[2014]]/Exportaciones_fruta_tonelada[[#This Row],[2014]])</f>
        <v>12702.862897555355</v>
      </c>
      <c r="N19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42" s="2">
        <f>IF(ISERROR(Exportaciones_fruta_dolares[[#This Row],[2016]]/Exportaciones_fruta_tonelada[[#This Row],[2016]]),"-",Exportaciones_fruta_dolares[[#This Row],[2016]]/Exportaciones_fruta_tonelada[[#This Row],[2016]])</f>
        <v>25109.367179120483</v>
      </c>
      <c r="P1942" s="2">
        <f>IF(ISERROR(Exportaciones_fruta_dolares[[#This Row],[2017]]/Exportaciones_fruta_tonelada[[#This Row],[2017]]),"-",Exportaciones_fruta_dolares[[#This Row],[2017]]/Exportaciones_fruta_tonelada[[#This Row],[2017]])</f>
        <v>14999.911816578484</v>
      </c>
      <c r="Q1942" s="2">
        <f>IF(ISERROR(Exportaciones_fruta_dolares[[#This Row],[2018]]/Exportaciones_fruta_tonelada[[#This Row],[2018]]),"-",Exportaciones_fruta_dolares[[#This Row],[2018]]/Exportaciones_fruta_tonelada[[#This Row],[2018]])</f>
        <v>10049.823633156966</v>
      </c>
      <c r="R1942" s="2">
        <f>IF(ISERROR(Exportaciones_fruta_dolares[[#This Row],[2019]]/Exportaciones_fruta_tonelada[[#This Row],[2019]]),"-",Exportaciones_fruta_dolares[[#This Row],[2019]]/Exportaciones_fruta_tonelada[[#This Row],[2019]])</f>
        <v>17000.602276494639</v>
      </c>
      <c r="S194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43" spans="1:19" x14ac:dyDescent="0.35">
      <c r="A1943">
        <v>60</v>
      </c>
      <c r="B1943" t="s">
        <v>169</v>
      </c>
      <c r="C1943" t="s">
        <v>170</v>
      </c>
      <c r="D1943">
        <v>100105</v>
      </c>
      <c r="E1943" t="s">
        <v>20</v>
      </c>
      <c r="F1943">
        <v>100105006</v>
      </c>
      <c r="G1943" t="s">
        <v>276</v>
      </c>
      <c r="H1943" t="s">
        <v>317</v>
      </c>
      <c r="I1943">
        <v>6</v>
      </c>
      <c r="J1943" t="s">
        <v>20</v>
      </c>
      <c r="K19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43" s="2">
        <f>IF(ISERROR(Exportaciones_fruta_dolares[[#This Row],[2012]]/Exportaciones_fruta_tonelada[[#This Row],[2012]]),"-",Exportaciones_fruta_dolares[[#This Row],[2012]]/Exportaciones_fruta_tonelada[[#This Row],[2012]])</f>
        <v>4210.2954379274915</v>
      </c>
      <c r="M19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43" s="2">
        <f>IF(ISERROR(Exportaciones_fruta_dolares[[#This Row],[2015]]/Exportaciones_fruta_tonelada[[#This Row],[2015]]),"-",Exportaciones_fruta_dolares[[#This Row],[2015]]/Exportaciones_fruta_tonelada[[#This Row],[2015]])</f>
        <v>5487.7361807067718</v>
      </c>
      <c r="O1943" s="2">
        <f>IF(ISERROR(Exportaciones_fruta_dolares[[#This Row],[2016]]/Exportaciones_fruta_tonelada[[#This Row],[2016]]),"-",Exportaciones_fruta_dolares[[#This Row],[2016]]/Exportaciones_fruta_tonelada[[#This Row],[2016]])</f>
        <v>4883.8070685414395</v>
      </c>
      <c r="P1943" s="2">
        <f>IF(ISERROR(Exportaciones_fruta_dolares[[#This Row],[2017]]/Exportaciones_fruta_tonelada[[#This Row],[2017]]),"-",Exportaciones_fruta_dolares[[#This Row],[2017]]/Exportaciones_fruta_tonelada[[#This Row],[2017]])</f>
        <v>6678.7086083467548</v>
      </c>
      <c r="Q1943" s="2">
        <f>IF(ISERROR(Exportaciones_fruta_dolares[[#This Row],[2018]]/Exportaciones_fruta_tonelada[[#This Row],[2018]]),"-",Exportaciones_fruta_dolares[[#This Row],[2018]]/Exportaciones_fruta_tonelada[[#This Row],[2018]])</f>
        <v>3769.3386639695432</v>
      </c>
      <c r="R1943" s="2">
        <f>IF(ISERROR(Exportaciones_fruta_dolares[[#This Row],[2019]]/Exportaciones_fruta_tonelada[[#This Row],[2019]]),"-",Exportaciones_fruta_dolares[[#This Row],[2019]]/Exportaciones_fruta_tonelada[[#This Row],[2019]])</f>
        <v>16396.774193548386</v>
      </c>
      <c r="S1943" s="2">
        <f>IF(ISERROR(Exportaciones_fruta_dolares[[#This Row],[2020]]/Exportaciones_fruta_tonelada[[#This Row],[2020]]),"-",Exportaciones_fruta_dolares[[#This Row],[2020]]/Exportaciones_fruta_tonelada[[#This Row],[2020]])</f>
        <v>4424.4092039800998</v>
      </c>
    </row>
    <row r="1944" spans="1:19" x14ac:dyDescent="0.35">
      <c r="A1944">
        <v>60</v>
      </c>
      <c r="B1944" t="s">
        <v>169</v>
      </c>
      <c r="C1944" t="s">
        <v>170</v>
      </c>
      <c r="D1944">
        <v>100105</v>
      </c>
      <c r="E1944" t="s">
        <v>20</v>
      </c>
      <c r="F1944">
        <v>100105006</v>
      </c>
      <c r="G1944" t="s">
        <v>276</v>
      </c>
      <c r="H1944" t="s">
        <v>282</v>
      </c>
      <c r="I1944">
        <v>6</v>
      </c>
      <c r="J1944" t="s">
        <v>20</v>
      </c>
      <c r="K1944" s="2">
        <f>IF(ISERROR(Exportaciones_fruta_dolares[[#This Row],[2013]]/Exportaciones_fruta_tonelada[[#This Row],[2013]]),"-",Exportaciones_fruta_dolares[[#This Row],[2013]]/Exportaciones_fruta_tonelada[[#This Row],[2013]])</f>
        <v>3583.9861526747295</v>
      </c>
      <c r="L1944" s="2">
        <f>IF(ISERROR(Exportaciones_fruta_dolares[[#This Row],[2012]]/Exportaciones_fruta_tonelada[[#This Row],[2012]]),"-",Exportaciones_fruta_dolares[[#This Row],[2012]]/Exportaciones_fruta_tonelada[[#This Row],[2012]])</f>
        <v>24236.407407407405</v>
      </c>
      <c r="M1944" s="2">
        <f>IF(ISERROR(Exportaciones_fruta_dolares[[#This Row],[2014]]/Exportaciones_fruta_tonelada[[#This Row],[2014]]),"-",Exportaciones_fruta_dolares[[#This Row],[2014]]/Exportaciones_fruta_tonelada[[#This Row],[2014]])</f>
        <v>5769.2367251111446</v>
      </c>
      <c r="N1944" s="2">
        <f>IF(ISERROR(Exportaciones_fruta_dolares[[#This Row],[2015]]/Exportaciones_fruta_tonelada[[#This Row],[2015]]),"-",Exportaciones_fruta_dolares[[#This Row],[2015]]/Exportaciones_fruta_tonelada[[#This Row],[2015]])</f>
        <v>12958.259149357073</v>
      </c>
      <c r="O19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44" s="2">
        <f>IF(ISERROR(Exportaciones_fruta_dolares[[#This Row],[2017]]/Exportaciones_fruta_tonelada[[#This Row],[2017]]),"-",Exportaciones_fruta_dolares[[#This Row],[2017]]/Exportaciones_fruta_tonelada[[#This Row],[2017]])</f>
        <v>54010.714285714283</v>
      </c>
      <c r="Q194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44" s="2">
        <f>IF(ISERROR(Exportaciones_fruta_dolares[[#This Row],[2019]]/Exportaciones_fruta_tonelada[[#This Row],[2019]]),"-",Exportaciones_fruta_dolares[[#This Row],[2019]]/Exportaciones_fruta_tonelada[[#This Row],[2019]])</f>
        <v>8009.0480274442543</v>
      </c>
      <c r="S1944" s="2">
        <f>IF(ISERROR(Exportaciones_fruta_dolares[[#This Row],[2020]]/Exportaciones_fruta_tonelada[[#This Row],[2020]]),"-",Exportaciones_fruta_dolares[[#This Row],[2020]]/Exportaciones_fruta_tonelada[[#This Row],[2020]])</f>
        <v>15200.664451827241</v>
      </c>
    </row>
    <row r="1945" spans="1:19" x14ac:dyDescent="0.35">
      <c r="A1945">
        <v>60</v>
      </c>
      <c r="B1945" t="s">
        <v>169</v>
      </c>
      <c r="C1945" t="s">
        <v>170</v>
      </c>
      <c r="D1945">
        <v>100105</v>
      </c>
      <c r="E1945" t="s">
        <v>20</v>
      </c>
      <c r="F1945">
        <v>100105006</v>
      </c>
      <c r="G1945" t="s">
        <v>276</v>
      </c>
      <c r="H1945" t="s">
        <v>388</v>
      </c>
      <c r="I1945">
        <v>4</v>
      </c>
      <c r="J1945" t="s">
        <v>71</v>
      </c>
      <c r="K19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4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45" s="2">
        <f>IF(ISERROR(Exportaciones_fruta_dolares[[#This Row],[2017]]/Exportaciones_fruta_tonelada[[#This Row],[2017]]),"-",Exportaciones_fruta_dolares[[#This Row],[2017]]/Exportaciones_fruta_tonelada[[#This Row],[2017]])</f>
        <v>18811.596218020022</v>
      </c>
      <c r="Q19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45" s="2">
        <f>IF(ISERROR(Exportaciones_fruta_dolares[[#This Row],[2020]]/Exportaciones_fruta_tonelada[[#This Row],[2020]]),"-",Exportaciones_fruta_dolares[[#This Row],[2020]]/Exportaciones_fruta_tonelada[[#This Row],[2020]])</f>
        <v>15325.297113752122</v>
      </c>
    </row>
    <row r="1946" spans="1:19" x14ac:dyDescent="0.35">
      <c r="A1946">
        <v>60</v>
      </c>
      <c r="B1946" t="s">
        <v>169</v>
      </c>
      <c r="C1946" t="s">
        <v>170</v>
      </c>
      <c r="D1946">
        <v>100105</v>
      </c>
      <c r="E1946" t="s">
        <v>20</v>
      </c>
      <c r="F1946">
        <v>100105006</v>
      </c>
      <c r="G1946" t="s">
        <v>276</v>
      </c>
      <c r="H1946" t="s">
        <v>277</v>
      </c>
      <c r="I1946">
        <v>4</v>
      </c>
      <c r="J1946" t="s">
        <v>71</v>
      </c>
      <c r="K1946" s="2">
        <f>IF(ISERROR(Exportaciones_fruta_dolares[[#This Row],[2013]]/Exportaciones_fruta_tonelada[[#This Row],[2013]]),"-",Exportaciones_fruta_dolares[[#This Row],[2013]]/Exportaciones_fruta_tonelada[[#This Row],[2013]])</f>
        <v>4257.7280326955224</v>
      </c>
      <c r="L1946" s="2">
        <f>IF(ISERROR(Exportaciones_fruta_dolares[[#This Row],[2012]]/Exportaciones_fruta_tonelada[[#This Row],[2012]]),"-",Exportaciones_fruta_dolares[[#This Row],[2012]]/Exportaciones_fruta_tonelada[[#This Row],[2012]])</f>
        <v>9417.6876576705199</v>
      </c>
      <c r="M1946" s="2">
        <f>IF(ISERROR(Exportaciones_fruta_dolares[[#This Row],[2014]]/Exportaciones_fruta_tonelada[[#This Row],[2014]]),"-",Exportaciones_fruta_dolares[[#This Row],[2014]]/Exportaciones_fruta_tonelada[[#This Row],[2014]])</f>
        <v>9949.5268138801257</v>
      </c>
      <c r="N1946" s="2">
        <f>IF(ISERROR(Exportaciones_fruta_dolares[[#This Row],[2015]]/Exportaciones_fruta_tonelada[[#This Row],[2015]]),"-",Exportaciones_fruta_dolares[[#This Row],[2015]]/Exportaciones_fruta_tonelada[[#This Row],[2015]])</f>
        <v>11122.595419847328</v>
      </c>
      <c r="O1946" s="2">
        <f>IF(ISERROR(Exportaciones_fruta_dolares[[#This Row],[2016]]/Exportaciones_fruta_tonelada[[#This Row],[2016]]),"-",Exportaciones_fruta_dolares[[#This Row],[2016]]/Exportaciones_fruta_tonelada[[#This Row],[2016]])</f>
        <v>106400</v>
      </c>
      <c r="P1946" s="2">
        <f>IF(ISERROR(Exportaciones_fruta_dolares[[#This Row],[2017]]/Exportaciones_fruta_tonelada[[#This Row],[2017]]),"-",Exportaciones_fruta_dolares[[#This Row],[2017]]/Exportaciones_fruta_tonelada[[#This Row],[2017]])</f>
        <v>19847.081507449606</v>
      </c>
      <c r="Q1946" s="2">
        <f>IF(ISERROR(Exportaciones_fruta_dolares[[#This Row],[2018]]/Exportaciones_fruta_tonelada[[#This Row],[2018]]),"-",Exportaciones_fruta_dolares[[#This Row],[2018]]/Exportaciones_fruta_tonelada[[#This Row],[2018]])</f>
        <v>1133.0966917506744</v>
      </c>
      <c r="R1946" s="2">
        <f>IF(ISERROR(Exportaciones_fruta_dolares[[#This Row],[2019]]/Exportaciones_fruta_tonelada[[#This Row],[2019]]),"-",Exportaciones_fruta_dolares[[#This Row],[2019]]/Exportaciones_fruta_tonelada[[#This Row],[2019]])</f>
        <v>9980.1351992409873</v>
      </c>
      <c r="S1946" s="2">
        <f>IF(ISERROR(Exportaciones_fruta_dolares[[#This Row],[2020]]/Exportaciones_fruta_tonelada[[#This Row],[2020]]),"-",Exportaciones_fruta_dolares[[#This Row],[2020]]/Exportaciones_fruta_tonelada[[#This Row],[2020]])</f>
        <v>4938.0429355966053</v>
      </c>
    </row>
    <row r="1947" spans="1:19" x14ac:dyDescent="0.35">
      <c r="A1947">
        <v>60</v>
      </c>
      <c r="B1947" t="s">
        <v>169</v>
      </c>
      <c r="C1947" t="s">
        <v>170</v>
      </c>
      <c r="D1947">
        <v>100105</v>
      </c>
      <c r="E1947" t="s">
        <v>20</v>
      </c>
      <c r="F1947">
        <v>100105006</v>
      </c>
      <c r="G1947" t="s">
        <v>276</v>
      </c>
      <c r="H1947" t="s">
        <v>307</v>
      </c>
      <c r="I1947">
        <v>4</v>
      </c>
      <c r="J1947" t="s">
        <v>71</v>
      </c>
      <c r="K1947" s="2">
        <f>IF(ISERROR(Exportaciones_fruta_dolares[[#This Row],[2013]]/Exportaciones_fruta_tonelada[[#This Row],[2013]]),"-",Exportaciones_fruta_dolares[[#This Row],[2013]]/Exportaciones_fruta_tonelada[[#This Row],[2013]])</f>
        <v>4365.8315602382354</v>
      </c>
      <c r="L1947" s="2">
        <f>IF(ISERROR(Exportaciones_fruta_dolares[[#This Row],[2012]]/Exportaciones_fruta_tonelada[[#This Row],[2012]]),"-",Exportaciones_fruta_dolares[[#This Row],[2012]]/Exportaciones_fruta_tonelada[[#This Row],[2012]])</f>
        <v>4636.8040911133357</v>
      </c>
      <c r="M1947" s="2">
        <f>IF(ISERROR(Exportaciones_fruta_dolares[[#This Row],[2014]]/Exportaciones_fruta_tonelada[[#This Row],[2014]]),"-",Exportaciones_fruta_dolares[[#This Row],[2014]]/Exportaciones_fruta_tonelada[[#This Row],[2014]])</f>
        <v>4196.4740550614697</v>
      </c>
      <c r="N1947" s="2">
        <f>IF(ISERROR(Exportaciones_fruta_dolares[[#This Row],[2015]]/Exportaciones_fruta_tonelada[[#This Row],[2015]]),"-",Exportaciones_fruta_dolares[[#This Row],[2015]]/Exportaciones_fruta_tonelada[[#This Row],[2015]])</f>
        <v>4442.639050679797</v>
      </c>
      <c r="O1947" s="2">
        <f>IF(ISERROR(Exportaciones_fruta_dolares[[#This Row],[2016]]/Exportaciones_fruta_tonelada[[#This Row],[2016]]),"-",Exportaciones_fruta_dolares[[#This Row],[2016]]/Exportaciones_fruta_tonelada[[#This Row],[2016]])</f>
        <v>4199.5305766538295</v>
      </c>
      <c r="P1947" s="2">
        <f>IF(ISERROR(Exportaciones_fruta_dolares[[#This Row],[2017]]/Exportaciones_fruta_tonelada[[#This Row],[2017]]),"-",Exportaciones_fruta_dolares[[#This Row],[2017]]/Exportaciones_fruta_tonelada[[#This Row],[2017]])</f>
        <v>4144.3679791276254</v>
      </c>
      <c r="Q1947" s="2">
        <f>IF(ISERROR(Exportaciones_fruta_dolares[[#This Row],[2018]]/Exportaciones_fruta_tonelada[[#This Row],[2018]]),"-",Exportaciones_fruta_dolares[[#This Row],[2018]]/Exportaciones_fruta_tonelada[[#This Row],[2018]])</f>
        <v>5491.3295644114914</v>
      </c>
      <c r="R1947" s="2">
        <f>IF(ISERROR(Exportaciones_fruta_dolares[[#This Row],[2019]]/Exportaciones_fruta_tonelada[[#This Row],[2019]]),"-",Exportaciones_fruta_dolares[[#This Row],[2019]]/Exportaciones_fruta_tonelada[[#This Row],[2019]])</f>
        <v>8461.6019219437003</v>
      </c>
      <c r="S1947" s="2">
        <f>IF(ISERROR(Exportaciones_fruta_dolares[[#This Row],[2020]]/Exportaciones_fruta_tonelada[[#This Row],[2020]]),"-",Exportaciones_fruta_dolares[[#This Row],[2020]]/Exportaciones_fruta_tonelada[[#This Row],[2020]])</f>
        <v>11134.73655131379</v>
      </c>
    </row>
    <row r="1948" spans="1:19" x14ac:dyDescent="0.35">
      <c r="A1948">
        <v>60</v>
      </c>
      <c r="B1948" t="s">
        <v>169</v>
      </c>
      <c r="C1948" t="s">
        <v>170</v>
      </c>
      <c r="D1948">
        <v>100105</v>
      </c>
      <c r="E1948" t="s">
        <v>20</v>
      </c>
      <c r="F1948">
        <v>100105006</v>
      </c>
      <c r="G1948" t="s">
        <v>276</v>
      </c>
      <c r="H1948" t="s">
        <v>410</v>
      </c>
      <c r="I1948">
        <v>6</v>
      </c>
      <c r="J1948" t="s">
        <v>20</v>
      </c>
      <c r="K19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48" s="2">
        <f>IF(ISERROR(Exportaciones_fruta_dolares[[#This Row],[2012]]/Exportaciones_fruta_tonelada[[#This Row],[2012]]),"-",Exportaciones_fruta_dolares[[#This Row],[2012]]/Exportaciones_fruta_tonelada[[#This Row],[2012]])</f>
        <v>19923.148612085381</v>
      </c>
      <c r="M1948" s="2">
        <f>IF(ISERROR(Exportaciones_fruta_dolares[[#This Row],[2014]]/Exportaciones_fruta_tonelada[[#This Row],[2014]]),"-",Exportaciones_fruta_dolares[[#This Row],[2014]]/Exportaciones_fruta_tonelada[[#This Row],[2014]])</f>
        <v>8064.2765685019212</v>
      </c>
      <c r="N194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4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48" s="2">
        <f>IF(ISERROR(Exportaciones_fruta_dolares[[#This Row],[2017]]/Exportaciones_fruta_tonelada[[#This Row],[2017]]),"-",Exportaciones_fruta_dolares[[#This Row],[2017]]/Exportaciones_fruta_tonelada[[#This Row],[2017]])</f>
        <v>5105.30303030303</v>
      </c>
      <c r="Q1948" s="2">
        <f>IF(ISERROR(Exportaciones_fruta_dolares[[#This Row],[2018]]/Exportaciones_fruta_tonelada[[#This Row],[2018]]),"-",Exportaciones_fruta_dolares[[#This Row],[2018]]/Exportaciones_fruta_tonelada[[#This Row],[2018]])</f>
        <v>7695.359281437125</v>
      </c>
      <c r="R194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48" s="2">
        <f>IF(ISERROR(Exportaciones_fruta_dolares[[#This Row],[2020]]/Exportaciones_fruta_tonelada[[#This Row],[2020]]),"-",Exportaciones_fruta_dolares[[#This Row],[2020]]/Exportaciones_fruta_tonelada[[#This Row],[2020]])</f>
        <v>7500.8883480377244</v>
      </c>
    </row>
    <row r="1949" spans="1:19" x14ac:dyDescent="0.35">
      <c r="A1949">
        <v>60</v>
      </c>
      <c r="B1949" t="s">
        <v>169</v>
      </c>
      <c r="C1949" t="s">
        <v>170</v>
      </c>
      <c r="D1949">
        <v>100105</v>
      </c>
      <c r="E1949" t="s">
        <v>20</v>
      </c>
      <c r="F1949">
        <v>100105006</v>
      </c>
      <c r="G1949" t="s">
        <v>276</v>
      </c>
      <c r="H1949" t="s">
        <v>443</v>
      </c>
      <c r="I1949">
        <v>6</v>
      </c>
      <c r="J1949" t="s">
        <v>20</v>
      </c>
      <c r="K19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49" s="2">
        <f>IF(ISERROR(Exportaciones_fruta_dolares[[#This Row],[2012]]/Exportaciones_fruta_tonelada[[#This Row],[2012]]),"-",Exportaciones_fruta_dolares[[#This Row],[2012]]/Exportaciones_fruta_tonelada[[#This Row],[2012]])</f>
        <v>6028.8403018416557</v>
      </c>
      <c r="M194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4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4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4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4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4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50" spans="1:19" x14ac:dyDescent="0.35">
      <c r="A1950">
        <v>60</v>
      </c>
      <c r="B1950" t="s">
        <v>169</v>
      </c>
      <c r="C1950" t="s">
        <v>170</v>
      </c>
      <c r="D1950">
        <v>100105</v>
      </c>
      <c r="E1950" t="s">
        <v>20</v>
      </c>
      <c r="F1950">
        <v>100105006</v>
      </c>
      <c r="G1950" t="s">
        <v>276</v>
      </c>
      <c r="H1950" t="s">
        <v>390</v>
      </c>
      <c r="I1950">
        <v>6</v>
      </c>
      <c r="J1950" t="s">
        <v>20</v>
      </c>
      <c r="K19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5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50" s="2">
        <f>IF(ISERROR(Exportaciones_fruta_dolares[[#This Row],[2019]]/Exportaciones_fruta_tonelada[[#This Row],[2019]]),"-",Exportaciones_fruta_dolares[[#This Row],[2019]]/Exportaciones_fruta_tonelada[[#This Row],[2019]])</f>
        <v>4591.7101827676242</v>
      </c>
      <c r="S1950" s="2">
        <f>IF(ISERROR(Exportaciones_fruta_dolares[[#This Row],[2020]]/Exportaciones_fruta_tonelada[[#This Row],[2020]]),"-",Exportaciones_fruta_dolares[[#This Row],[2020]]/Exportaciones_fruta_tonelada[[#This Row],[2020]])</f>
        <v>13573.671317965094</v>
      </c>
    </row>
    <row r="1951" spans="1:19" x14ac:dyDescent="0.35">
      <c r="A1951">
        <v>60</v>
      </c>
      <c r="B1951" t="s">
        <v>169</v>
      </c>
      <c r="C1951" t="s">
        <v>170</v>
      </c>
      <c r="D1951">
        <v>100106</v>
      </c>
      <c r="E1951" t="s">
        <v>477</v>
      </c>
      <c r="F1951">
        <v>100106001</v>
      </c>
      <c r="G1951" t="s">
        <v>60</v>
      </c>
      <c r="H1951" t="s">
        <v>131</v>
      </c>
      <c r="I1951">
        <v>1</v>
      </c>
      <c r="J1951" t="s">
        <v>96</v>
      </c>
      <c r="K1951" s="2">
        <f>IF(ISERROR(Exportaciones_fruta_dolares[[#This Row],[2013]]/Exportaciones_fruta_tonelada[[#This Row],[2013]]),"-",Exportaciones_fruta_dolares[[#This Row],[2013]]/Exportaciones_fruta_tonelada[[#This Row],[2013]])</f>
        <v>1820.9332638164756</v>
      </c>
      <c r="L1951" s="2">
        <f>IF(ISERROR(Exportaciones_fruta_dolares[[#This Row],[2012]]/Exportaciones_fruta_tonelada[[#This Row],[2012]]),"-",Exportaciones_fruta_dolares[[#This Row],[2012]]/Exportaciones_fruta_tonelada[[#This Row],[2012]])</f>
        <v>1814.6682188591385</v>
      </c>
      <c r="M1951" s="2">
        <f>IF(ISERROR(Exportaciones_fruta_dolares[[#This Row],[2014]]/Exportaciones_fruta_tonelada[[#This Row],[2014]]),"-",Exportaciones_fruta_dolares[[#This Row],[2014]]/Exportaciones_fruta_tonelada[[#This Row],[2014]])</f>
        <v>1605.2631578947369</v>
      </c>
      <c r="N1951" s="2">
        <f>IF(ISERROR(Exportaciones_fruta_dolares[[#This Row],[2015]]/Exportaciones_fruta_tonelada[[#This Row],[2015]]),"-",Exportaciones_fruta_dolares[[#This Row],[2015]]/Exportaciones_fruta_tonelada[[#This Row],[2015]])</f>
        <v>3462.0172905057811</v>
      </c>
      <c r="O1951" s="2">
        <f>IF(ISERROR(Exportaciones_fruta_dolares[[#This Row],[2016]]/Exportaciones_fruta_tonelada[[#This Row],[2016]]),"-",Exportaciones_fruta_dolares[[#This Row],[2016]]/Exportaciones_fruta_tonelada[[#This Row],[2016]])</f>
        <v>5588.1619126934556</v>
      </c>
      <c r="P1951" s="2">
        <f>IF(ISERROR(Exportaciones_fruta_dolares[[#This Row],[2017]]/Exportaciones_fruta_tonelada[[#This Row],[2017]]),"-",Exportaciones_fruta_dolares[[#This Row],[2017]]/Exportaciones_fruta_tonelada[[#This Row],[2017]])</f>
        <v>8404.653567735264</v>
      </c>
      <c r="Q1951" s="2">
        <f>IF(ISERROR(Exportaciones_fruta_dolares[[#This Row],[2018]]/Exportaciones_fruta_tonelada[[#This Row],[2018]]),"-",Exportaciones_fruta_dolares[[#This Row],[2018]]/Exportaciones_fruta_tonelada[[#This Row],[2018]])</f>
        <v>10609.13315722532</v>
      </c>
      <c r="R1951" s="2">
        <f>IF(ISERROR(Exportaciones_fruta_dolares[[#This Row],[2019]]/Exportaciones_fruta_tonelada[[#This Row],[2019]]),"-",Exportaciones_fruta_dolares[[#This Row],[2019]]/Exportaciones_fruta_tonelada[[#This Row],[2019]])</f>
        <v>10310.269477918491</v>
      </c>
      <c r="S1951" s="2">
        <f>IF(ISERROR(Exportaciones_fruta_dolares[[#This Row],[2020]]/Exportaciones_fruta_tonelada[[#This Row],[2020]]),"-",Exportaciones_fruta_dolares[[#This Row],[2020]]/Exportaciones_fruta_tonelada[[#This Row],[2020]])</f>
        <v>8838.9073796295688</v>
      </c>
    </row>
    <row r="1952" spans="1:19" x14ac:dyDescent="0.35">
      <c r="A1952">
        <v>60</v>
      </c>
      <c r="B1952" t="s">
        <v>169</v>
      </c>
      <c r="C1952" t="s">
        <v>170</v>
      </c>
      <c r="D1952">
        <v>100106</v>
      </c>
      <c r="E1952" t="s">
        <v>477</v>
      </c>
      <c r="F1952">
        <v>100106001</v>
      </c>
      <c r="G1952" t="s">
        <v>60</v>
      </c>
      <c r="H1952" t="s">
        <v>95</v>
      </c>
      <c r="I1952">
        <v>1</v>
      </c>
      <c r="J1952" t="s">
        <v>96</v>
      </c>
      <c r="K19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52" s="2">
        <f>IF(ISERROR(Exportaciones_fruta_dolares[[#This Row],[2012]]/Exportaciones_fruta_tonelada[[#This Row],[2012]]),"-",Exportaciones_fruta_dolares[[#This Row],[2012]]/Exportaciones_fruta_tonelada[[#This Row],[2012]])</f>
        <v>89996.363636363647</v>
      </c>
      <c r="M1952" s="2">
        <f>IF(ISERROR(Exportaciones_fruta_dolares[[#This Row],[2014]]/Exportaciones_fruta_tonelada[[#This Row],[2014]]),"-",Exportaciones_fruta_dolares[[#This Row],[2014]]/Exportaciones_fruta_tonelada[[#This Row],[2014]])</f>
        <v>1189.8564593301437</v>
      </c>
      <c r="N1952" s="2">
        <f>IF(ISERROR(Exportaciones_fruta_dolares[[#This Row],[2015]]/Exportaciones_fruta_tonelada[[#This Row],[2015]]),"-",Exportaciones_fruta_dolares[[#This Row],[2015]]/Exportaciones_fruta_tonelada[[#This Row],[2015]])</f>
        <v>4264.2607995707003</v>
      </c>
      <c r="O19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52" s="2">
        <f>IF(ISERROR(Exportaciones_fruta_dolares[[#This Row],[2017]]/Exportaciones_fruta_tonelada[[#This Row],[2017]]),"-",Exportaciones_fruta_dolares[[#This Row],[2017]]/Exportaciones_fruta_tonelada[[#This Row],[2017]])</f>
        <v>4259.337944664032</v>
      </c>
      <c r="Q1952" s="2">
        <f>IF(ISERROR(Exportaciones_fruta_dolares[[#This Row],[2018]]/Exportaciones_fruta_tonelada[[#This Row],[2018]]),"-",Exportaciones_fruta_dolares[[#This Row],[2018]]/Exportaciones_fruta_tonelada[[#This Row],[2018]])</f>
        <v>3562.0689655172418</v>
      </c>
      <c r="R1952" s="2">
        <f>IF(ISERROR(Exportaciones_fruta_dolares[[#This Row],[2019]]/Exportaciones_fruta_tonelada[[#This Row],[2019]]),"-",Exportaciones_fruta_dolares[[#This Row],[2019]]/Exportaciones_fruta_tonelada[[#This Row],[2019]])</f>
        <v>144326.31578947371</v>
      </c>
      <c r="S195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53" spans="1:19" x14ac:dyDescent="0.35">
      <c r="A1953">
        <v>60</v>
      </c>
      <c r="B1953" t="s">
        <v>169</v>
      </c>
      <c r="C1953" t="s">
        <v>170</v>
      </c>
      <c r="D1953">
        <v>100106</v>
      </c>
      <c r="E1953" t="s">
        <v>477</v>
      </c>
      <c r="F1953">
        <v>100106001</v>
      </c>
      <c r="G1953" t="s">
        <v>60</v>
      </c>
      <c r="H1953" t="s">
        <v>408</v>
      </c>
      <c r="I1953">
        <v>1</v>
      </c>
      <c r="J1953" t="s">
        <v>96</v>
      </c>
      <c r="K195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5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5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5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5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53" s="2">
        <f>IF(ISERROR(Exportaciones_fruta_dolares[[#This Row],[2020]]/Exportaciones_fruta_tonelada[[#This Row],[2020]]),"-",Exportaciones_fruta_dolares[[#This Row],[2020]]/Exportaciones_fruta_tonelada[[#This Row],[2020]])</f>
        <v>19000.638569604089</v>
      </c>
    </row>
    <row r="1954" spans="1:19" x14ac:dyDescent="0.35">
      <c r="A1954">
        <v>60</v>
      </c>
      <c r="B1954" t="s">
        <v>169</v>
      </c>
      <c r="C1954" t="s">
        <v>170</v>
      </c>
      <c r="D1954">
        <v>100106</v>
      </c>
      <c r="E1954" t="s">
        <v>477</v>
      </c>
      <c r="F1954">
        <v>100106001</v>
      </c>
      <c r="G1954" t="s">
        <v>60</v>
      </c>
      <c r="H1954" t="s">
        <v>224</v>
      </c>
      <c r="I1954">
        <v>1</v>
      </c>
      <c r="J1954" t="s">
        <v>96</v>
      </c>
      <c r="K19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5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54" s="2">
        <f>IF(ISERROR(Exportaciones_fruta_dolares[[#This Row],[2015]]/Exportaciones_fruta_tonelada[[#This Row],[2015]]),"-",Exportaciones_fruta_dolares[[#This Row],[2015]]/Exportaciones_fruta_tonelada[[#This Row],[2015]])</f>
        <v>1553.8524113554404</v>
      </c>
      <c r="O19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54" s="2">
        <f>IF(ISERROR(Exportaciones_fruta_dolares[[#This Row],[2019]]/Exportaciones_fruta_tonelada[[#This Row],[2019]]),"-",Exportaciones_fruta_dolares[[#This Row],[2019]]/Exportaciones_fruta_tonelada[[#This Row],[2019]])</f>
        <v>14487.148628900542</v>
      </c>
      <c r="S1954" s="2">
        <f>IF(ISERROR(Exportaciones_fruta_dolares[[#This Row],[2020]]/Exportaciones_fruta_tonelada[[#This Row],[2020]]),"-",Exportaciones_fruta_dolares[[#This Row],[2020]]/Exportaciones_fruta_tonelada[[#This Row],[2020]])</f>
        <v>38430</v>
      </c>
    </row>
    <row r="1955" spans="1:19" x14ac:dyDescent="0.35">
      <c r="A1955">
        <v>60</v>
      </c>
      <c r="B1955" t="s">
        <v>169</v>
      </c>
      <c r="C1955" t="s">
        <v>170</v>
      </c>
      <c r="D1955">
        <v>100106</v>
      </c>
      <c r="E1955" t="s">
        <v>477</v>
      </c>
      <c r="F1955">
        <v>100106001</v>
      </c>
      <c r="G1955" t="s">
        <v>60</v>
      </c>
      <c r="H1955" t="s">
        <v>132</v>
      </c>
      <c r="I1955">
        <v>3</v>
      </c>
      <c r="J1955" t="s">
        <v>38</v>
      </c>
      <c r="K1955" s="2">
        <f>IF(ISERROR(Exportaciones_fruta_dolares[[#This Row],[2013]]/Exportaciones_fruta_tonelada[[#This Row],[2013]]),"-",Exportaciones_fruta_dolares[[#This Row],[2013]]/Exportaciones_fruta_tonelada[[#This Row],[2013]])</f>
        <v>3016.6153846153848</v>
      </c>
      <c r="L195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55" s="2">
        <f>IF(ISERROR(Exportaciones_fruta_dolares[[#This Row],[2014]]/Exportaciones_fruta_tonelada[[#This Row],[2014]]),"-",Exportaciones_fruta_dolares[[#This Row],[2014]]/Exportaciones_fruta_tonelada[[#This Row],[2014]])</f>
        <v>1503.2945736434108</v>
      </c>
      <c r="N195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5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5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5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56" spans="1:19" x14ac:dyDescent="0.35">
      <c r="A1956">
        <v>60</v>
      </c>
      <c r="B1956" t="s">
        <v>169</v>
      </c>
      <c r="C1956" t="s">
        <v>170</v>
      </c>
      <c r="D1956">
        <v>100106</v>
      </c>
      <c r="E1956" t="s">
        <v>477</v>
      </c>
      <c r="F1956">
        <v>100106001</v>
      </c>
      <c r="G1956" t="s">
        <v>60</v>
      </c>
      <c r="H1956" t="s">
        <v>349</v>
      </c>
      <c r="I1956">
        <v>3</v>
      </c>
      <c r="J1956" t="s">
        <v>38</v>
      </c>
      <c r="K1956" s="2">
        <f>IF(ISERROR(Exportaciones_fruta_dolares[[#This Row],[2013]]/Exportaciones_fruta_tonelada[[#This Row],[2013]]),"-",Exportaciones_fruta_dolares[[#This Row],[2013]]/Exportaciones_fruta_tonelada[[#This Row],[2013]])</f>
        <v>6089.673913043478</v>
      </c>
      <c r="L1956" s="2">
        <f>IF(ISERROR(Exportaciones_fruta_dolares[[#This Row],[2012]]/Exportaciones_fruta_tonelada[[#This Row],[2012]]),"-",Exportaciones_fruta_dolares[[#This Row],[2012]]/Exportaciones_fruta_tonelada[[#This Row],[2012]])</f>
        <v>1649.7206703910615</v>
      </c>
      <c r="M19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5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5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5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56" s="2">
        <f>IF(ISERROR(Exportaciones_fruta_dolares[[#This Row],[2020]]/Exportaciones_fruta_tonelada[[#This Row],[2020]]),"-",Exportaciones_fruta_dolares[[#This Row],[2020]]/Exportaciones_fruta_tonelada[[#This Row],[2020]])</f>
        <v>4372.7262965746804</v>
      </c>
    </row>
    <row r="1957" spans="1:19" x14ac:dyDescent="0.35">
      <c r="A1957">
        <v>60</v>
      </c>
      <c r="B1957" t="s">
        <v>169</v>
      </c>
      <c r="C1957" t="s">
        <v>170</v>
      </c>
      <c r="D1957">
        <v>100106</v>
      </c>
      <c r="E1957" t="s">
        <v>477</v>
      </c>
      <c r="F1957">
        <v>100106001</v>
      </c>
      <c r="G1957" t="s">
        <v>60</v>
      </c>
      <c r="H1957" t="s">
        <v>61</v>
      </c>
      <c r="I1957">
        <v>3</v>
      </c>
      <c r="J1957" t="s">
        <v>38</v>
      </c>
      <c r="K1957" s="2">
        <f>IF(ISERROR(Exportaciones_fruta_dolares[[#This Row],[2013]]/Exportaciones_fruta_tonelada[[#This Row],[2013]]),"-",Exportaciones_fruta_dolares[[#This Row],[2013]]/Exportaciones_fruta_tonelada[[#This Row],[2013]])</f>
        <v>2020.122153809177</v>
      </c>
      <c r="L1957" s="2">
        <f>IF(ISERROR(Exportaciones_fruta_dolares[[#This Row],[2012]]/Exportaciones_fruta_tonelada[[#This Row],[2012]]),"-",Exportaciones_fruta_dolares[[#This Row],[2012]]/Exportaciones_fruta_tonelada[[#This Row],[2012]])</f>
        <v>12185.714285714286</v>
      </c>
      <c r="M1957" s="2">
        <f>IF(ISERROR(Exportaciones_fruta_dolares[[#This Row],[2014]]/Exportaciones_fruta_tonelada[[#This Row],[2014]]),"-",Exportaciones_fruta_dolares[[#This Row],[2014]]/Exportaciones_fruta_tonelada[[#This Row],[2014]])</f>
        <v>2090.9811483736748</v>
      </c>
      <c r="N1957" s="2">
        <f>IF(ISERROR(Exportaciones_fruta_dolares[[#This Row],[2015]]/Exportaciones_fruta_tonelada[[#This Row],[2015]]),"-",Exportaciones_fruta_dolares[[#This Row],[2015]]/Exportaciones_fruta_tonelada[[#This Row],[2015]])</f>
        <v>1832.5796844124977</v>
      </c>
      <c r="O1957" s="2">
        <f>IF(ISERROR(Exportaciones_fruta_dolares[[#This Row],[2016]]/Exportaciones_fruta_tonelada[[#This Row],[2016]]),"-",Exportaciones_fruta_dolares[[#This Row],[2016]]/Exportaciones_fruta_tonelada[[#This Row],[2016]])</f>
        <v>1938.3831595771733</v>
      </c>
      <c r="P1957" s="2">
        <f>IF(ISERROR(Exportaciones_fruta_dolares[[#This Row],[2017]]/Exportaciones_fruta_tonelada[[#This Row],[2017]]),"-",Exportaciones_fruta_dolares[[#This Row],[2017]]/Exportaciones_fruta_tonelada[[#This Row],[2017]])</f>
        <v>4462.9897925584455</v>
      </c>
      <c r="Q1957" s="2">
        <f>IF(ISERROR(Exportaciones_fruta_dolares[[#This Row],[2018]]/Exportaciones_fruta_tonelada[[#This Row],[2018]]),"-",Exportaciones_fruta_dolares[[#This Row],[2018]]/Exportaciones_fruta_tonelada[[#This Row],[2018]])</f>
        <v>2438.6192161314016</v>
      </c>
      <c r="R1957" s="2">
        <f>IF(ISERROR(Exportaciones_fruta_dolares[[#This Row],[2019]]/Exportaciones_fruta_tonelada[[#This Row],[2019]]),"-",Exportaciones_fruta_dolares[[#This Row],[2019]]/Exportaciones_fruta_tonelada[[#This Row],[2019]])</f>
        <v>3199.3319159157027</v>
      </c>
      <c r="S1957" s="2">
        <f>IF(ISERROR(Exportaciones_fruta_dolares[[#This Row],[2020]]/Exportaciones_fruta_tonelada[[#This Row],[2020]]),"-",Exportaciones_fruta_dolares[[#This Row],[2020]]/Exportaciones_fruta_tonelada[[#This Row],[2020]])</f>
        <v>2156.6073266329458</v>
      </c>
    </row>
    <row r="1958" spans="1:19" x14ac:dyDescent="0.35">
      <c r="A1958">
        <v>60</v>
      </c>
      <c r="B1958" t="s">
        <v>169</v>
      </c>
      <c r="C1958" t="s">
        <v>170</v>
      </c>
      <c r="D1958">
        <v>100106</v>
      </c>
      <c r="E1958" t="s">
        <v>477</v>
      </c>
      <c r="F1958">
        <v>100106001</v>
      </c>
      <c r="G1958" t="s">
        <v>60</v>
      </c>
      <c r="H1958" t="s">
        <v>272</v>
      </c>
      <c r="I1958">
        <v>1</v>
      </c>
      <c r="J1958" t="s">
        <v>96</v>
      </c>
      <c r="K195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58" s="2">
        <f>IF(ISERROR(Exportaciones_fruta_dolares[[#This Row],[2012]]/Exportaciones_fruta_tonelada[[#This Row],[2012]]),"-",Exportaciones_fruta_dolares[[#This Row],[2012]]/Exportaciones_fruta_tonelada[[#This Row],[2012]])</f>
        <v>6482.5977301387147</v>
      </c>
      <c r="M1958" s="2">
        <f>IF(ISERROR(Exportaciones_fruta_dolares[[#This Row],[2014]]/Exportaciones_fruta_tonelada[[#This Row],[2014]]),"-",Exportaciones_fruta_dolares[[#This Row],[2014]]/Exportaciones_fruta_tonelada[[#This Row],[2014]])</f>
        <v>54837.125748502993</v>
      </c>
      <c r="N19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5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58" s="2">
        <f>IF(ISERROR(Exportaciones_fruta_dolares[[#This Row],[2017]]/Exportaciones_fruta_tonelada[[#This Row],[2017]]),"-",Exportaciones_fruta_dolares[[#This Row],[2017]]/Exportaciones_fruta_tonelada[[#This Row],[2017]])</f>
        <v>11069.435806308307</v>
      </c>
      <c r="Q19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5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59" spans="1:19" x14ac:dyDescent="0.35">
      <c r="A1959">
        <v>60</v>
      </c>
      <c r="B1959" t="s">
        <v>169</v>
      </c>
      <c r="C1959" t="s">
        <v>170</v>
      </c>
      <c r="D1959">
        <v>100106</v>
      </c>
      <c r="E1959" t="s">
        <v>477</v>
      </c>
      <c r="F1959">
        <v>100106001</v>
      </c>
      <c r="G1959" t="s">
        <v>60</v>
      </c>
      <c r="H1959" t="s">
        <v>225</v>
      </c>
      <c r="I1959">
        <v>1</v>
      </c>
      <c r="J1959" t="s">
        <v>96</v>
      </c>
      <c r="K1959" s="2">
        <f>IF(ISERROR(Exportaciones_fruta_dolares[[#This Row],[2013]]/Exportaciones_fruta_tonelada[[#This Row],[2013]]),"-",Exportaciones_fruta_dolares[[#This Row],[2013]]/Exportaciones_fruta_tonelada[[#This Row],[2013]])</f>
        <v>3022.348484848485</v>
      </c>
      <c r="L19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5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59" s="2">
        <f>IF(ISERROR(Exportaciones_fruta_dolares[[#This Row],[2019]]/Exportaciones_fruta_tonelada[[#This Row],[2019]]),"-",Exportaciones_fruta_dolares[[#This Row],[2019]]/Exportaciones_fruta_tonelada[[#This Row],[2019]])</f>
        <v>4600.0205987366116</v>
      </c>
      <c r="S1959" s="2">
        <f>IF(ISERROR(Exportaciones_fruta_dolares[[#This Row],[2020]]/Exportaciones_fruta_tonelada[[#This Row],[2020]]),"-",Exportaciones_fruta_dolares[[#This Row],[2020]]/Exportaciones_fruta_tonelada[[#This Row],[2020]])</f>
        <v>11109.21052631579</v>
      </c>
    </row>
    <row r="1960" spans="1:19" x14ac:dyDescent="0.35">
      <c r="A1960">
        <v>60</v>
      </c>
      <c r="B1960" t="s">
        <v>169</v>
      </c>
      <c r="C1960" t="s">
        <v>170</v>
      </c>
      <c r="D1960">
        <v>100106</v>
      </c>
      <c r="E1960" t="s">
        <v>477</v>
      </c>
      <c r="F1960">
        <v>100106001</v>
      </c>
      <c r="G1960" t="s">
        <v>60</v>
      </c>
      <c r="H1960" t="s">
        <v>446</v>
      </c>
      <c r="I1960">
        <v>1</v>
      </c>
      <c r="J1960" t="s">
        <v>96</v>
      </c>
      <c r="K19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60" s="2">
        <f>IF(ISERROR(Exportaciones_fruta_dolares[[#This Row],[2014]]/Exportaciones_fruta_tonelada[[#This Row],[2014]]),"-",Exportaciones_fruta_dolares[[#This Row],[2014]]/Exportaciones_fruta_tonelada[[#This Row],[2014]])</f>
        <v>62294.339622641513</v>
      </c>
      <c r="N19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6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60" s="2">
        <f>IF(ISERROR(Exportaciones_fruta_dolares[[#This Row],[2019]]/Exportaciones_fruta_tonelada[[#This Row],[2019]]),"-",Exportaciones_fruta_dolares[[#This Row],[2019]]/Exportaciones_fruta_tonelada[[#This Row],[2019]])</f>
        <v>4878.5890218156228</v>
      </c>
      <c r="S1960" s="2">
        <f>IF(ISERROR(Exportaciones_fruta_dolares[[#This Row],[2020]]/Exportaciones_fruta_tonelada[[#This Row],[2020]]),"-",Exportaciones_fruta_dolares[[#This Row],[2020]]/Exportaciones_fruta_tonelada[[#This Row],[2020]])</f>
        <v>13949.167027930886</v>
      </c>
    </row>
    <row r="1961" spans="1:19" x14ac:dyDescent="0.35">
      <c r="A1961">
        <v>60</v>
      </c>
      <c r="B1961" t="s">
        <v>169</v>
      </c>
      <c r="C1961" t="s">
        <v>170</v>
      </c>
      <c r="D1961">
        <v>100106</v>
      </c>
      <c r="E1961" t="s">
        <v>477</v>
      </c>
      <c r="F1961">
        <v>100106002</v>
      </c>
      <c r="G1961" t="s">
        <v>24</v>
      </c>
      <c r="H1961" t="s">
        <v>292</v>
      </c>
      <c r="I1961">
        <v>1</v>
      </c>
      <c r="J1961" t="s">
        <v>96</v>
      </c>
      <c r="K196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6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6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6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6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61" s="2">
        <f>IF(ISERROR(Exportaciones_fruta_dolares[[#This Row],[2020]]/Exportaciones_fruta_tonelada[[#This Row],[2020]]),"-",Exportaciones_fruta_dolares[[#This Row],[2020]]/Exportaciones_fruta_tonelada[[#This Row],[2020]])</f>
        <v>17849.227373068436</v>
      </c>
    </row>
    <row r="1962" spans="1:19" x14ac:dyDescent="0.35">
      <c r="A1962">
        <v>60</v>
      </c>
      <c r="B1962" t="s">
        <v>169</v>
      </c>
      <c r="C1962" t="s">
        <v>170</v>
      </c>
      <c r="D1962">
        <v>100106</v>
      </c>
      <c r="E1962" t="s">
        <v>477</v>
      </c>
      <c r="F1962">
        <v>100106002</v>
      </c>
      <c r="G1962" t="s">
        <v>24</v>
      </c>
      <c r="H1962" t="s">
        <v>25</v>
      </c>
      <c r="I1962">
        <v>5</v>
      </c>
      <c r="J1962" t="s">
        <v>26</v>
      </c>
      <c r="K1962" s="2">
        <f>IF(ISERROR(Exportaciones_fruta_dolares[[#This Row],[2013]]/Exportaciones_fruta_tonelada[[#This Row],[2013]]),"-",Exportaciones_fruta_dolares[[#This Row],[2013]]/Exportaciones_fruta_tonelada[[#This Row],[2013]])</f>
        <v>2238.0193146432616</v>
      </c>
      <c r="L1962" s="2">
        <f>IF(ISERROR(Exportaciones_fruta_dolares[[#This Row],[2012]]/Exportaciones_fruta_tonelada[[#This Row],[2012]]),"-",Exportaciones_fruta_dolares[[#This Row],[2012]]/Exportaciones_fruta_tonelada[[#This Row],[2012]])</f>
        <v>2958.553791887125</v>
      </c>
      <c r="M19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62" s="2">
        <f>IF(ISERROR(Exportaciones_fruta_dolares[[#This Row],[2016]]/Exportaciones_fruta_tonelada[[#This Row],[2016]]),"-",Exportaciones_fruta_dolares[[#This Row],[2016]]/Exportaciones_fruta_tonelada[[#This Row],[2016]])</f>
        <v>1331.2396595040855</v>
      </c>
      <c r="P19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62" s="2">
        <f>IF(ISERROR(Exportaciones_fruta_dolares[[#This Row],[2018]]/Exportaciones_fruta_tonelada[[#This Row],[2018]]),"-",Exportaciones_fruta_dolares[[#This Row],[2018]]/Exportaciones_fruta_tonelada[[#This Row],[2018]])</f>
        <v>2627.1448103223543</v>
      </c>
      <c r="R19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63" spans="1:19" x14ac:dyDescent="0.35">
      <c r="A1963">
        <v>60</v>
      </c>
      <c r="B1963" t="s">
        <v>169</v>
      </c>
      <c r="C1963" t="s">
        <v>170</v>
      </c>
      <c r="D1963">
        <v>100106</v>
      </c>
      <c r="E1963" t="s">
        <v>477</v>
      </c>
      <c r="F1963">
        <v>100106002</v>
      </c>
      <c r="G1963" t="s">
        <v>24</v>
      </c>
      <c r="H1963" t="s">
        <v>306</v>
      </c>
      <c r="I1963">
        <v>1</v>
      </c>
      <c r="J1963" t="s">
        <v>96</v>
      </c>
      <c r="K19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6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63" s="2">
        <f>IF(ISERROR(Exportaciones_fruta_dolares[[#This Row],[2014]]/Exportaciones_fruta_tonelada[[#This Row],[2014]]),"-",Exportaciones_fruta_dolares[[#This Row],[2014]]/Exportaciones_fruta_tonelada[[#This Row],[2014]])</f>
        <v>4647.1391076115488</v>
      </c>
      <c r="N19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63" s="2">
        <f>IF(ISERROR(Exportaciones_fruta_dolares[[#This Row],[2016]]/Exportaciones_fruta_tonelada[[#This Row],[2016]]),"-",Exportaciones_fruta_dolares[[#This Row],[2016]]/Exportaciones_fruta_tonelada[[#This Row],[2016]])</f>
        <v>3528.0287217166237</v>
      </c>
      <c r="P19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63" s="2">
        <f>IF(ISERROR(Exportaciones_fruta_dolares[[#This Row],[2020]]/Exportaciones_fruta_tonelada[[#This Row],[2020]]),"-",Exportaciones_fruta_dolares[[#This Row],[2020]]/Exportaciones_fruta_tonelada[[#This Row],[2020]])</f>
        <v>10107.855263157895</v>
      </c>
    </row>
    <row r="1964" spans="1:19" x14ac:dyDescent="0.35">
      <c r="A1964">
        <v>60</v>
      </c>
      <c r="B1964" t="s">
        <v>169</v>
      </c>
      <c r="C1964" t="s">
        <v>170</v>
      </c>
      <c r="D1964">
        <v>100106</v>
      </c>
      <c r="E1964" t="s">
        <v>477</v>
      </c>
      <c r="F1964">
        <v>100106002</v>
      </c>
      <c r="G1964" t="s">
        <v>24</v>
      </c>
      <c r="H1964" t="s">
        <v>263</v>
      </c>
      <c r="I1964">
        <v>5</v>
      </c>
      <c r="J1964" t="s">
        <v>26</v>
      </c>
      <c r="K1964" s="2">
        <f>IF(ISERROR(Exportaciones_fruta_dolares[[#This Row],[2013]]/Exportaciones_fruta_tonelada[[#This Row],[2013]]),"-",Exportaciones_fruta_dolares[[#This Row],[2013]]/Exportaciones_fruta_tonelada[[#This Row],[2013]])</f>
        <v>1710.6512236735616</v>
      </c>
      <c r="L196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6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64" s="2">
        <f>IF(ISERROR(Exportaciones_fruta_dolares[[#This Row],[2016]]/Exportaciones_fruta_tonelada[[#This Row],[2016]]),"-",Exportaciones_fruta_dolares[[#This Row],[2016]]/Exportaciones_fruta_tonelada[[#This Row],[2016]])</f>
        <v>1505.6081875</v>
      </c>
      <c r="P19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6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6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6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65" spans="1:19" x14ac:dyDescent="0.35">
      <c r="A1965">
        <v>60</v>
      </c>
      <c r="B1965" t="s">
        <v>169</v>
      </c>
      <c r="C1965" t="s">
        <v>170</v>
      </c>
      <c r="D1965">
        <v>100107</v>
      </c>
      <c r="E1965" t="s">
        <v>48</v>
      </c>
      <c r="F1965">
        <v>100107012</v>
      </c>
      <c r="G1965" t="s">
        <v>49</v>
      </c>
      <c r="H1965" t="s">
        <v>318</v>
      </c>
      <c r="I1965">
        <v>3</v>
      </c>
      <c r="J1965" t="s">
        <v>38</v>
      </c>
      <c r="K196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65" s="2">
        <f>IF(ISERROR(Exportaciones_fruta_dolares[[#This Row],[2012]]/Exportaciones_fruta_tonelada[[#This Row],[2012]]),"-",Exportaciones_fruta_dolares[[#This Row],[2012]]/Exportaciones_fruta_tonelada[[#This Row],[2012]])</f>
        <v>4011.9324796274736</v>
      </c>
      <c r="M1965" s="2">
        <f>IF(ISERROR(Exportaciones_fruta_dolares[[#This Row],[2014]]/Exportaciones_fruta_tonelada[[#This Row],[2014]]),"-",Exportaciones_fruta_dolares[[#This Row],[2014]]/Exportaciones_fruta_tonelada[[#This Row],[2014]])</f>
        <v>33876.488095238099</v>
      </c>
      <c r="N1965" s="2">
        <f>IF(ISERROR(Exportaciones_fruta_dolares[[#This Row],[2015]]/Exportaciones_fruta_tonelada[[#This Row],[2015]]),"-",Exportaciones_fruta_dolares[[#This Row],[2015]]/Exportaciones_fruta_tonelada[[#This Row],[2015]])</f>
        <v>2805.7274281527316</v>
      </c>
      <c r="O1965" s="2">
        <f>IF(ISERROR(Exportaciones_fruta_dolares[[#This Row],[2016]]/Exportaciones_fruta_tonelada[[#This Row],[2016]]),"-",Exportaciones_fruta_dolares[[#This Row],[2016]]/Exportaciones_fruta_tonelada[[#This Row],[2016]])</f>
        <v>11089.830508474577</v>
      </c>
      <c r="P1965" s="2">
        <f>IF(ISERROR(Exportaciones_fruta_dolares[[#This Row],[2017]]/Exportaciones_fruta_tonelada[[#This Row],[2017]]),"-",Exportaciones_fruta_dolares[[#This Row],[2017]]/Exportaciones_fruta_tonelada[[#This Row],[2017]])</f>
        <v>4075.4828587118536</v>
      </c>
      <c r="Q1965" s="2">
        <f>IF(ISERROR(Exportaciones_fruta_dolares[[#This Row],[2018]]/Exportaciones_fruta_tonelada[[#This Row],[2018]]),"-",Exportaciones_fruta_dolares[[#This Row],[2018]]/Exportaciones_fruta_tonelada[[#This Row],[2018]])</f>
        <v>3533.6717860545086</v>
      </c>
      <c r="R1965" s="2">
        <f>IF(ISERROR(Exportaciones_fruta_dolares[[#This Row],[2019]]/Exportaciones_fruta_tonelada[[#This Row],[2019]]),"-",Exportaciones_fruta_dolares[[#This Row],[2019]]/Exportaciones_fruta_tonelada[[#This Row],[2019]])</f>
        <v>3671.460684013729</v>
      </c>
      <c r="S1965" s="2">
        <f>IF(ISERROR(Exportaciones_fruta_dolares[[#This Row],[2020]]/Exportaciones_fruta_tonelada[[#This Row],[2020]]),"-",Exportaciones_fruta_dolares[[#This Row],[2020]]/Exportaciones_fruta_tonelada[[#This Row],[2020]])</f>
        <v>3732.2727442575524</v>
      </c>
    </row>
    <row r="1966" spans="1:19" x14ac:dyDescent="0.35">
      <c r="A1966">
        <v>60</v>
      </c>
      <c r="B1966" t="s">
        <v>169</v>
      </c>
      <c r="C1966" t="s">
        <v>170</v>
      </c>
      <c r="D1966">
        <v>100107</v>
      </c>
      <c r="E1966" t="s">
        <v>48</v>
      </c>
      <c r="F1966">
        <v>100107012</v>
      </c>
      <c r="G1966" t="s">
        <v>49</v>
      </c>
      <c r="H1966" t="s">
        <v>150</v>
      </c>
      <c r="I1966">
        <v>3</v>
      </c>
      <c r="J1966" t="s">
        <v>38</v>
      </c>
      <c r="K1966" s="2">
        <f>IF(ISERROR(Exportaciones_fruta_dolares[[#This Row],[2013]]/Exportaciones_fruta_tonelada[[#This Row],[2013]]),"-",Exportaciones_fruta_dolares[[#This Row],[2013]]/Exportaciones_fruta_tonelada[[#This Row],[2013]])</f>
        <v>2474.288202585918</v>
      </c>
      <c r="L1966" s="2">
        <f>IF(ISERROR(Exportaciones_fruta_dolares[[#This Row],[2012]]/Exportaciones_fruta_tonelada[[#This Row],[2012]]),"-",Exportaciones_fruta_dolares[[#This Row],[2012]]/Exportaciones_fruta_tonelada[[#This Row],[2012]])</f>
        <v>2517.2634624028265</v>
      </c>
      <c r="M1966" s="2">
        <f>IF(ISERROR(Exportaciones_fruta_dolares[[#This Row],[2014]]/Exportaciones_fruta_tonelada[[#This Row],[2014]]),"-",Exportaciones_fruta_dolares[[#This Row],[2014]]/Exportaciones_fruta_tonelada[[#This Row],[2014]])</f>
        <v>1895.6026109706213</v>
      </c>
      <c r="N1966" s="2">
        <f>IF(ISERROR(Exportaciones_fruta_dolares[[#This Row],[2015]]/Exportaciones_fruta_tonelada[[#This Row],[2015]]),"-",Exportaciones_fruta_dolares[[#This Row],[2015]]/Exportaciones_fruta_tonelada[[#This Row],[2015]])</f>
        <v>2933.6100758580383</v>
      </c>
      <c r="O1966" s="2">
        <f>IF(ISERROR(Exportaciones_fruta_dolares[[#This Row],[2016]]/Exportaciones_fruta_tonelada[[#This Row],[2016]]),"-",Exportaciones_fruta_dolares[[#This Row],[2016]]/Exportaciones_fruta_tonelada[[#This Row],[2016]])</f>
        <v>1849.5038954616846</v>
      </c>
      <c r="P1966" s="2">
        <f>IF(ISERROR(Exportaciones_fruta_dolares[[#This Row],[2017]]/Exportaciones_fruta_tonelada[[#This Row],[2017]]),"-",Exportaciones_fruta_dolares[[#This Row],[2017]]/Exportaciones_fruta_tonelada[[#This Row],[2017]])</f>
        <v>2402.8566936653137</v>
      </c>
      <c r="Q1966" s="2">
        <f>IF(ISERROR(Exportaciones_fruta_dolares[[#This Row],[2018]]/Exportaciones_fruta_tonelada[[#This Row],[2018]]),"-",Exportaciones_fruta_dolares[[#This Row],[2018]]/Exportaciones_fruta_tonelada[[#This Row],[2018]])</f>
        <v>2849.7319678132076</v>
      </c>
      <c r="R1966" s="2">
        <f>IF(ISERROR(Exportaciones_fruta_dolares[[#This Row],[2019]]/Exportaciones_fruta_tonelada[[#This Row],[2019]]),"-",Exportaciones_fruta_dolares[[#This Row],[2019]]/Exportaciones_fruta_tonelada[[#This Row],[2019]])</f>
        <v>4391.6820181479188</v>
      </c>
      <c r="S1966" s="2">
        <f>IF(ISERROR(Exportaciones_fruta_dolares[[#This Row],[2020]]/Exportaciones_fruta_tonelada[[#This Row],[2020]]),"-",Exportaciones_fruta_dolares[[#This Row],[2020]]/Exportaciones_fruta_tonelada[[#This Row],[2020]])</f>
        <v>2665.5833496820078</v>
      </c>
    </row>
    <row r="1967" spans="1:19" x14ac:dyDescent="0.35">
      <c r="A1967">
        <v>60</v>
      </c>
      <c r="B1967" t="s">
        <v>169</v>
      </c>
      <c r="C1967" t="s">
        <v>170</v>
      </c>
      <c r="D1967">
        <v>100107</v>
      </c>
      <c r="E1967" t="s">
        <v>48</v>
      </c>
      <c r="F1967">
        <v>100107012</v>
      </c>
      <c r="G1967" t="s">
        <v>49</v>
      </c>
      <c r="H1967" t="s">
        <v>342</v>
      </c>
      <c r="I1967">
        <v>3</v>
      </c>
      <c r="J1967" t="s">
        <v>38</v>
      </c>
      <c r="K196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67" s="2">
        <f>IF(ISERROR(Exportaciones_fruta_dolares[[#This Row],[2012]]/Exportaciones_fruta_tonelada[[#This Row],[2012]]),"-",Exportaciones_fruta_dolares[[#This Row],[2012]]/Exportaciones_fruta_tonelada[[#This Row],[2012]])</f>
        <v>16257.440953909654</v>
      </c>
      <c r="M196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67" s="2">
        <f>IF(ISERROR(Exportaciones_fruta_dolares[[#This Row],[2015]]/Exportaciones_fruta_tonelada[[#This Row],[2015]]),"-",Exportaciones_fruta_dolares[[#This Row],[2015]]/Exportaciones_fruta_tonelada[[#This Row],[2015]])</f>
        <v>4934.5757997218352</v>
      </c>
      <c r="O1967" s="2">
        <f>IF(ISERROR(Exportaciones_fruta_dolares[[#This Row],[2016]]/Exportaciones_fruta_tonelada[[#This Row],[2016]]),"-",Exportaciones_fruta_dolares[[#This Row],[2016]]/Exportaciones_fruta_tonelada[[#This Row],[2016]])</f>
        <v>2223.919266465392</v>
      </c>
      <c r="P1967" s="2">
        <f>IF(ISERROR(Exportaciones_fruta_dolares[[#This Row],[2017]]/Exportaciones_fruta_tonelada[[#This Row],[2017]]),"-",Exportaciones_fruta_dolares[[#This Row],[2017]]/Exportaciones_fruta_tonelada[[#This Row],[2017]])</f>
        <v>2498.9331095660509</v>
      </c>
      <c r="Q1967" s="2">
        <f>IF(ISERROR(Exportaciones_fruta_dolares[[#This Row],[2018]]/Exportaciones_fruta_tonelada[[#This Row],[2018]]),"-",Exportaciones_fruta_dolares[[#This Row],[2018]]/Exportaciones_fruta_tonelada[[#This Row],[2018]])</f>
        <v>2638.075929889103</v>
      </c>
      <c r="R1967" s="2">
        <f>IF(ISERROR(Exportaciones_fruta_dolares[[#This Row],[2019]]/Exportaciones_fruta_tonelada[[#This Row],[2019]]),"-",Exportaciones_fruta_dolares[[#This Row],[2019]]/Exportaciones_fruta_tonelada[[#This Row],[2019]])</f>
        <v>2634.2978454457793</v>
      </c>
      <c r="S1967" s="2">
        <f>IF(ISERROR(Exportaciones_fruta_dolares[[#This Row],[2020]]/Exportaciones_fruta_tonelada[[#This Row],[2020]]),"-",Exportaciones_fruta_dolares[[#This Row],[2020]]/Exportaciones_fruta_tonelada[[#This Row],[2020]])</f>
        <v>6404.385423100679</v>
      </c>
    </row>
    <row r="1968" spans="1:19" x14ac:dyDescent="0.35">
      <c r="A1968">
        <v>60</v>
      </c>
      <c r="B1968" t="s">
        <v>169</v>
      </c>
      <c r="C1968" t="s">
        <v>170</v>
      </c>
      <c r="D1968">
        <v>100107</v>
      </c>
      <c r="E1968" t="s">
        <v>48</v>
      </c>
      <c r="F1968">
        <v>100107012</v>
      </c>
      <c r="G1968" t="s">
        <v>49</v>
      </c>
      <c r="H1968" t="s">
        <v>302</v>
      </c>
      <c r="I1968">
        <v>5</v>
      </c>
      <c r="J1968" t="s">
        <v>26</v>
      </c>
      <c r="K196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6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6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68" s="2">
        <f>IF(ISERROR(Exportaciones_fruta_dolares[[#This Row],[2019]]/Exportaciones_fruta_tonelada[[#This Row],[2019]]),"-",Exportaciones_fruta_dolares[[#This Row],[2019]]/Exportaciones_fruta_tonelada[[#This Row],[2019]])</f>
        <v>18154.106280193238</v>
      </c>
      <c r="S1968" s="2">
        <f>IF(ISERROR(Exportaciones_fruta_dolares[[#This Row],[2020]]/Exportaciones_fruta_tonelada[[#This Row],[2020]]),"-",Exportaciones_fruta_dolares[[#This Row],[2020]]/Exportaciones_fruta_tonelada[[#This Row],[2020]])</f>
        <v>8061.243917918342</v>
      </c>
    </row>
    <row r="1969" spans="1:19" x14ac:dyDescent="0.35">
      <c r="A1969">
        <v>60</v>
      </c>
      <c r="B1969" t="s">
        <v>169</v>
      </c>
      <c r="C1969" t="s">
        <v>170</v>
      </c>
      <c r="D1969">
        <v>100107</v>
      </c>
      <c r="E1969" t="s">
        <v>48</v>
      </c>
      <c r="F1969">
        <v>100107012</v>
      </c>
      <c r="G1969" t="s">
        <v>49</v>
      </c>
      <c r="H1969" t="s">
        <v>129</v>
      </c>
      <c r="I1969">
        <v>2</v>
      </c>
      <c r="J1969" t="s">
        <v>32</v>
      </c>
      <c r="K1969" s="2">
        <f>IF(ISERROR(Exportaciones_fruta_dolares[[#This Row],[2013]]/Exportaciones_fruta_tonelada[[#This Row],[2013]]),"-",Exportaciones_fruta_dolares[[#This Row],[2013]]/Exportaciones_fruta_tonelada[[#This Row],[2013]])</f>
        <v>3514.7904454558761</v>
      </c>
      <c r="L1969" s="2">
        <f>IF(ISERROR(Exportaciones_fruta_dolares[[#This Row],[2012]]/Exportaciones_fruta_tonelada[[#This Row],[2012]]),"-",Exportaciones_fruta_dolares[[#This Row],[2012]]/Exportaciones_fruta_tonelada[[#This Row],[2012]])</f>
        <v>2680.1826484018266</v>
      </c>
      <c r="M1969" s="2">
        <f>IF(ISERROR(Exportaciones_fruta_dolares[[#This Row],[2014]]/Exportaciones_fruta_tonelada[[#This Row],[2014]]),"-",Exportaciones_fruta_dolares[[#This Row],[2014]]/Exportaciones_fruta_tonelada[[#This Row],[2014]])</f>
        <v>2446.4709011827267</v>
      </c>
      <c r="N1969" s="2">
        <f>IF(ISERROR(Exportaciones_fruta_dolares[[#This Row],[2015]]/Exportaciones_fruta_tonelada[[#This Row],[2015]]),"-",Exportaciones_fruta_dolares[[#This Row],[2015]]/Exportaciones_fruta_tonelada[[#This Row],[2015]])</f>
        <v>2218.8869201793104</v>
      </c>
      <c r="O1969" s="2">
        <f>IF(ISERROR(Exportaciones_fruta_dolares[[#This Row],[2016]]/Exportaciones_fruta_tonelada[[#This Row],[2016]]),"-",Exportaciones_fruta_dolares[[#This Row],[2016]]/Exportaciones_fruta_tonelada[[#This Row],[2016]])</f>
        <v>2222.0694429331152</v>
      </c>
      <c r="P1969" s="2">
        <f>IF(ISERROR(Exportaciones_fruta_dolares[[#This Row],[2017]]/Exportaciones_fruta_tonelada[[#This Row],[2017]]),"-",Exportaciones_fruta_dolares[[#This Row],[2017]]/Exportaciones_fruta_tonelada[[#This Row],[2017]])</f>
        <v>2088.6343485658144</v>
      </c>
      <c r="Q1969" s="2">
        <f>IF(ISERROR(Exportaciones_fruta_dolares[[#This Row],[2018]]/Exportaciones_fruta_tonelada[[#This Row],[2018]]),"-",Exportaciones_fruta_dolares[[#This Row],[2018]]/Exportaciones_fruta_tonelada[[#This Row],[2018]])</f>
        <v>2550.1706825741367</v>
      </c>
      <c r="R1969" s="2">
        <f>IF(ISERROR(Exportaciones_fruta_dolares[[#This Row],[2019]]/Exportaciones_fruta_tonelada[[#This Row],[2019]]),"-",Exportaciones_fruta_dolares[[#This Row],[2019]]/Exportaciones_fruta_tonelada[[#This Row],[2019]])</f>
        <v>1909.2284889056771</v>
      </c>
      <c r="S1969" s="2">
        <f>IF(ISERROR(Exportaciones_fruta_dolares[[#This Row],[2020]]/Exportaciones_fruta_tonelada[[#This Row],[2020]]),"-",Exportaciones_fruta_dolares[[#This Row],[2020]]/Exportaciones_fruta_tonelada[[#This Row],[2020]])</f>
        <v>911.05986454624872</v>
      </c>
    </row>
    <row r="1970" spans="1:19" x14ac:dyDescent="0.35">
      <c r="A1970">
        <v>60</v>
      </c>
      <c r="B1970" t="s">
        <v>169</v>
      </c>
      <c r="C1970" t="s">
        <v>170</v>
      </c>
      <c r="D1970">
        <v>100107</v>
      </c>
      <c r="E1970" t="s">
        <v>48</v>
      </c>
      <c r="F1970">
        <v>100107012</v>
      </c>
      <c r="G1970" t="s">
        <v>49</v>
      </c>
      <c r="H1970" t="s">
        <v>265</v>
      </c>
      <c r="I1970">
        <v>1</v>
      </c>
      <c r="J1970" t="s">
        <v>96</v>
      </c>
      <c r="K1970" s="2">
        <f>IF(ISERROR(Exportaciones_fruta_dolares[[#This Row],[2013]]/Exportaciones_fruta_tonelada[[#This Row],[2013]]),"-",Exportaciones_fruta_dolares[[#This Row],[2013]]/Exportaciones_fruta_tonelada[[#This Row],[2013]])</f>
        <v>5613.3569666438634</v>
      </c>
      <c r="L1970" s="2">
        <f>IF(ISERROR(Exportaciones_fruta_dolares[[#This Row],[2012]]/Exportaciones_fruta_tonelada[[#This Row],[2012]]),"-",Exportaciones_fruta_dolares[[#This Row],[2012]]/Exportaciones_fruta_tonelada[[#This Row],[2012]])</f>
        <v>16808.814094136207</v>
      </c>
      <c r="M1970" s="2">
        <f>IF(ISERROR(Exportaciones_fruta_dolares[[#This Row],[2014]]/Exportaciones_fruta_tonelada[[#This Row],[2014]]),"-",Exportaciones_fruta_dolares[[#This Row],[2014]]/Exportaciones_fruta_tonelada[[#This Row],[2014]])</f>
        <v>7874.3588038394182</v>
      </c>
      <c r="N1970" s="2">
        <f>IF(ISERROR(Exportaciones_fruta_dolares[[#This Row],[2015]]/Exportaciones_fruta_tonelada[[#This Row],[2015]]),"-",Exportaciones_fruta_dolares[[#This Row],[2015]]/Exportaciones_fruta_tonelada[[#This Row],[2015]])</f>
        <v>3393.2047023048258</v>
      </c>
      <c r="O1970" s="2">
        <f>IF(ISERROR(Exportaciones_fruta_dolares[[#This Row],[2016]]/Exportaciones_fruta_tonelada[[#This Row],[2016]]),"-",Exportaciones_fruta_dolares[[#This Row],[2016]]/Exportaciones_fruta_tonelada[[#This Row],[2016]])</f>
        <v>8907.1407861491934</v>
      </c>
      <c r="P1970" s="2">
        <f>IF(ISERROR(Exportaciones_fruta_dolares[[#This Row],[2017]]/Exportaciones_fruta_tonelada[[#This Row],[2017]]),"-",Exportaciones_fruta_dolares[[#This Row],[2017]]/Exportaciones_fruta_tonelada[[#This Row],[2017]])</f>
        <v>5361.3045414069456</v>
      </c>
      <c r="Q1970" s="2">
        <f>IF(ISERROR(Exportaciones_fruta_dolares[[#This Row],[2018]]/Exportaciones_fruta_tonelada[[#This Row],[2018]]),"-",Exportaciones_fruta_dolares[[#This Row],[2018]]/Exportaciones_fruta_tonelada[[#This Row],[2018]])</f>
        <v>4233.1582437789202</v>
      </c>
      <c r="R1970" s="2">
        <f>IF(ISERROR(Exportaciones_fruta_dolares[[#This Row],[2019]]/Exportaciones_fruta_tonelada[[#This Row],[2019]]),"-",Exportaciones_fruta_dolares[[#This Row],[2019]]/Exportaciones_fruta_tonelada[[#This Row],[2019]])</f>
        <v>8185.6725562739875</v>
      </c>
      <c r="S1970" s="2">
        <f>IF(ISERROR(Exportaciones_fruta_dolares[[#This Row],[2020]]/Exportaciones_fruta_tonelada[[#This Row],[2020]]),"-",Exportaciones_fruta_dolares[[#This Row],[2020]]/Exportaciones_fruta_tonelada[[#This Row],[2020]])</f>
        <v>8373.5303889341649</v>
      </c>
    </row>
    <row r="1971" spans="1:19" x14ac:dyDescent="0.35">
      <c r="A1971">
        <v>60</v>
      </c>
      <c r="B1971" t="s">
        <v>169</v>
      </c>
      <c r="C1971" t="s">
        <v>170</v>
      </c>
      <c r="D1971">
        <v>100107</v>
      </c>
      <c r="E1971" t="s">
        <v>48</v>
      </c>
      <c r="F1971">
        <v>100107012</v>
      </c>
      <c r="G1971" t="s">
        <v>49</v>
      </c>
      <c r="H1971" t="s">
        <v>130</v>
      </c>
      <c r="I1971">
        <v>3</v>
      </c>
      <c r="J1971" t="s">
        <v>38</v>
      </c>
      <c r="K1971" s="2">
        <f>IF(ISERROR(Exportaciones_fruta_dolares[[#This Row],[2013]]/Exportaciones_fruta_tonelada[[#This Row],[2013]]),"-",Exportaciones_fruta_dolares[[#This Row],[2013]]/Exportaciones_fruta_tonelada[[#This Row],[2013]])</f>
        <v>7876.3940015075568</v>
      </c>
      <c r="L1971" s="2">
        <f>IF(ISERROR(Exportaciones_fruta_dolares[[#This Row],[2012]]/Exportaciones_fruta_tonelada[[#This Row],[2012]]),"-",Exportaciones_fruta_dolares[[#This Row],[2012]]/Exportaciones_fruta_tonelada[[#This Row],[2012]])</f>
        <v>6303.3953246271167</v>
      </c>
      <c r="M1971" s="2">
        <f>IF(ISERROR(Exportaciones_fruta_dolares[[#This Row],[2014]]/Exportaciones_fruta_tonelada[[#This Row],[2014]]),"-",Exportaciones_fruta_dolares[[#This Row],[2014]]/Exportaciones_fruta_tonelada[[#This Row],[2014]])</f>
        <v>2519.3395035362901</v>
      </c>
      <c r="N1971" s="2">
        <f>IF(ISERROR(Exportaciones_fruta_dolares[[#This Row],[2015]]/Exportaciones_fruta_tonelada[[#This Row],[2015]]),"-",Exportaciones_fruta_dolares[[#This Row],[2015]]/Exportaciones_fruta_tonelada[[#This Row],[2015]])</f>
        <v>10395.414477078752</v>
      </c>
      <c r="O1971" s="2">
        <f>IF(ISERROR(Exportaciones_fruta_dolares[[#This Row],[2016]]/Exportaciones_fruta_tonelada[[#This Row],[2016]]),"-",Exportaciones_fruta_dolares[[#This Row],[2016]]/Exportaciones_fruta_tonelada[[#This Row],[2016]])</f>
        <v>9536.3629228978625</v>
      </c>
      <c r="P1971" s="2">
        <f>IF(ISERROR(Exportaciones_fruta_dolares[[#This Row],[2017]]/Exportaciones_fruta_tonelada[[#This Row],[2017]]),"-",Exportaciones_fruta_dolares[[#This Row],[2017]]/Exportaciones_fruta_tonelada[[#This Row],[2017]])</f>
        <v>6859.0757209105559</v>
      </c>
      <c r="Q1971" s="2">
        <f>IF(ISERROR(Exportaciones_fruta_dolares[[#This Row],[2018]]/Exportaciones_fruta_tonelada[[#This Row],[2018]]),"-",Exportaciones_fruta_dolares[[#This Row],[2018]]/Exportaciones_fruta_tonelada[[#This Row],[2018]])</f>
        <v>6816.0158809846826</v>
      </c>
      <c r="R1971" s="2">
        <f>IF(ISERROR(Exportaciones_fruta_dolares[[#This Row],[2019]]/Exportaciones_fruta_tonelada[[#This Row],[2019]]),"-",Exportaciones_fruta_dolares[[#This Row],[2019]]/Exportaciones_fruta_tonelada[[#This Row],[2019]])</f>
        <v>5806.9611976189326</v>
      </c>
      <c r="S1971" s="2">
        <f>IF(ISERROR(Exportaciones_fruta_dolares[[#This Row],[2020]]/Exportaciones_fruta_tonelada[[#This Row],[2020]]),"-",Exportaciones_fruta_dolares[[#This Row],[2020]]/Exportaciones_fruta_tonelada[[#This Row],[2020]])</f>
        <v>7658.9569896765543</v>
      </c>
    </row>
    <row r="1972" spans="1:19" x14ac:dyDescent="0.35">
      <c r="A1972">
        <v>60</v>
      </c>
      <c r="B1972" t="s">
        <v>169</v>
      </c>
      <c r="C1972" t="s">
        <v>170</v>
      </c>
      <c r="D1972">
        <v>100107</v>
      </c>
      <c r="E1972" t="s">
        <v>48</v>
      </c>
      <c r="F1972">
        <v>100107012</v>
      </c>
      <c r="G1972" t="s">
        <v>49</v>
      </c>
      <c r="H1972" t="s">
        <v>50</v>
      </c>
      <c r="I1972">
        <v>3</v>
      </c>
      <c r="J1972" t="s">
        <v>38</v>
      </c>
      <c r="K1972" s="2">
        <f>IF(ISERROR(Exportaciones_fruta_dolares[[#This Row],[2013]]/Exportaciones_fruta_tonelada[[#This Row],[2013]]),"-",Exportaciones_fruta_dolares[[#This Row],[2013]]/Exportaciones_fruta_tonelada[[#This Row],[2013]])</f>
        <v>4261.4570979734526</v>
      </c>
      <c r="L1972" s="2">
        <f>IF(ISERROR(Exportaciones_fruta_dolares[[#This Row],[2012]]/Exportaciones_fruta_tonelada[[#This Row],[2012]]),"-",Exportaciones_fruta_dolares[[#This Row],[2012]]/Exportaciones_fruta_tonelada[[#This Row],[2012]])</f>
        <v>4027.6428427329247</v>
      </c>
      <c r="M1972" s="2">
        <f>IF(ISERROR(Exportaciones_fruta_dolares[[#This Row],[2014]]/Exportaciones_fruta_tonelada[[#This Row],[2014]]),"-",Exportaciones_fruta_dolares[[#This Row],[2014]]/Exportaciones_fruta_tonelada[[#This Row],[2014]])</f>
        <v>4293.271364523579</v>
      </c>
      <c r="N1972" s="2">
        <f>IF(ISERROR(Exportaciones_fruta_dolares[[#This Row],[2015]]/Exportaciones_fruta_tonelada[[#This Row],[2015]]),"-",Exportaciones_fruta_dolares[[#This Row],[2015]]/Exportaciones_fruta_tonelada[[#This Row],[2015]])</f>
        <v>4353.1179298232173</v>
      </c>
      <c r="O1972" s="2">
        <f>IF(ISERROR(Exportaciones_fruta_dolares[[#This Row],[2016]]/Exportaciones_fruta_tonelada[[#This Row],[2016]]),"-",Exportaciones_fruta_dolares[[#This Row],[2016]]/Exportaciones_fruta_tonelada[[#This Row],[2016]])</f>
        <v>3065.8284615325138</v>
      </c>
      <c r="P1972" s="2">
        <f>IF(ISERROR(Exportaciones_fruta_dolares[[#This Row],[2017]]/Exportaciones_fruta_tonelada[[#This Row],[2017]]),"-",Exportaciones_fruta_dolares[[#This Row],[2017]]/Exportaciones_fruta_tonelada[[#This Row],[2017]])</f>
        <v>4103.7260751795156</v>
      </c>
      <c r="Q1972" s="2">
        <f>IF(ISERROR(Exportaciones_fruta_dolares[[#This Row],[2018]]/Exportaciones_fruta_tonelada[[#This Row],[2018]]),"-",Exportaciones_fruta_dolares[[#This Row],[2018]]/Exportaciones_fruta_tonelada[[#This Row],[2018]])</f>
        <v>4335.768264063433</v>
      </c>
      <c r="R1972" s="2">
        <f>IF(ISERROR(Exportaciones_fruta_dolares[[#This Row],[2019]]/Exportaciones_fruta_tonelada[[#This Row],[2019]]),"-",Exportaciones_fruta_dolares[[#This Row],[2019]]/Exportaciones_fruta_tonelada[[#This Row],[2019]])</f>
        <v>5863.9392537669546</v>
      </c>
      <c r="S1972" s="2">
        <f>IF(ISERROR(Exportaciones_fruta_dolares[[#This Row],[2020]]/Exportaciones_fruta_tonelada[[#This Row],[2020]]),"-",Exportaciones_fruta_dolares[[#This Row],[2020]]/Exportaciones_fruta_tonelada[[#This Row],[2020]])</f>
        <v>4028.3087442766855</v>
      </c>
    </row>
    <row r="1973" spans="1:19" x14ac:dyDescent="0.35">
      <c r="A1973">
        <v>60</v>
      </c>
      <c r="B1973" t="s">
        <v>169</v>
      </c>
      <c r="C1973" t="s">
        <v>170</v>
      </c>
      <c r="D1973">
        <v>100107</v>
      </c>
      <c r="E1973" t="s">
        <v>48</v>
      </c>
      <c r="F1973">
        <v>100107012</v>
      </c>
      <c r="G1973" t="s">
        <v>49</v>
      </c>
      <c r="H1973" t="s">
        <v>211</v>
      </c>
      <c r="I1973">
        <v>7</v>
      </c>
      <c r="J1973" t="s">
        <v>164</v>
      </c>
      <c r="K1973" s="2">
        <f>IF(ISERROR(Exportaciones_fruta_dolares[[#This Row],[2013]]/Exportaciones_fruta_tonelada[[#This Row],[2013]]),"-",Exportaciones_fruta_dolares[[#This Row],[2013]]/Exportaciones_fruta_tonelada[[#This Row],[2013]])</f>
        <v>1755.3683508496274</v>
      </c>
      <c r="L1973" s="2">
        <f>IF(ISERROR(Exportaciones_fruta_dolares[[#This Row],[2012]]/Exportaciones_fruta_tonelada[[#This Row],[2012]]),"-",Exportaciones_fruta_dolares[[#This Row],[2012]]/Exportaciones_fruta_tonelada[[#This Row],[2012]])</f>
        <v>2315.9107974558538</v>
      </c>
      <c r="M1973" s="2">
        <f>IF(ISERROR(Exportaciones_fruta_dolares[[#This Row],[2014]]/Exportaciones_fruta_tonelada[[#This Row],[2014]]),"-",Exportaciones_fruta_dolares[[#This Row],[2014]]/Exportaciones_fruta_tonelada[[#This Row],[2014]])</f>
        <v>2010.6629055714359</v>
      </c>
      <c r="N1973" s="2">
        <f>IF(ISERROR(Exportaciones_fruta_dolares[[#This Row],[2015]]/Exportaciones_fruta_tonelada[[#This Row],[2015]]),"-",Exportaciones_fruta_dolares[[#This Row],[2015]]/Exportaciones_fruta_tonelada[[#This Row],[2015]])</f>
        <v>3084.4201185422644</v>
      </c>
      <c r="O1973" s="2">
        <f>IF(ISERROR(Exportaciones_fruta_dolares[[#This Row],[2016]]/Exportaciones_fruta_tonelada[[#This Row],[2016]]),"-",Exportaciones_fruta_dolares[[#This Row],[2016]]/Exportaciones_fruta_tonelada[[#This Row],[2016]])</f>
        <v>4908.8734757419488</v>
      </c>
      <c r="P1973" s="2">
        <f>IF(ISERROR(Exportaciones_fruta_dolares[[#This Row],[2017]]/Exportaciones_fruta_tonelada[[#This Row],[2017]]),"-",Exportaciones_fruta_dolares[[#This Row],[2017]]/Exportaciones_fruta_tonelada[[#This Row],[2017]])</f>
        <v>4358.694491030863</v>
      </c>
      <c r="Q1973" s="2">
        <f>IF(ISERROR(Exportaciones_fruta_dolares[[#This Row],[2018]]/Exportaciones_fruta_tonelada[[#This Row],[2018]]),"-",Exportaciones_fruta_dolares[[#This Row],[2018]]/Exportaciones_fruta_tonelada[[#This Row],[2018]])</f>
        <v>5448.4635044791858</v>
      </c>
      <c r="R1973" s="2">
        <f>IF(ISERROR(Exportaciones_fruta_dolares[[#This Row],[2019]]/Exportaciones_fruta_tonelada[[#This Row],[2019]]),"-",Exportaciones_fruta_dolares[[#This Row],[2019]]/Exportaciones_fruta_tonelada[[#This Row],[2019]])</f>
        <v>5211.5646572631358</v>
      </c>
      <c r="S1973" s="2">
        <f>IF(ISERROR(Exportaciones_fruta_dolares[[#This Row],[2020]]/Exportaciones_fruta_tonelada[[#This Row],[2020]]),"-",Exportaciones_fruta_dolares[[#This Row],[2020]]/Exportaciones_fruta_tonelada[[#This Row],[2020]])</f>
        <v>3733.9953881466595</v>
      </c>
    </row>
    <row r="1974" spans="1:19" x14ac:dyDescent="0.35">
      <c r="A1974">
        <v>60</v>
      </c>
      <c r="B1974" t="s">
        <v>169</v>
      </c>
      <c r="C1974" t="s">
        <v>170</v>
      </c>
      <c r="D1974">
        <v>100107</v>
      </c>
      <c r="E1974" t="s">
        <v>48</v>
      </c>
      <c r="F1974">
        <v>100107012</v>
      </c>
      <c r="G1974" t="s">
        <v>49</v>
      </c>
      <c r="H1974" t="s">
        <v>333</v>
      </c>
      <c r="I1974">
        <v>3</v>
      </c>
      <c r="J1974" t="s">
        <v>38</v>
      </c>
      <c r="K197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7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7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7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7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7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7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7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74" s="2">
        <f>IF(ISERROR(Exportaciones_fruta_dolares[[#This Row],[2020]]/Exportaciones_fruta_tonelada[[#This Row],[2020]]),"-",Exportaciones_fruta_dolares[[#This Row],[2020]]/Exportaciones_fruta_tonelada[[#This Row],[2020]])</f>
        <v>6603.2098765432102</v>
      </c>
    </row>
    <row r="1975" spans="1:19" x14ac:dyDescent="0.35">
      <c r="A1975">
        <v>60</v>
      </c>
      <c r="B1975" t="s">
        <v>169</v>
      </c>
      <c r="C1975" t="s">
        <v>170</v>
      </c>
      <c r="D1975">
        <v>100107</v>
      </c>
      <c r="E1975" t="s">
        <v>48</v>
      </c>
      <c r="F1975">
        <v>100107012</v>
      </c>
      <c r="G1975" t="s">
        <v>49</v>
      </c>
      <c r="H1975" t="s">
        <v>186</v>
      </c>
      <c r="I1975">
        <v>3</v>
      </c>
      <c r="J1975" t="s">
        <v>38</v>
      </c>
      <c r="K1975" s="2">
        <f>IF(ISERROR(Exportaciones_fruta_dolares[[#This Row],[2013]]/Exportaciones_fruta_tonelada[[#This Row],[2013]]),"-",Exportaciones_fruta_dolares[[#This Row],[2013]]/Exportaciones_fruta_tonelada[[#This Row],[2013]])</f>
        <v>5484.9612966024451</v>
      </c>
      <c r="L1975" s="2">
        <f>IF(ISERROR(Exportaciones_fruta_dolares[[#This Row],[2012]]/Exportaciones_fruta_tonelada[[#This Row],[2012]]),"-",Exportaciones_fruta_dolares[[#This Row],[2012]]/Exportaciones_fruta_tonelada[[#This Row],[2012]])</f>
        <v>20717.911818738517</v>
      </c>
      <c r="M1975" s="2">
        <f>IF(ISERROR(Exportaciones_fruta_dolares[[#This Row],[2014]]/Exportaciones_fruta_tonelada[[#This Row],[2014]]),"-",Exportaciones_fruta_dolares[[#This Row],[2014]]/Exportaciones_fruta_tonelada[[#This Row],[2014]])</f>
        <v>23446.855809383444</v>
      </c>
      <c r="N197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75" s="2">
        <f>IF(ISERROR(Exportaciones_fruta_dolares[[#This Row],[2016]]/Exportaciones_fruta_tonelada[[#This Row],[2016]]),"-",Exportaciones_fruta_dolares[[#This Row],[2016]]/Exportaciones_fruta_tonelada[[#This Row],[2016]])</f>
        <v>26834.03041825095</v>
      </c>
      <c r="P1975" s="2">
        <f>IF(ISERROR(Exportaciones_fruta_dolares[[#This Row],[2017]]/Exportaciones_fruta_tonelada[[#This Row],[2017]]),"-",Exportaciones_fruta_dolares[[#This Row],[2017]]/Exportaciones_fruta_tonelada[[#This Row],[2017]])</f>
        <v>23258.2995951417</v>
      </c>
      <c r="Q1975" s="2">
        <f>IF(ISERROR(Exportaciones_fruta_dolares[[#This Row],[2018]]/Exportaciones_fruta_tonelada[[#This Row],[2018]]),"-",Exportaciones_fruta_dolares[[#This Row],[2018]]/Exportaciones_fruta_tonelada[[#This Row],[2018]])</f>
        <v>75908.433734939754</v>
      </c>
      <c r="R1975" s="2">
        <f>IF(ISERROR(Exportaciones_fruta_dolares[[#This Row],[2019]]/Exportaciones_fruta_tonelada[[#This Row],[2019]]),"-",Exportaciones_fruta_dolares[[#This Row],[2019]]/Exportaciones_fruta_tonelada[[#This Row],[2019]])</f>
        <v>1484.274946210513</v>
      </c>
      <c r="S1975" s="2">
        <f>IF(ISERROR(Exportaciones_fruta_dolares[[#This Row],[2020]]/Exportaciones_fruta_tonelada[[#This Row],[2020]]),"-",Exportaciones_fruta_dolares[[#This Row],[2020]]/Exportaciones_fruta_tonelada[[#This Row],[2020]])</f>
        <v>1987.6190038173206</v>
      </c>
    </row>
    <row r="1976" spans="1:19" x14ac:dyDescent="0.35">
      <c r="A1976">
        <v>60</v>
      </c>
      <c r="B1976" t="s">
        <v>169</v>
      </c>
      <c r="C1976" t="s">
        <v>170</v>
      </c>
      <c r="D1976">
        <v>100107</v>
      </c>
      <c r="E1976" t="s">
        <v>48</v>
      </c>
      <c r="F1976">
        <v>100107012</v>
      </c>
      <c r="G1976" t="s">
        <v>49</v>
      </c>
      <c r="H1976" t="s">
        <v>365</v>
      </c>
      <c r="I1976">
        <v>7</v>
      </c>
      <c r="J1976" t="s">
        <v>164</v>
      </c>
      <c r="K1976" s="2">
        <f>IF(ISERROR(Exportaciones_fruta_dolares[[#This Row],[2013]]/Exportaciones_fruta_tonelada[[#This Row],[2013]]),"-",Exportaciones_fruta_dolares[[#This Row],[2013]]/Exportaciones_fruta_tonelada[[#This Row],[2013]])</f>
        <v>3037.7379888431528</v>
      </c>
      <c r="L1976" s="2">
        <f>IF(ISERROR(Exportaciones_fruta_dolares[[#This Row],[2012]]/Exportaciones_fruta_tonelada[[#This Row],[2012]]),"-",Exportaciones_fruta_dolares[[#This Row],[2012]]/Exportaciones_fruta_tonelada[[#This Row],[2012]])</f>
        <v>4010.0440745498317</v>
      </c>
      <c r="M1976" s="2">
        <f>IF(ISERROR(Exportaciones_fruta_dolares[[#This Row],[2014]]/Exportaciones_fruta_tonelada[[#This Row],[2014]]),"-",Exportaciones_fruta_dolares[[#This Row],[2014]]/Exportaciones_fruta_tonelada[[#This Row],[2014]])</f>
        <v>1746.2471840534681</v>
      </c>
      <c r="N1976" s="2">
        <f>IF(ISERROR(Exportaciones_fruta_dolares[[#This Row],[2015]]/Exportaciones_fruta_tonelada[[#This Row],[2015]]),"-",Exportaciones_fruta_dolares[[#This Row],[2015]]/Exportaciones_fruta_tonelada[[#This Row],[2015]])</f>
        <v>1766.8931214980137</v>
      </c>
      <c r="O1976" s="2">
        <f>IF(ISERROR(Exportaciones_fruta_dolares[[#This Row],[2016]]/Exportaciones_fruta_tonelada[[#This Row],[2016]]),"-",Exportaciones_fruta_dolares[[#This Row],[2016]]/Exportaciones_fruta_tonelada[[#This Row],[2016]])</f>
        <v>2078.9165659408459</v>
      </c>
      <c r="P1976" s="2">
        <f>IF(ISERROR(Exportaciones_fruta_dolares[[#This Row],[2017]]/Exportaciones_fruta_tonelada[[#This Row],[2017]]),"-",Exportaciones_fruta_dolares[[#This Row],[2017]]/Exportaciones_fruta_tonelada[[#This Row],[2017]])</f>
        <v>1924.6803929210707</v>
      </c>
      <c r="Q1976" s="2">
        <f>IF(ISERROR(Exportaciones_fruta_dolares[[#This Row],[2018]]/Exportaciones_fruta_tonelada[[#This Row],[2018]]),"-",Exportaciones_fruta_dolares[[#This Row],[2018]]/Exportaciones_fruta_tonelada[[#This Row],[2018]])</f>
        <v>2944.5738065384344</v>
      </c>
      <c r="R1976" s="2">
        <f>IF(ISERROR(Exportaciones_fruta_dolares[[#This Row],[2019]]/Exportaciones_fruta_tonelada[[#This Row],[2019]]),"-",Exportaciones_fruta_dolares[[#This Row],[2019]]/Exportaciones_fruta_tonelada[[#This Row],[2019]])</f>
        <v>5186.4261508945265</v>
      </c>
      <c r="S1976" s="2">
        <f>IF(ISERROR(Exportaciones_fruta_dolares[[#This Row],[2020]]/Exportaciones_fruta_tonelada[[#This Row],[2020]]),"-",Exportaciones_fruta_dolares[[#This Row],[2020]]/Exportaciones_fruta_tonelada[[#This Row],[2020]])</f>
        <v>4320.190049229489</v>
      </c>
    </row>
    <row r="1977" spans="1:19" x14ac:dyDescent="0.35">
      <c r="A1977">
        <v>60</v>
      </c>
      <c r="B1977" t="s">
        <v>169</v>
      </c>
      <c r="C1977" t="s">
        <v>170</v>
      </c>
      <c r="D1977">
        <v>100107</v>
      </c>
      <c r="E1977" t="s">
        <v>48</v>
      </c>
      <c r="F1977">
        <v>100107012</v>
      </c>
      <c r="G1977" t="s">
        <v>49</v>
      </c>
      <c r="H1977" t="s">
        <v>195</v>
      </c>
      <c r="I1977">
        <v>3</v>
      </c>
      <c r="J1977" t="s">
        <v>38</v>
      </c>
      <c r="K1977" s="2">
        <f>IF(ISERROR(Exportaciones_fruta_dolares[[#This Row],[2013]]/Exportaciones_fruta_tonelada[[#This Row],[2013]]),"-",Exportaciones_fruta_dolares[[#This Row],[2013]]/Exportaciones_fruta_tonelada[[#This Row],[2013]])</f>
        <v>3302.6319097721675</v>
      </c>
      <c r="L1977" s="2">
        <f>IF(ISERROR(Exportaciones_fruta_dolares[[#This Row],[2012]]/Exportaciones_fruta_tonelada[[#This Row],[2012]]),"-",Exportaciones_fruta_dolares[[#This Row],[2012]]/Exportaciones_fruta_tonelada[[#This Row],[2012]])</f>
        <v>2920.2934136496524</v>
      </c>
      <c r="M1977" s="2">
        <f>IF(ISERROR(Exportaciones_fruta_dolares[[#This Row],[2014]]/Exportaciones_fruta_tonelada[[#This Row],[2014]]),"-",Exportaciones_fruta_dolares[[#This Row],[2014]]/Exportaciones_fruta_tonelada[[#This Row],[2014]])</f>
        <v>13112.144955925563</v>
      </c>
      <c r="N1977" s="2">
        <f>IF(ISERROR(Exportaciones_fruta_dolares[[#This Row],[2015]]/Exportaciones_fruta_tonelada[[#This Row],[2015]]),"-",Exportaciones_fruta_dolares[[#This Row],[2015]]/Exportaciones_fruta_tonelada[[#This Row],[2015]])</f>
        <v>2632.7941371912439</v>
      </c>
      <c r="O1977" s="2">
        <f>IF(ISERROR(Exportaciones_fruta_dolares[[#This Row],[2016]]/Exportaciones_fruta_tonelada[[#This Row],[2016]]),"-",Exportaciones_fruta_dolares[[#This Row],[2016]]/Exportaciones_fruta_tonelada[[#This Row],[2016]])</f>
        <v>9038.9954656435293</v>
      </c>
      <c r="P1977" s="2">
        <f>IF(ISERROR(Exportaciones_fruta_dolares[[#This Row],[2017]]/Exportaciones_fruta_tonelada[[#This Row],[2017]]),"-",Exportaciones_fruta_dolares[[#This Row],[2017]]/Exportaciones_fruta_tonelada[[#This Row],[2017]])</f>
        <v>2443.2590711770004</v>
      </c>
      <c r="Q1977" s="2">
        <f>IF(ISERROR(Exportaciones_fruta_dolares[[#This Row],[2018]]/Exportaciones_fruta_tonelada[[#This Row],[2018]]),"-",Exportaciones_fruta_dolares[[#This Row],[2018]]/Exportaciones_fruta_tonelada[[#This Row],[2018]])</f>
        <v>2679.7806462659446</v>
      </c>
      <c r="R1977" s="2">
        <f>IF(ISERROR(Exportaciones_fruta_dolares[[#This Row],[2019]]/Exportaciones_fruta_tonelada[[#This Row],[2019]]),"-",Exportaciones_fruta_dolares[[#This Row],[2019]]/Exportaciones_fruta_tonelada[[#This Row],[2019]])</f>
        <v>117691.66666666667</v>
      </c>
      <c r="S1977" s="2">
        <f>IF(ISERROR(Exportaciones_fruta_dolares[[#This Row],[2020]]/Exportaciones_fruta_tonelada[[#This Row],[2020]]),"-",Exportaciones_fruta_dolares[[#This Row],[2020]]/Exportaciones_fruta_tonelada[[#This Row],[2020]])</f>
        <v>3277.7284090373091</v>
      </c>
    </row>
    <row r="1978" spans="1:19" x14ac:dyDescent="0.35">
      <c r="A1978">
        <v>60</v>
      </c>
      <c r="B1978" t="s">
        <v>169</v>
      </c>
      <c r="C1978" t="s">
        <v>170</v>
      </c>
      <c r="D1978">
        <v>100108</v>
      </c>
      <c r="E1978" t="s">
        <v>294</v>
      </c>
      <c r="F1978">
        <v>100108002</v>
      </c>
      <c r="G1978" t="s">
        <v>295</v>
      </c>
      <c r="H1978" t="s">
        <v>296</v>
      </c>
      <c r="I1978">
        <v>5</v>
      </c>
      <c r="J1978" t="s">
        <v>26</v>
      </c>
      <c r="K197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78" s="2">
        <f>IF(ISERROR(Exportaciones_fruta_dolares[[#This Row],[2012]]/Exportaciones_fruta_tonelada[[#This Row],[2012]]),"-",Exportaciones_fruta_dolares[[#This Row],[2012]]/Exportaciones_fruta_tonelada[[#This Row],[2012]])</f>
        <v>16758.620689655174</v>
      </c>
      <c r="M197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7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7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7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7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78" s="2">
        <f>IF(ISERROR(Exportaciones_fruta_dolares[[#This Row],[2019]]/Exportaciones_fruta_tonelada[[#This Row],[2019]]),"-",Exportaciones_fruta_dolares[[#This Row],[2019]]/Exportaciones_fruta_tonelada[[#This Row],[2019]])</f>
        <v>10726.133076181291</v>
      </c>
      <c r="S197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79" spans="1:19" x14ac:dyDescent="0.35">
      <c r="A1979">
        <v>60</v>
      </c>
      <c r="B1979" t="s">
        <v>169</v>
      </c>
      <c r="C1979" t="s">
        <v>170</v>
      </c>
      <c r="D1979">
        <v>100108</v>
      </c>
      <c r="E1979" t="s">
        <v>294</v>
      </c>
      <c r="F1979">
        <v>100108002</v>
      </c>
      <c r="G1979" t="s">
        <v>295</v>
      </c>
      <c r="H1979" t="s">
        <v>367</v>
      </c>
      <c r="I1979">
        <v>3</v>
      </c>
      <c r="J1979" t="s">
        <v>38</v>
      </c>
      <c r="K1979" s="2">
        <f>IF(ISERROR(Exportaciones_fruta_dolares[[#This Row],[2013]]/Exportaciones_fruta_tonelada[[#This Row],[2013]]),"-",Exportaciones_fruta_dolares[[#This Row],[2013]]/Exportaciones_fruta_tonelada[[#This Row],[2013]])</f>
        <v>1698.6676837020086</v>
      </c>
      <c r="L1979" s="2">
        <f>IF(ISERROR(Exportaciones_fruta_dolares[[#This Row],[2012]]/Exportaciones_fruta_tonelada[[#This Row],[2012]]),"-",Exportaciones_fruta_dolares[[#This Row],[2012]]/Exportaciones_fruta_tonelada[[#This Row],[2012]])</f>
        <v>5270.1647875108411</v>
      </c>
      <c r="M1979" s="2">
        <f>IF(ISERROR(Exportaciones_fruta_dolares[[#This Row],[2014]]/Exportaciones_fruta_tonelada[[#This Row],[2014]]),"-",Exportaciones_fruta_dolares[[#This Row],[2014]]/Exportaciones_fruta_tonelada[[#This Row],[2014]])</f>
        <v>11334.238240112332</v>
      </c>
      <c r="N1979" s="2">
        <f>IF(ISERROR(Exportaciones_fruta_dolares[[#This Row],[2015]]/Exportaciones_fruta_tonelada[[#This Row],[2015]]),"-",Exportaciones_fruta_dolares[[#This Row],[2015]]/Exportaciones_fruta_tonelada[[#This Row],[2015]])</f>
        <v>6384.0807174887896</v>
      </c>
      <c r="O1979" s="2">
        <f>IF(ISERROR(Exportaciones_fruta_dolares[[#This Row],[2016]]/Exportaciones_fruta_tonelada[[#This Row],[2016]]),"-",Exportaciones_fruta_dolares[[#This Row],[2016]]/Exportaciones_fruta_tonelada[[#This Row],[2016]])</f>
        <v>3197.1385849248959</v>
      </c>
      <c r="P1979" s="2">
        <f>IF(ISERROR(Exportaciones_fruta_dolares[[#This Row],[2017]]/Exportaciones_fruta_tonelada[[#This Row],[2017]]),"-",Exportaciones_fruta_dolares[[#This Row],[2017]]/Exportaciones_fruta_tonelada[[#This Row],[2017]])</f>
        <v>3706.6010111122232</v>
      </c>
      <c r="Q1979" s="2">
        <f>IF(ISERROR(Exportaciones_fruta_dolares[[#This Row],[2018]]/Exportaciones_fruta_tonelada[[#This Row],[2018]]),"-",Exportaciones_fruta_dolares[[#This Row],[2018]]/Exportaciones_fruta_tonelada[[#This Row],[2018]])</f>
        <v>2969.9510194783002</v>
      </c>
      <c r="R1979" s="2">
        <f>IF(ISERROR(Exportaciones_fruta_dolares[[#This Row],[2019]]/Exportaciones_fruta_tonelada[[#This Row],[2019]]),"-",Exportaciones_fruta_dolares[[#This Row],[2019]]/Exportaciones_fruta_tonelada[[#This Row],[2019]])</f>
        <v>4645.3372598513533</v>
      </c>
      <c r="S1979" s="2">
        <f>IF(ISERROR(Exportaciones_fruta_dolares[[#This Row],[2020]]/Exportaciones_fruta_tonelada[[#This Row],[2020]]),"-",Exportaciones_fruta_dolares[[#This Row],[2020]]/Exportaciones_fruta_tonelada[[#This Row],[2020]])</f>
        <v>193957.14285714287</v>
      </c>
    </row>
    <row r="1980" spans="1:19" x14ac:dyDescent="0.35">
      <c r="A1980">
        <v>60</v>
      </c>
      <c r="B1980" t="s">
        <v>169</v>
      </c>
      <c r="C1980" t="s">
        <v>170</v>
      </c>
      <c r="D1980">
        <v>100108</v>
      </c>
      <c r="E1980" t="s">
        <v>294</v>
      </c>
      <c r="F1980">
        <v>100108002</v>
      </c>
      <c r="G1980" t="s">
        <v>295</v>
      </c>
      <c r="H1980" t="s">
        <v>392</v>
      </c>
      <c r="I1980">
        <v>3</v>
      </c>
      <c r="J1980" t="s">
        <v>38</v>
      </c>
      <c r="K198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8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8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8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8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8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8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8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80" s="2">
        <f>IF(ISERROR(Exportaciones_fruta_dolares[[#This Row],[2020]]/Exportaciones_fruta_tonelada[[#This Row],[2020]]),"-",Exportaciones_fruta_dolares[[#This Row],[2020]]/Exportaciones_fruta_tonelada[[#This Row],[2020]])</f>
        <v>13340.740740740741</v>
      </c>
    </row>
    <row r="1981" spans="1:19" x14ac:dyDescent="0.35">
      <c r="A1981">
        <v>60</v>
      </c>
      <c r="B1981" t="s">
        <v>169</v>
      </c>
      <c r="C1981" t="s">
        <v>170</v>
      </c>
      <c r="D1981">
        <v>100108</v>
      </c>
      <c r="E1981" t="s">
        <v>294</v>
      </c>
      <c r="F1981">
        <v>100108005</v>
      </c>
      <c r="G1981" t="s">
        <v>319</v>
      </c>
      <c r="H1981" t="s">
        <v>396</v>
      </c>
      <c r="I1981">
        <v>7</v>
      </c>
      <c r="J1981" t="s">
        <v>164</v>
      </c>
      <c r="K198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8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81" s="2">
        <f>IF(ISERROR(Exportaciones_fruta_dolares[[#This Row],[2014]]/Exportaciones_fruta_tonelada[[#This Row],[2014]]),"-",Exportaciones_fruta_dolares[[#This Row],[2014]]/Exportaciones_fruta_tonelada[[#This Row],[2014]])</f>
        <v>21523.809523809527</v>
      </c>
      <c r="N198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8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8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8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8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8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82" spans="1:19" x14ac:dyDescent="0.35">
      <c r="A1982">
        <v>60</v>
      </c>
      <c r="B1982" t="s">
        <v>169</v>
      </c>
      <c r="C1982" t="s">
        <v>170</v>
      </c>
      <c r="D1982">
        <v>100108</v>
      </c>
      <c r="E1982" t="s">
        <v>294</v>
      </c>
      <c r="F1982">
        <v>100108005</v>
      </c>
      <c r="G1982" t="s">
        <v>319</v>
      </c>
      <c r="H1982" t="s">
        <v>330</v>
      </c>
      <c r="I1982">
        <v>3</v>
      </c>
      <c r="J1982" t="s">
        <v>38</v>
      </c>
      <c r="K198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8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8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82" s="2">
        <f>IF(ISERROR(Exportaciones_fruta_dolares[[#This Row],[2015]]/Exportaciones_fruta_tonelada[[#This Row],[2015]]),"-",Exportaciones_fruta_dolares[[#This Row],[2015]]/Exportaciones_fruta_tonelada[[#This Row],[2015]])</f>
        <v>2707.9394246610063</v>
      </c>
      <c r="O198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8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8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82" s="2">
        <f>IF(ISERROR(Exportaciones_fruta_dolares[[#This Row],[2019]]/Exportaciones_fruta_tonelada[[#This Row],[2019]]),"-",Exportaciones_fruta_dolares[[#This Row],[2019]]/Exportaciones_fruta_tonelada[[#This Row],[2019]])</f>
        <v>1758.0882352941178</v>
      </c>
      <c r="S1982" s="2">
        <f>IF(ISERROR(Exportaciones_fruta_dolares[[#This Row],[2020]]/Exportaciones_fruta_tonelada[[#This Row],[2020]]),"-",Exportaciones_fruta_dolares[[#This Row],[2020]]/Exportaciones_fruta_tonelada[[#This Row],[2020]])</f>
        <v>22819.23076923077</v>
      </c>
    </row>
    <row r="1983" spans="1:19" x14ac:dyDescent="0.35">
      <c r="A1983">
        <v>60</v>
      </c>
      <c r="B1983" t="s">
        <v>169</v>
      </c>
      <c r="C1983" t="s">
        <v>170</v>
      </c>
      <c r="D1983">
        <v>100108</v>
      </c>
      <c r="E1983" t="s">
        <v>294</v>
      </c>
      <c r="F1983">
        <v>100108005</v>
      </c>
      <c r="G1983" t="s">
        <v>319</v>
      </c>
      <c r="H1983" t="s">
        <v>405</v>
      </c>
      <c r="I1983">
        <v>3</v>
      </c>
      <c r="J1983" t="s">
        <v>38</v>
      </c>
      <c r="K198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8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8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83" s="2">
        <f>IF(ISERROR(Exportaciones_fruta_dolares[[#This Row],[2015]]/Exportaciones_fruta_tonelada[[#This Row],[2015]]),"-",Exportaciones_fruta_dolares[[#This Row],[2015]]/Exportaciones_fruta_tonelada[[#This Row],[2015]])</f>
        <v>5699.0134251557238</v>
      </c>
      <c r="O198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8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8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8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8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84" spans="1:19" x14ac:dyDescent="0.35">
      <c r="A1984">
        <v>60</v>
      </c>
      <c r="B1984" t="s">
        <v>169</v>
      </c>
      <c r="C1984" t="s">
        <v>170</v>
      </c>
      <c r="D1984">
        <v>100108</v>
      </c>
      <c r="E1984" t="s">
        <v>294</v>
      </c>
      <c r="F1984">
        <v>100108005</v>
      </c>
      <c r="G1984" t="s">
        <v>319</v>
      </c>
      <c r="H1984" t="s">
        <v>398</v>
      </c>
      <c r="I1984">
        <v>7</v>
      </c>
      <c r="J1984" t="s">
        <v>164</v>
      </c>
      <c r="K1984" s="2">
        <f>IF(ISERROR(Exportaciones_fruta_dolares[[#This Row],[2013]]/Exportaciones_fruta_tonelada[[#This Row],[2013]]),"-",Exportaciones_fruta_dolares[[#This Row],[2013]]/Exportaciones_fruta_tonelada[[#This Row],[2013]])</f>
        <v>12762.500000000002</v>
      </c>
      <c r="L1984" s="2">
        <f>IF(ISERROR(Exportaciones_fruta_dolares[[#This Row],[2012]]/Exportaciones_fruta_tonelada[[#This Row],[2012]]),"-",Exportaciones_fruta_dolares[[#This Row],[2012]]/Exportaciones_fruta_tonelada[[#This Row],[2012]])</f>
        <v>21503.002001334222</v>
      </c>
      <c r="M1984" s="2">
        <f>IF(ISERROR(Exportaciones_fruta_dolares[[#This Row],[2014]]/Exportaciones_fruta_tonelada[[#This Row],[2014]]),"-",Exportaciones_fruta_dolares[[#This Row],[2014]]/Exportaciones_fruta_tonelada[[#This Row],[2014]])</f>
        <v>7642.6701570680625</v>
      </c>
      <c r="N198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84" s="2">
        <f>IF(ISERROR(Exportaciones_fruta_dolares[[#This Row],[2016]]/Exportaciones_fruta_tonelada[[#This Row],[2016]]),"-",Exportaciones_fruta_dolares[[#This Row],[2016]]/Exportaciones_fruta_tonelada[[#This Row],[2016]])</f>
        <v>1467.2604792732104</v>
      </c>
      <c r="P1984" s="2">
        <f>IF(ISERROR(Exportaciones_fruta_dolares[[#This Row],[2017]]/Exportaciones_fruta_tonelada[[#This Row],[2017]]),"-",Exportaciones_fruta_dolares[[#This Row],[2017]]/Exportaciones_fruta_tonelada[[#This Row],[2017]])</f>
        <v>1361.7197529523726</v>
      </c>
      <c r="Q1984" s="2">
        <f>IF(ISERROR(Exportaciones_fruta_dolares[[#This Row],[2018]]/Exportaciones_fruta_tonelada[[#This Row],[2018]]),"-",Exportaciones_fruta_dolares[[#This Row],[2018]]/Exportaciones_fruta_tonelada[[#This Row],[2018]])</f>
        <v>2209.8522689632327</v>
      </c>
      <c r="R1984" s="2">
        <f>IF(ISERROR(Exportaciones_fruta_dolares[[#This Row],[2019]]/Exportaciones_fruta_tonelada[[#This Row],[2019]]),"-",Exportaciones_fruta_dolares[[#This Row],[2019]]/Exportaciones_fruta_tonelada[[#This Row],[2019]])</f>
        <v>19296.633825944169</v>
      </c>
      <c r="S1984" s="2">
        <f>IF(ISERROR(Exportaciones_fruta_dolares[[#This Row],[2020]]/Exportaciones_fruta_tonelada[[#This Row],[2020]]),"-",Exportaciones_fruta_dolares[[#This Row],[2020]]/Exportaciones_fruta_tonelada[[#This Row],[2020]])</f>
        <v>1771.8048780487807</v>
      </c>
    </row>
    <row r="1985" spans="1:19" x14ac:dyDescent="0.35">
      <c r="A1985">
        <v>60</v>
      </c>
      <c r="B1985" t="s">
        <v>169</v>
      </c>
      <c r="C1985" t="s">
        <v>170</v>
      </c>
      <c r="D1985">
        <v>100108</v>
      </c>
      <c r="E1985" t="s">
        <v>294</v>
      </c>
      <c r="F1985">
        <v>100108005</v>
      </c>
      <c r="G1985" t="s">
        <v>319</v>
      </c>
      <c r="H1985" t="s">
        <v>320</v>
      </c>
      <c r="I1985">
        <v>5</v>
      </c>
      <c r="J1985" t="s">
        <v>26</v>
      </c>
      <c r="K198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8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8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85" s="2">
        <f>IF(ISERROR(Exportaciones_fruta_dolares[[#This Row],[2015]]/Exportaciones_fruta_tonelada[[#This Row],[2015]]),"-",Exportaciones_fruta_dolares[[#This Row],[2015]]/Exportaciones_fruta_tonelada[[#This Row],[2015]])</f>
        <v>689.88095238095241</v>
      </c>
      <c r="O1985" s="2">
        <f>IF(ISERROR(Exportaciones_fruta_dolares[[#This Row],[2016]]/Exportaciones_fruta_tonelada[[#This Row],[2016]]),"-",Exportaciones_fruta_dolares[[#This Row],[2016]]/Exportaciones_fruta_tonelada[[#This Row],[2016]])</f>
        <v>872800</v>
      </c>
      <c r="P1985" s="2">
        <f>IF(ISERROR(Exportaciones_fruta_dolares[[#This Row],[2017]]/Exportaciones_fruta_tonelada[[#This Row],[2017]]),"-",Exportaciones_fruta_dolares[[#This Row],[2017]]/Exportaciones_fruta_tonelada[[#This Row],[2017]])</f>
        <v>4114.853524565151</v>
      </c>
      <c r="Q198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85" s="2">
        <f>IF(ISERROR(Exportaciones_fruta_dolares[[#This Row],[2019]]/Exportaciones_fruta_tonelada[[#This Row],[2019]]),"-",Exportaciones_fruta_dolares[[#This Row],[2019]]/Exportaciones_fruta_tonelada[[#This Row],[2019]])</f>
        <v>10725.771040250915</v>
      </c>
      <c r="S198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86" spans="1:19" x14ac:dyDescent="0.35">
      <c r="A1986">
        <v>60</v>
      </c>
      <c r="B1986" t="s">
        <v>169</v>
      </c>
      <c r="C1986" t="s">
        <v>170</v>
      </c>
      <c r="D1986">
        <v>100108</v>
      </c>
      <c r="E1986" t="s">
        <v>294</v>
      </c>
      <c r="F1986">
        <v>100108005</v>
      </c>
      <c r="G1986" t="s">
        <v>319</v>
      </c>
      <c r="H1986" t="s">
        <v>368</v>
      </c>
      <c r="I1986">
        <v>3</v>
      </c>
      <c r="J1986" t="s">
        <v>38</v>
      </c>
      <c r="K1986" s="2">
        <f>IF(ISERROR(Exportaciones_fruta_dolares[[#This Row],[2013]]/Exportaciones_fruta_tonelada[[#This Row],[2013]]),"-",Exportaciones_fruta_dolares[[#This Row],[2013]]/Exportaciones_fruta_tonelada[[#This Row],[2013]])</f>
        <v>3036.2001308044473</v>
      </c>
      <c r="L1986" s="2">
        <f>IF(ISERROR(Exportaciones_fruta_dolares[[#This Row],[2012]]/Exportaciones_fruta_tonelada[[#This Row],[2012]]),"-",Exportaciones_fruta_dolares[[#This Row],[2012]]/Exportaciones_fruta_tonelada[[#This Row],[2012]])</f>
        <v>1918.9439303211757</v>
      </c>
      <c r="M1986" s="2">
        <f>IF(ISERROR(Exportaciones_fruta_dolares[[#This Row],[2014]]/Exportaciones_fruta_tonelada[[#This Row],[2014]]),"-",Exportaciones_fruta_dolares[[#This Row],[2014]]/Exportaciones_fruta_tonelada[[#This Row],[2014]])</f>
        <v>1834.0199479618386</v>
      </c>
      <c r="N1986" s="2">
        <f>IF(ISERROR(Exportaciones_fruta_dolares[[#This Row],[2015]]/Exportaciones_fruta_tonelada[[#This Row],[2015]]),"-",Exportaciones_fruta_dolares[[#This Row],[2015]]/Exportaciones_fruta_tonelada[[#This Row],[2015]])</f>
        <v>1522.9753015508329</v>
      </c>
      <c r="O1986" s="2">
        <f>IF(ISERROR(Exportaciones_fruta_dolares[[#This Row],[2016]]/Exportaciones_fruta_tonelada[[#This Row],[2016]]),"-",Exportaciones_fruta_dolares[[#This Row],[2016]]/Exportaciones_fruta_tonelada[[#This Row],[2016]])</f>
        <v>3349.2596210197307</v>
      </c>
      <c r="P1986" s="2">
        <f>IF(ISERROR(Exportaciones_fruta_dolares[[#This Row],[2017]]/Exportaciones_fruta_tonelada[[#This Row],[2017]]),"-",Exportaciones_fruta_dolares[[#This Row],[2017]]/Exportaciones_fruta_tonelada[[#This Row],[2017]])</f>
        <v>3374.1777390546722</v>
      </c>
      <c r="Q1986" s="2">
        <f>IF(ISERROR(Exportaciones_fruta_dolares[[#This Row],[2018]]/Exportaciones_fruta_tonelada[[#This Row],[2018]]),"-",Exportaciones_fruta_dolares[[#This Row],[2018]]/Exportaciones_fruta_tonelada[[#This Row],[2018]])</f>
        <v>2263.4314468877092</v>
      </c>
      <c r="R1986" s="2">
        <f>IF(ISERROR(Exportaciones_fruta_dolares[[#This Row],[2019]]/Exportaciones_fruta_tonelada[[#This Row],[2019]]),"-",Exportaciones_fruta_dolares[[#This Row],[2019]]/Exportaciones_fruta_tonelada[[#This Row],[2019]])</f>
        <v>2313.6583869978535</v>
      </c>
      <c r="S1986" s="2">
        <f>IF(ISERROR(Exportaciones_fruta_dolares[[#This Row],[2020]]/Exportaciones_fruta_tonelada[[#This Row],[2020]]),"-",Exportaciones_fruta_dolares[[#This Row],[2020]]/Exportaciones_fruta_tonelada[[#This Row],[2020]])</f>
        <v>2793.7623762376238</v>
      </c>
    </row>
    <row r="1987" spans="1:19" x14ac:dyDescent="0.35">
      <c r="A1987">
        <v>60</v>
      </c>
      <c r="B1987" t="s">
        <v>169</v>
      </c>
      <c r="C1987" t="s">
        <v>170</v>
      </c>
      <c r="D1987">
        <v>100108</v>
      </c>
      <c r="E1987" t="s">
        <v>294</v>
      </c>
      <c r="F1987">
        <v>100108005</v>
      </c>
      <c r="G1987" t="s">
        <v>319</v>
      </c>
      <c r="H1987" t="s">
        <v>331</v>
      </c>
      <c r="I1987">
        <v>3</v>
      </c>
      <c r="J1987" t="s">
        <v>38</v>
      </c>
      <c r="K1987" s="2">
        <f>IF(ISERROR(Exportaciones_fruta_dolares[[#This Row],[2013]]/Exportaciones_fruta_tonelada[[#This Row],[2013]]),"-",Exportaciones_fruta_dolares[[#This Row],[2013]]/Exportaciones_fruta_tonelada[[#This Row],[2013]])</f>
        <v>1251.1185628742514</v>
      </c>
      <c r="L1987" s="2">
        <f>IF(ISERROR(Exportaciones_fruta_dolares[[#This Row],[2012]]/Exportaciones_fruta_tonelada[[#This Row],[2012]]),"-",Exportaciones_fruta_dolares[[#This Row],[2012]]/Exportaciones_fruta_tonelada[[#This Row],[2012]])</f>
        <v>2492.0547118575882</v>
      </c>
      <c r="M1987" s="2">
        <f>IF(ISERROR(Exportaciones_fruta_dolares[[#This Row],[2014]]/Exportaciones_fruta_tonelada[[#This Row],[2014]]),"-",Exportaciones_fruta_dolares[[#This Row],[2014]]/Exportaciones_fruta_tonelada[[#This Row],[2014]])</f>
        <v>1194.61601620231</v>
      </c>
      <c r="N1987" s="2">
        <f>IF(ISERROR(Exportaciones_fruta_dolares[[#This Row],[2015]]/Exportaciones_fruta_tonelada[[#This Row],[2015]]),"-",Exportaciones_fruta_dolares[[#This Row],[2015]]/Exportaciones_fruta_tonelada[[#This Row],[2015]])</f>
        <v>1446.3936053419154</v>
      </c>
      <c r="O198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87" s="2">
        <f>IF(ISERROR(Exportaciones_fruta_dolares[[#This Row],[2017]]/Exportaciones_fruta_tonelada[[#This Row],[2017]]),"-",Exportaciones_fruta_dolares[[#This Row],[2017]]/Exportaciones_fruta_tonelada[[#This Row],[2017]])</f>
        <v>4528.5775615340581</v>
      </c>
      <c r="Q1987" s="2">
        <f>IF(ISERROR(Exportaciones_fruta_dolares[[#This Row],[2018]]/Exportaciones_fruta_tonelada[[#This Row],[2018]]),"-",Exportaciones_fruta_dolares[[#This Row],[2018]]/Exportaciones_fruta_tonelada[[#This Row],[2018]])</f>
        <v>3096.4228367528995</v>
      </c>
      <c r="R1987" s="2">
        <f>IF(ISERROR(Exportaciones_fruta_dolares[[#This Row],[2019]]/Exportaciones_fruta_tonelada[[#This Row],[2019]]),"-",Exportaciones_fruta_dolares[[#This Row],[2019]]/Exportaciones_fruta_tonelada[[#This Row],[2019]])</f>
        <v>2485.5840927920462</v>
      </c>
      <c r="S1987" s="2">
        <f>IF(ISERROR(Exportaciones_fruta_dolares[[#This Row],[2020]]/Exportaciones_fruta_tonelada[[#This Row],[2020]]),"-",Exportaciones_fruta_dolares[[#This Row],[2020]]/Exportaciones_fruta_tonelada[[#This Row],[2020]])</f>
        <v>3131.2231759656647</v>
      </c>
    </row>
    <row r="1988" spans="1:19" x14ac:dyDescent="0.35">
      <c r="A1988">
        <v>60</v>
      </c>
      <c r="B1988" t="s">
        <v>169</v>
      </c>
      <c r="C1988" t="s">
        <v>170</v>
      </c>
      <c r="D1988">
        <v>100108</v>
      </c>
      <c r="E1988" t="s">
        <v>294</v>
      </c>
      <c r="F1988">
        <v>100108006</v>
      </c>
      <c r="G1988" t="s">
        <v>381</v>
      </c>
      <c r="H1988" t="s">
        <v>382</v>
      </c>
      <c r="I1988">
        <v>5</v>
      </c>
      <c r="J1988" t="s">
        <v>26</v>
      </c>
      <c r="K198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8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8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8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8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8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88" s="2">
        <f>IF(ISERROR(Exportaciones_fruta_dolares[[#This Row],[2018]]/Exportaciones_fruta_tonelada[[#This Row],[2018]]),"-",Exportaciones_fruta_dolares[[#This Row],[2018]]/Exportaciones_fruta_tonelada[[#This Row],[2018]])</f>
        <v>844200</v>
      </c>
      <c r="R198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8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89" spans="1:19" x14ac:dyDescent="0.35">
      <c r="A1989">
        <v>60</v>
      </c>
      <c r="B1989" t="s">
        <v>169</v>
      </c>
      <c r="C1989" t="s">
        <v>170</v>
      </c>
      <c r="D1989">
        <v>100108</v>
      </c>
      <c r="E1989" t="s">
        <v>294</v>
      </c>
      <c r="F1989">
        <v>100108006</v>
      </c>
      <c r="G1989" t="s">
        <v>381</v>
      </c>
      <c r="H1989" t="s">
        <v>399</v>
      </c>
      <c r="I1989">
        <v>5</v>
      </c>
      <c r="J1989" t="s">
        <v>26</v>
      </c>
      <c r="K198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8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89" s="2">
        <f>IF(ISERROR(Exportaciones_fruta_dolares[[#This Row],[2014]]/Exportaciones_fruta_tonelada[[#This Row],[2014]]),"-",Exportaciones_fruta_dolares[[#This Row],[2014]]/Exportaciones_fruta_tonelada[[#This Row],[2014]])</f>
        <v>18079.999999999996</v>
      </c>
      <c r="N198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8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8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8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8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8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90" spans="1:19" x14ac:dyDescent="0.35">
      <c r="A1990">
        <v>60</v>
      </c>
      <c r="B1990" t="s">
        <v>169</v>
      </c>
      <c r="C1990" t="s">
        <v>170</v>
      </c>
      <c r="D1990">
        <v>100108</v>
      </c>
      <c r="E1990" t="s">
        <v>294</v>
      </c>
      <c r="F1990">
        <v>100108007</v>
      </c>
      <c r="G1990" t="s">
        <v>327</v>
      </c>
      <c r="H1990" t="s">
        <v>420</v>
      </c>
      <c r="I1990">
        <v>1</v>
      </c>
      <c r="J1990" t="s">
        <v>96</v>
      </c>
      <c r="K199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9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9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90" s="2">
        <f>IF(ISERROR(Exportaciones_fruta_dolares[[#This Row],[2015]]/Exportaciones_fruta_tonelada[[#This Row],[2015]]),"-",Exportaciones_fruta_dolares[[#This Row],[2015]]/Exportaciones_fruta_tonelada[[#This Row],[2015]])</f>
        <v>10503.218506411868</v>
      </c>
      <c r="O1990" s="2">
        <f>IF(ISERROR(Exportaciones_fruta_dolares[[#This Row],[2016]]/Exportaciones_fruta_tonelada[[#This Row],[2016]]),"-",Exportaciones_fruta_dolares[[#This Row],[2016]]/Exportaciones_fruta_tonelada[[#This Row],[2016]])</f>
        <v>8746.976226887251</v>
      </c>
      <c r="P1990" s="2">
        <f>IF(ISERROR(Exportaciones_fruta_dolares[[#This Row],[2017]]/Exportaciones_fruta_tonelada[[#This Row],[2017]]),"-",Exportaciones_fruta_dolares[[#This Row],[2017]]/Exportaciones_fruta_tonelada[[#This Row],[2017]])</f>
        <v>28726.167800453517</v>
      </c>
      <c r="Q1990" s="2">
        <f>IF(ISERROR(Exportaciones_fruta_dolares[[#This Row],[2018]]/Exportaciones_fruta_tonelada[[#This Row],[2018]]),"-",Exportaciones_fruta_dolares[[#This Row],[2018]]/Exportaciones_fruta_tonelada[[#This Row],[2018]])</f>
        <v>12534.171097148381</v>
      </c>
      <c r="R1990" s="2">
        <f>IF(ISERROR(Exportaciones_fruta_dolares[[#This Row],[2019]]/Exportaciones_fruta_tonelada[[#This Row],[2019]]),"-",Exportaciones_fruta_dolares[[#This Row],[2019]]/Exportaciones_fruta_tonelada[[#This Row],[2019]])</f>
        <v>39645.089285714283</v>
      </c>
      <c r="S1990" s="2">
        <f>IF(ISERROR(Exportaciones_fruta_dolares[[#This Row],[2020]]/Exportaciones_fruta_tonelada[[#This Row],[2020]]),"-",Exportaciones_fruta_dolares[[#This Row],[2020]]/Exportaciones_fruta_tonelada[[#This Row],[2020]])</f>
        <v>23659.08030656448</v>
      </c>
    </row>
    <row r="1991" spans="1:19" x14ac:dyDescent="0.35">
      <c r="A1991">
        <v>60</v>
      </c>
      <c r="B1991" t="s">
        <v>169</v>
      </c>
      <c r="C1991" t="s">
        <v>170</v>
      </c>
      <c r="D1991">
        <v>100108</v>
      </c>
      <c r="E1991" t="s">
        <v>294</v>
      </c>
      <c r="F1991">
        <v>100108007</v>
      </c>
      <c r="G1991" t="s">
        <v>327</v>
      </c>
      <c r="H1991" t="s">
        <v>404</v>
      </c>
      <c r="I1991">
        <v>1</v>
      </c>
      <c r="J1991" t="s">
        <v>96</v>
      </c>
      <c r="K1991" s="2">
        <f>IF(ISERROR(Exportaciones_fruta_dolares[[#This Row],[2013]]/Exportaciones_fruta_tonelada[[#This Row],[2013]]),"-",Exportaciones_fruta_dolares[[#This Row],[2013]]/Exportaciones_fruta_tonelada[[#This Row],[2013]])</f>
        <v>5242.0950340177515</v>
      </c>
      <c r="L1991" s="2">
        <f>IF(ISERROR(Exportaciones_fruta_dolares[[#This Row],[2012]]/Exportaciones_fruta_tonelada[[#This Row],[2012]]),"-",Exportaciones_fruta_dolares[[#This Row],[2012]]/Exportaciones_fruta_tonelada[[#This Row],[2012]])</f>
        <v>3877.6682543352604</v>
      </c>
      <c r="M1991" s="2">
        <f>IF(ISERROR(Exportaciones_fruta_dolares[[#This Row],[2014]]/Exportaciones_fruta_tonelada[[#This Row],[2014]]),"-",Exportaciones_fruta_dolares[[#This Row],[2014]]/Exportaciones_fruta_tonelada[[#This Row],[2014]])</f>
        <v>6112.8181071232002</v>
      </c>
      <c r="N1991" s="2">
        <f>IF(ISERROR(Exportaciones_fruta_dolares[[#This Row],[2015]]/Exportaciones_fruta_tonelada[[#This Row],[2015]]),"-",Exportaciones_fruta_dolares[[#This Row],[2015]]/Exportaciones_fruta_tonelada[[#This Row],[2015]])</f>
        <v>6882.0520237215824</v>
      </c>
      <c r="O1991" s="2">
        <f>IF(ISERROR(Exportaciones_fruta_dolares[[#This Row],[2016]]/Exportaciones_fruta_tonelada[[#This Row],[2016]]),"-",Exportaciones_fruta_dolares[[#This Row],[2016]]/Exportaciones_fruta_tonelada[[#This Row],[2016]])</f>
        <v>4405.763874820922</v>
      </c>
      <c r="P1991" s="2">
        <f>IF(ISERROR(Exportaciones_fruta_dolares[[#This Row],[2017]]/Exportaciones_fruta_tonelada[[#This Row],[2017]]),"-",Exportaciones_fruta_dolares[[#This Row],[2017]]/Exportaciones_fruta_tonelada[[#This Row],[2017]])</f>
        <v>5528.6008932283066</v>
      </c>
      <c r="Q1991" s="2">
        <f>IF(ISERROR(Exportaciones_fruta_dolares[[#This Row],[2018]]/Exportaciones_fruta_tonelada[[#This Row],[2018]]),"-",Exportaciones_fruta_dolares[[#This Row],[2018]]/Exportaciones_fruta_tonelada[[#This Row],[2018]])</f>
        <v>3696.1106590000486</v>
      </c>
      <c r="R1991" s="2">
        <f>IF(ISERROR(Exportaciones_fruta_dolares[[#This Row],[2019]]/Exportaciones_fruta_tonelada[[#This Row],[2019]]),"-",Exportaciones_fruta_dolares[[#This Row],[2019]]/Exportaciones_fruta_tonelada[[#This Row],[2019]])</f>
        <v>10459.921503024063</v>
      </c>
      <c r="S1991" s="2">
        <f>IF(ISERROR(Exportaciones_fruta_dolares[[#This Row],[2020]]/Exportaciones_fruta_tonelada[[#This Row],[2020]]),"-",Exportaciones_fruta_dolares[[#This Row],[2020]]/Exportaciones_fruta_tonelada[[#This Row],[2020]])</f>
        <v>11030.076223712003</v>
      </c>
    </row>
    <row r="1992" spans="1:19" x14ac:dyDescent="0.35">
      <c r="A1992">
        <v>60</v>
      </c>
      <c r="B1992" t="s">
        <v>169</v>
      </c>
      <c r="C1992" t="s">
        <v>170</v>
      </c>
      <c r="D1992">
        <v>100108</v>
      </c>
      <c r="E1992" t="s">
        <v>294</v>
      </c>
      <c r="F1992">
        <v>100108007</v>
      </c>
      <c r="G1992" t="s">
        <v>327</v>
      </c>
      <c r="H1992" t="s">
        <v>403</v>
      </c>
      <c r="I1992">
        <v>1</v>
      </c>
      <c r="J1992" t="s">
        <v>96</v>
      </c>
      <c r="K199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92" s="2">
        <f>IF(ISERROR(Exportaciones_fruta_dolares[[#This Row],[2012]]/Exportaciones_fruta_tonelada[[#This Row],[2012]]),"-",Exportaciones_fruta_dolares[[#This Row],[2012]]/Exportaciones_fruta_tonelada[[#This Row],[2012]])</f>
        <v>6283.9116719242902</v>
      </c>
      <c r="M199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92" s="2">
        <f>IF(ISERROR(Exportaciones_fruta_dolares[[#This Row],[2015]]/Exportaciones_fruta_tonelada[[#This Row],[2015]]),"-",Exportaciones_fruta_dolares[[#This Row],[2015]]/Exportaciones_fruta_tonelada[[#This Row],[2015]])</f>
        <v>4392.9928741092635</v>
      </c>
      <c r="O1992" s="2">
        <f>IF(ISERROR(Exportaciones_fruta_dolares[[#This Row],[2016]]/Exportaciones_fruta_tonelada[[#This Row],[2016]]),"-",Exportaciones_fruta_dolares[[#This Row],[2016]]/Exportaciones_fruta_tonelada[[#This Row],[2016]])</f>
        <v>2746.8354430379745</v>
      </c>
      <c r="P1992" s="2">
        <f>IF(ISERROR(Exportaciones_fruta_dolares[[#This Row],[2017]]/Exportaciones_fruta_tonelada[[#This Row],[2017]]),"-",Exportaciones_fruta_dolares[[#This Row],[2017]]/Exportaciones_fruta_tonelada[[#This Row],[2017]])</f>
        <v>15988.636363636364</v>
      </c>
      <c r="Q1992" s="2">
        <f>IF(ISERROR(Exportaciones_fruta_dolares[[#This Row],[2018]]/Exportaciones_fruta_tonelada[[#This Row],[2018]]),"-",Exportaciones_fruta_dolares[[#This Row],[2018]]/Exportaciones_fruta_tonelada[[#This Row],[2018]])</f>
        <v>1439.4822539334066</v>
      </c>
      <c r="R1992" s="2">
        <f>IF(ISERROR(Exportaciones_fruta_dolares[[#This Row],[2019]]/Exportaciones_fruta_tonelada[[#This Row],[2019]]),"-",Exportaciones_fruta_dolares[[#This Row],[2019]]/Exportaciones_fruta_tonelada[[#This Row],[2019]])</f>
        <v>11173.228346456694</v>
      </c>
      <c r="S199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93" spans="1:19" x14ac:dyDescent="0.35">
      <c r="A1993">
        <v>60</v>
      </c>
      <c r="B1993" t="s">
        <v>169</v>
      </c>
      <c r="C1993" t="s">
        <v>170</v>
      </c>
      <c r="D1993">
        <v>100108</v>
      </c>
      <c r="E1993" t="s">
        <v>294</v>
      </c>
      <c r="F1993">
        <v>100108007</v>
      </c>
      <c r="G1993" t="s">
        <v>327</v>
      </c>
      <c r="H1993" t="s">
        <v>423</v>
      </c>
      <c r="I1993">
        <v>1</v>
      </c>
      <c r="J1993" t="s">
        <v>96</v>
      </c>
      <c r="K199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9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9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9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9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9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199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9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93" s="2">
        <f>IF(ISERROR(Exportaciones_fruta_dolares[[#This Row],[2020]]/Exportaciones_fruta_tonelada[[#This Row],[2020]]),"-",Exportaciones_fruta_dolares[[#This Row],[2020]]/Exportaciones_fruta_tonelada[[#This Row],[2020]])</f>
        <v>3333.9938623410785</v>
      </c>
    </row>
    <row r="1994" spans="1:19" x14ac:dyDescent="0.35">
      <c r="A1994">
        <v>60</v>
      </c>
      <c r="B1994" t="s">
        <v>169</v>
      </c>
      <c r="C1994" t="s">
        <v>170</v>
      </c>
      <c r="D1994">
        <v>100108</v>
      </c>
      <c r="E1994" t="s">
        <v>294</v>
      </c>
      <c r="F1994">
        <v>100108007</v>
      </c>
      <c r="G1994" t="s">
        <v>327</v>
      </c>
      <c r="H1994" t="s">
        <v>424</v>
      </c>
      <c r="I1994">
        <v>1</v>
      </c>
      <c r="J1994" t="s">
        <v>96</v>
      </c>
      <c r="K199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9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9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94" s="2">
        <f>IF(ISERROR(Exportaciones_fruta_dolares[[#This Row],[2015]]/Exportaciones_fruta_tonelada[[#This Row],[2015]]),"-",Exportaciones_fruta_dolares[[#This Row],[2015]]/Exportaciones_fruta_tonelada[[#This Row],[2015]])</f>
        <v>9894.9632511889322</v>
      </c>
      <c r="O1994" s="2">
        <f>IF(ISERROR(Exportaciones_fruta_dolares[[#This Row],[2016]]/Exportaciones_fruta_tonelada[[#This Row],[2016]]),"-",Exportaciones_fruta_dolares[[#This Row],[2016]]/Exportaciones_fruta_tonelada[[#This Row],[2016]])</f>
        <v>14945.937376139516</v>
      </c>
      <c r="P1994" s="2">
        <f>IF(ISERROR(Exportaciones_fruta_dolares[[#This Row],[2017]]/Exportaciones_fruta_tonelada[[#This Row],[2017]]),"-",Exportaciones_fruta_dolares[[#This Row],[2017]]/Exportaciones_fruta_tonelada[[#This Row],[2017]])</f>
        <v>14180.54435483871</v>
      </c>
      <c r="Q199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94" s="2">
        <f>IF(ISERROR(Exportaciones_fruta_dolares[[#This Row],[2019]]/Exportaciones_fruta_tonelada[[#This Row],[2019]]),"-",Exportaciones_fruta_dolares[[#This Row],[2019]]/Exportaciones_fruta_tonelada[[#This Row],[2019]])</f>
        <v>6062.2420634920636</v>
      </c>
      <c r="S199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95" spans="1:19" x14ac:dyDescent="0.35">
      <c r="A1995">
        <v>60</v>
      </c>
      <c r="B1995" t="s">
        <v>169</v>
      </c>
      <c r="C1995" t="s">
        <v>170</v>
      </c>
      <c r="D1995">
        <v>100108</v>
      </c>
      <c r="E1995" t="s">
        <v>294</v>
      </c>
      <c r="F1995">
        <v>100108007</v>
      </c>
      <c r="G1995" t="s">
        <v>327</v>
      </c>
      <c r="H1995" t="s">
        <v>338</v>
      </c>
      <c r="I1995">
        <v>4</v>
      </c>
      <c r="J1995" t="s">
        <v>71</v>
      </c>
      <c r="K1995" s="2">
        <f>IF(ISERROR(Exportaciones_fruta_dolares[[#This Row],[2013]]/Exportaciones_fruta_tonelada[[#This Row],[2013]]),"-",Exportaciones_fruta_dolares[[#This Row],[2013]]/Exportaciones_fruta_tonelada[[#This Row],[2013]])</f>
        <v>2702.6449841673484</v>
      </c>
      <c r="L1995" s="2">
        <f>IF(ISERROR(Exportaciones_fruta_dolares[[#This Row],[2012]]/Exportaciones_fruta_tonelada[[#This Row],[2012]]),"-",Exportaciones_fruta_dolares[[#This Row],[2012]]/Exportaciones_fruta_tonelada[[#This Row],[2012]])</f>
        <v>3751.0402275497763</v>
      </c>
      <c r="M1995" s="2">
        <f>IF(ISERROR(Exportaciones_fruta_dolares[[#This Row],[2014]]/Exportaciones_fruta_tonelada[[#This Row],[2014]]),"-",Exportaciones_fruta_dolares[[#This Row],[2014]]/Exportaciones_fruta_tonelada[[#This Row],[2014]])</f>
        <v>4422.1730856851864</v>
      </c>
      <c r="N1995" s="2">
        <f>IF(ISERROR(Exportaciones_fruta_dolares[[#This Row],[2015]]/Exportaciones_fruta_tonelada[[#This Row],[2015]]),"-",Exportaciones_fruta_dolares[[#This Row],[2015]]/Exportaciones_fruta_tonelada[[#This Row],[2015]])</f>
        <v>3133.9440182797453</v>
      </c>
      <c r="O1995" s="2">
        <f>IF(ISERROR(Exportaciones_fruta_dolares[[#This Row],[2016]]/Exportaciones_fruta_tonelada[[#This Row],[2016]]),"-",Exportaciones_fruta_dolares[[#This Row],[2016]]/Exportaciones_fruta_tonelada[[#This Row],[2016]])</f>
        <v>3034.5887167876699</v>
      </c>
      <c r="P1995" s="2">
        <f>IF(ISERROR(Exportaciones_fruta_dolares[[#This Row],[2017]]/Exportaciones_fruta_tonelada[[#This Row],[2017]]),"-",Exportaciones_fruta_dolares[[#This Row],[2017]]/Exportaciones_fruta_tonelada[[#This Row],[2017]])</f>
        <v>2790.0158304585343</v>
      </c>
      <c r="Q1995" s="2">
        <f>IF(ISERROR(Exportaciones_fruta_dolares[[#This Row],[2018]]/Exportaciones_fruta_tonelada[[#This Row],[2018]]),"-",Exportaciones_fruta_dolares[[#This Row],[2018]]/Exportaciones_fruta_tonelada[[#This Row],[2018]])</f>
        <v>3243.4633539580277</v>
      </c>
      <c r="R1995" s="2">
        <f>IF(ISERROR(Exportaciones_fruta_dolares[[#This Row],[2019]]/Exportaciones_fruta_tonelada[[#This Row],[2019]]),"-",Exportaciones_fruta_dolares[[#This Row],[2019]]/Exportaciones_fruta_tonelada[[#This Row],[2019]])</f>
        <v>3826.5231037851545</v>
      </c>
      <c r="S1995" s="2">
        <f>IF(ISERROR(Exportaciones_fruta_dolares[[#This Row],[2020]]/Exportaciones_fruta_tonelada[[#This Row],[2020]]),"-",Exportaciones_fruta_dolares[[#This Row],[2020]]/Exportaciones_fruta_tonelada[[#This Row],[2020]])</f>
        <v>5094.5492550112558</v>
      </c>
    </row>
    <row r="1996" spans="1:19" x14ac:dyDescent="0.35">
      <c r="A1996">
        <v>60</v>
      </c>
      <c r="B1996" t="s">
        <v>169</v>
      </c>
      <c r="C1996" t="s">
        <v>170</v>
      </c>
      <c r="D1996">
        <v>100108</v>
      </c>
      <c r="E1996" t="s">
        <v>294</v>
      </c>
      <c r="F1996">
        <v>100108007</v>
      </c>
      <c r="G1996" t="s">
        <v>327</v>
      </c>
      <c r="H1996" t="s">
        <v>328</v>
      </c>
      <c r="I1996">
        <v>6</v>
      </c>
      <c r="J1996" t="s">
        <v>20</v>
      </c>
      <c r="K199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1996" s="2">
        <f>IF(ISERROR(Exportaciones_fruta_dolares[[#This Row],[2012]]/Exportaciones_fruta_tonelada[[#This Row],[2012]]),"-",Exportaciones_fruta_dolares[[#This Row],[2012]]/Exportaciones_fruta_tonelada[[#This Row],[2012]])</f>
        <v>147305.88235294117</v>
      </c>
      <c r="M199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9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9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1996" s="2">
        <f>IF(ISERROR(Exportaciones_fruta_dolares[[#This Row],[2017]]/Exportaciones_fruta_tonelada[[#This Row],[2017]]),"-",Exportaciones_fruta_dolares[[#This Row],[2017]]/Exportaciones_fruta_tonelada[[#This Row],[2017]])</f>
        <v>4027.0537368746145</v>
      </c>
      <c r="Q199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9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9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97" spans="1:19" x14ac:dyDescent="0.35">
      <c r="A1997">
        <v>60</v>
      </c>
      <c r="B1997" t="s">
        <v>169</v>
      </c>
      <c r="C1997" t="s">
        <v>170</v>
      </c>
      <c r="D1997">
        <v>100109</v>
      </c>
      <c r="E1997" t="s">
        <v>51</v>
      </c>
      <c r="F1997">
        <v>100109001</v>
      </c>
      <c r="G1997" t="s">
        <v>51</v>
      </c>
      <c r="H1997" t="s">
        <v>293</v>
      </c>
      <c r="I1997">
        <v>7</v>
      </c>
      <c r="J1997" t="s">
        <v>164</v>
      </c>
      <c r="K1997" s="2">
        <f>IF(ISERROR(Exportaciones_fruta_dolares[[#This Row],[2013]]/Exportaciones_fruta_tonelada[[#This Row],[2013]]),"-",Exportaciones_fruta_dolares[[#This Row],[2013]]/Exportaciones_fruta_tonelada[[#This Row],[2013]])</f>
        <v>5053.407039084419</v>
      </c>
      <c r="L1997" s="2">
        <f>IF(ISERROR(Exportaciones_fruta_dolares[[#This Row],[2012]]/Exportaciones_fruta_tonelada[[#This Row],[2012]]),"-",Exportaciones_fruta_dolares[[#This Row],[2012]]/Exportaciones_fruta_tonelada[[#This Row],[2012]])</f>
        <v>1648.6743815821699</v>
      </c>
      <c r="M199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9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1997" s="2">
        <f>IF(ISERROR(Exportaciones_fruta_dolares[[#This Row],[2016]]/Exportaciones_fruta_tonelada[[#This Row],[2016]]),"-",Exportaciones_fruta_dolares[[#This Row],[2016]]/Exportaciones_fruta_tonelada[[#This Row],[2016]])</f>
        <v>2142.5699584935251</v>
      </c>
      <c r="P1997" s="2">
        <f>IF(ISERROR(Exportaciones_fruta_dolares[[#This Row],[2017]]/Exportaciones_fruta_tonelada[[#This Row],[2017]]),"-",Exportaciones_fruta_dolares[[#This Row],[2017]]/Exportaciones_fruta_tonelada[[#This Row],[2017]])</f>
        <v>2.86350812001101</v>
      </c>
      <c r="Q1997" s="2">
        <f>IF(ISERROR(Exportaciones_fruta_dolares[[#This Row],[2018]]/Exportaciones_fruta_tonelada[[#This Row],[2018]]),"-",Exportaciones_fruta_dolares[[#This Row],[2018]]/Exportaciones_fruta_tonelada[[#This Row],[2018]])</f>
        <v>11066.398831263698</v>
      </c>
      <c r="R199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9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1998" spans="1:19" x14ac:dyDescent="0.35">
      <c r="A1998">
        <v>60</v>
      </c>
      <c r="B1998" t="s">
        <v>169</v>
      </c>
      <c r="C1998" t="s">
        <v>170</v>
      </c>
      <c r="D1998">
        <v>100109</v>
      </c>
      <c r="E1998" t="s">
        <v>51</v>
      </c>
      <c r="F1998">
        <v>100109001</v>
      </c>
      <c r="G1998" t="s">
        <v>51</v>
      </c>
      <c r="H1998" t="s">
        <v>84</v>
      </c>
      <c r="I1998">
        <v>4</v>
      </c>
      <c r="J1998" t="s">
        <v>71</v>
      </c>
      <c r="K1998" s="2">
        <f>IF(ISERROR(Exportaciones_fruta_dolares[[#This Row],[2013]]/Exportaciones_fruta_tonelada[[#This Row],[2013]]),"-",Exportaciones_fruta_dolares[[#This Row],[2013]]/Exportaciones_fruta_tonelada[[#This Row],[2013]])</f>
        <v>34270.833333333336</v>
      </c>
      <c r="L199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199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1998" s="2">
        <f>IF(ISERROR(Exportaciones_fruta_dolares[[#This Row],[2015]]/Exportaciones_fruta_tonelada[[#This Row],[2015]]),"-",Exportaciones_fruta_dolares[[#This Row],[2015]]/Exportaciones_fruta_tonelada[[#This Row],[2015]])</f>
        <v>3661.3772172800686</v>
      </c>
      <c r="O1998" s="2">
        <f>IF(ISERROR(Exportaciones_fruta_dolares[[#This Row],[2016]]/Exportaciones_fruta_tonelada[[#This Row],[2016]]),"-",Exportaciones_fruta_dolares[[#This Row],[2016]]/Exportaciones_fruta_tonelada[[#This Row],[2016]])</f>
        <v>3061.2108527123546</v>
      </c>
      <c r="P1998" s="2">
        <f>IF(ISERROR(Exportaciones_fruta_dolares[[#This Row],[2017]]/Exportaciones_fruta_tonelada[[#This Row],[2017]]),"-",Exportaciones_fruta_dolares[[#This Row],[2017]]/Exportaciones_fruta_tonelada[[#This Row],[2017]])</f>
        <v>3033.5037238105629</v>
      </c>
      <c r="Q1998" s="2">
        <f>IF(ISERROR(Exportaciones_fruta_dolares[[#This Row],[2018]]/Exportaciones_fruta_tonelada[[#This Row],[2018]]),"-",Exportaciones_fruta_dolares[[#This Row],[2018]]/Exportaciones_fruta_tonelada[[#This Row],[2018]])</f>
        <v>5584.98911676019</v>
      </c>
      <c r="R1998" s="2">
        <f>IF(ISERROR(Exportaciones_fruta_dolares[[#This Row],[2019]]/Exportaciones_fruta_tonelada[[#This Row],[2019]]),"-",Exportaciones_fruta_dolares[[#This Row],[2019]]/Exportaciones_fruta_tonelada[[#This Row],[2019]])</f>
        <v>6459.3111173340803</v>
      </c>
      <c r="S1998" s="2">
        <f>IF(ISERROR(Exportaciones_fruta_dolares[[#This Row],[2020]]/Exportaciones_fruta_tonelada[[#This Row],[2020]]),"-",Exportaciones_fruta_dolares[[#This Row],[2020]]/Exportaciones_fruta_tonelada[[#This Row],[2020]])</f>
        <v>4977.7421261504696</v>
      </c>
    </row>
    <row r="1999" spans="1:19" x14ac:dyDescent="0.35">
      <c r="A1999">
        <v>60</v>
      </c>
      <c r="B1999" t="s">
        <v>169</v>
      </c>
      <c r="C1999" t="s">
        <v>170</v>
      </c>
      <c r="D1999">
        <v>100109</v>
      </c>
      <c r="E1999" t="s">
        <v>51</v>
      </c>
      <c r="F1999">
        <v>100109001</v>
      </c>
      <c r="G1999" t="s">
        <v>51</v>
      </c>
      <c r="H1999" t="s">
        <v>52</v>
      </c>
      <c r="I1999">
        <v>5</v>
      </c>
      <c r="J1999" t="s">
        <v>26</v>
      </c>
      <c r="K1999" s="2">
        <f>IF(ISERROR(Exportaciones_fruta_dolares[[#This Row],[2013]]/Exportaciones_fruta_tonelada[[#This Row],[2013]]),"-",Exportaciones_fruta_dolares[[#This Row],[2013]]/Exportaciones_fruta_tonelada[[#This Row],[2013]])</f>
        <v>2881.4514846656984</v>
      </c>
      <c r="L1999" s="2">
        <f>IF(ISERROR(Exportaciones_fruta_dolares[[#This Row],[2012]]/Exportaciones_fruta_tonelada[[#This Row],[2012]]),"-",Exportaciones_fruta_dolares[[#This Row],[2012]]/Exportaciones_fruta_tonelada[[#This Row],[2012]])</f>
        <v>3040.8711623171648</v>
      </c>
      <c r="M1999" s="2">
        <f>IF(ISERROR(Exportaciones_fruta_dolares[[#This Row],[2014]]/Exportaciones_fruta_tonelada[[#This Row],[2014]]),"-",Exportaciones_fruta_dolares[[#This Row],[2014]]/Exportaciones_fruta_tonelada[[#This Row],[2014]])</f>
        <v>1807.7751878929835</v>
      </c>
      <c r="N1999" s="2">
        <f>IF(ISERROR(Exportaciones_fruta_dolares[[#This Row],[2015]]/Exportaciones_fruta_tonelada[[#This Row],[2015]]),"-",Exportaciones_fruta_dolares[[#This Row],[2015]]/Exportaciones_fruta_tonelada[[#This Row],[2015]])</f>
        <v>5149.4269406977046</v>
      </c>
      <c r="O1999" s="2">
        <f>IF(ISERROR(Exportaciones_fruta_dolares[[#This Row],[2016]]/Exportaciones_fruta_tonelada[[#This Row],[2016]]),"-",Exportaciones_fruta_dolares[[#This Row],[2016]]/Exportaciones_fruta_tonelada[[#This Row],[2016]])</f>
        <v>3264.2315035052579</v>
      </c>
      <c r="P1999" s="2">
        <f>IF(ISERROR(Exportaciones_fruta_dolares[[#This Row],[2017]]/Exportaciones_fruta_tonelada[[#This Row],[2017]]),"-",Exportaciones_fruta_dolares[[#This Row],[2017]]/Exportaciones_fruta_tonelada[[#This Row],[2017]])</f>
        <v>4492.1406133298187</v>
      </c>
      <c r="Q199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199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199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00" spans="1:19" x14ac:dyDescent="0.35">
      <c r="A2000">
        <v>60</v>
      </c>
      <c r="B2000" t="s">
        <v>169</v>
      </c>
      <c r="C2000" t="s">
        <v>170</v>
      </c>
      <c r="D2000">
        <v>100109</v>
      </c>
      <c r="E2000" t="s">
        <v>51</v>
      </c>
      <c r="F2000">
        <v>100109001</v>
      </c>
      <c r="G2000" t="s">
        <v>51</v>
      </c>
      <c r="H2000" t="s">
        <v>165</v>
      </c>
      <c r="I2000">
        <v>5</v>
      </c>
      <c r="J2000" t="s">
        <v>26</v>
      </c>
      <c r="K200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00" s="2">
        <f>IF(ISERROR(Exportaciones_fruta_dolares[[#This Row],[2012]]/Exportaciones_fruta_tonelada[[#This Row],[2012]]),"-",Exportaciones_fruta_dolares[[#This Row],[2012]]/Exportaciones_fruta_tonelada[[#This Row],[2012]])</f>
        <v>3709.7070543214672</v>
      </c>
      <c r="M2000" s="2">
        <f>IF(ISERROR(Exportaciones_fruta_dolares[[#This Row],[2014]]/Exportaciones_fruta_tonelada[[#This Row],[2014]]),"-",Exportaciones_fruta_dolares[[#This Row],[2014]]/Exportaciones_fruta_tonelada[[#This Row],[2014]])</f>
        <v>4769.1221719457017</v>
      </c>
      <c r="N2000" s="2">
        <f>IF(ISERROR(Exportaciones_fruta_dolares[[#This Row],[2015]]/Exportaciones_fruta_tonelada[[#This Row],[2015]]),"-",Exportaciones_fruta_dolares[[#This Row],[2015]]/Exportaciones_fruta_tonelada[[#This Row],[2015]])</f>
        <v>2800.0747759943274</v>
      </c>
      <c r="O2000" s="2">
        <f>IF(ISERROR(Exportaciones_fruta_dolares[[#This Row],[2016]]/Exportaciones_fruta_tonelada[[#This Row],[2016]]),"-",Exportaciones_fruta_dolares[[#This Row],[2016]]/Exportaciones_fruta_tonelada[[#This Row],[2016]])</f>
        <v>3573.6299715864543</v>
      </c>
      <c r="P200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00" s="2">
        <f>IF(ISERROR(Exportaciones_fruta_dolares[[#This Row],[2018]]/Exportaciones_fruta_tonelada[[#This Row],[2018]]),"-",Exportaciones_fruta_dolares[[#This Row],[2018]]/Exportaciones_fruta_tonelada[[#This Row],[2018]])</f>
        <v>3961.7169373549882</v>
      </c>
      <c r="R200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0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01" spans="1:19" x14ac:dyDescent="0.35">
      <c r="A2001">
        <v>60</v>
      </c>
      <c r="B2001" t="s">
        <v>169</v>
      </c>
      <c r="C2001" t="s">
        <v>170</v>
      </c>
      <c r="D2001">
        <v>100109</v>
      </c>
      <c r="E2001" t="s">
        <v>51</v>
      </c>
      <c r="F2001">
        <v>100109001</v>
      </c>
      <c r="G2001" t="s">
        <v>51</v>
      </c>
      <c r="H2001" t="s">
        <v>69</v>
      </c>
      <c r="I2001">
        <v>5</v>
      </c>
      <c r="J2001" t="s">
        <v>26</v>
      </c>
      <c r="K2001" s="2">
        <f>IF(ISERROR(Exportaciones_fruta_dolares[[#This Row],[2013]]/Exportaciones_fruta_tonelada[[#This Row],[2013]]),"-",Exportaciones_fruta_dolares[[#This Row],[2013]]/Exportaciones_fruta_tonelada[[#This Row],[2013]])</f>
        <v>4007.0462812564342</v>
      </c>
      <c r="L2001" s="2">
        <f>IF(ISERROR(Exportaciones_fruta_dolares[[#This Row],[2012]]/Exportaciones_fruta_tonelada[[#This Row],[2012]]),"-",Exportaciones_fruta_dolares[[#This Row],[2012]]/Exportaciones_fruta_tonelada[[#This Row],[2012]])</f>
        <v>2942.6007170487783</v>
      </c>
      <c r="M2001" s="2">
        <f>IF(ISERROR(Exportaciones_fruta_dolares[[#This Row],[2014]]/Exportaciones_fruta_tonelada[[#This Row],[2014]]),"-",Exportaciones_fruta_dolares[[#This Row],[2014]]/Exportaciones_fruta_tonelada[[#This Row],[2014]])</f>
        <v>3926.3494943081319</v>
      </c>
      <c r="N2001" s="2">
        <f>IF(ISERROR(Exportaciones_fruta_dolares[[#This Row],[2015]]/Exportaciones_fruta_tonelada[[#This Row],[2015]]),"-",Exportaciones_fruta_dolares[[#This Row],[2015]]/Exportaciones_fruta_tonelada[[#This Row],[2015]])</f>
        <v>5620.5184108527137</v>
      </c>
      <c r="O200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0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01" s="2">
        <f>IF(ISERROR(Exportaciones_fruta_dolares[[#This Row],[2018]]/Exportaciones_fruta_tonelada[[#This Row],[2018]]),"-",Exportaciones_fruta_dolares[[#This Row],[2018]]/Exportaciones_fruta_tonelada[[#This Row],[2018]])</f>
        <v>3996.5197215777262</v>
      </c>
      <c r="R200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01" s="2">
        <f>IF(ISERROR(Exportaciones_fruta_dolares[[#This Row],[2020]]/Exportaciones_fruta_tonelada[[#This Row],[2020]]),"-",Exportaciones_fruta_dolares[[#This Row],[2020]]/Exportaciones_fruta_tonelada[[#This Row],[2020]])</f>
        <v>3074.4302229284353</v>
      </c>
    </row>
    <row r="2002" spans="1:19" x14ac:dyDescent="0.35">
      <c r="A2002">
        <v>60</v>
      </c>
      <c r="B2002" t="s">
        <v>169</v>
      </c>
      <c r="C2002" t="s">
        <v>170</v>
      </c>
      <c r="D2002">
        <v>100109</v>
      </c>
      <c r="E2002" t="s">
        <v>51</v>
      </c>
      <c r="F2002">
        <v>100109001</v>
      </c>
      <c r="G2002" t="s">
        <v>51</v>
      </c>
      <c r="H2002" t="s">
        <v>182</v>
      </c>
      <c r="I2002">
        <v>5</v>
      </c>
      <c r="J2002" t="s">
        <v>26</v>
      </c>
      <c r="K2002" s="2">
        <f>IF(ISERROR(Exportaciones_fruta_dolares[[#This Row],[2013]]/Exportaciones_fruta_tonelada[[#This Row],[2013]]),"-",Exportaciones_fruta_dolares[[#This Row],[2013]]/Exportaciones_fruta_tonelada[[#This Row],[2013]])</f>
        <v>3095.1089947856317</v>
      </c>
      <c r="L2002" s="2">
        <f>IF(ISERROR(Exportaciones_fruta_dolares[[#This Row],[2012]]/Exportaciones_fruta_tonelada[[#This Row],[2012]]),"-",Exportaciones_fruta_dolares[[#This Row],[2012]]/Exportaciones_fruta_tonelada[[#This Row],[2012]])</f>
        <v>2181.4437778108527</v>
      </c>
      <c r="M2002" s="2">
        <f>IF(ISERROR(Exportaciones_fruta_dolares[[#This Row],[2014]]/Exportaciones_fruta_tonelada[[#This Row],[2014]]),"-",Exportaciones_fruta_dolares[[#This Row],[2014]]/Exportaciones_fruta_tonelada[[#This Row],[2014]])</f>
        <v>3591.7326084924766</v>
      </c>
      <c r="N2002" s="2">
        <f>IF(ISERROR(Exportaciones_fruta_dolares[[#This Row],[2015]]/Exportaciones_fruta_tonelada[[#This Row],[2015]]),"-",Exportaciones_fruta_dolares[[#This Row],[2015]]/Exportaciones_fruta_tonelada[[#This Row],[2015]])</f>
        <v>3973.9941582250945</v>
      </c>
      <c r="O2002" s="2">
        <f>IF(ISERROR(Exportaciones_fruta_dolares[[#This Row],[2016]]/Exportaciones_fruta_tonelada[[#This Row],[2016]]),"-",Exportaciones_fruta_dolares[[#This Row],[2016]]/Exportaciones_fruta_tonelada[[#This Row],[2016]])</f>
        <v>3909.1522141308042</v>
      </c>
      <c r="P2002" s="2">
        <f>IF(ISERROR(Exportaciones_fruta_dolares[[#This Row],[2017]]/Exportaciones_fruta_tonelada[[#This Row],[2017]]),"-",Exportaciones_fruta_dolares[[#This Row],[2017]]/Exportaciones_fruta_tonelada[[#This Row],[2017]])</f>
        <v>4060.7583428040089</v>
      </c>
      <c r="Q2002" s="2">
        <f>IF(ISERROR(Exportaciones_fruta_dolares[[#This Row],[2018]]/Exportaciones_fruta_tonelada[[#This Row],[2018]]),"-",Exportaciones_fruta_dolares[[#This Row],[2018]]/Exportaciones_fruta_tonelada[[#This Row],[2018]])</f>
        <v>5145.0156089833199</v>
      </c>
      <c r="R2002" s="2">
        <f>IF(ISERROR(Exportaciones_fruta_dolares[[#This Row],[2019]]/Exportaciones_fruta_tonelada[[#This Row],[2019]]),"-",Exportaciones_fruta_dolares[[#This Row],[2019]]/Exportaciones_fruta_tonelada[[#This Row],[2019]])</f>
        <v>5244.4229305265944</v>
      </c>
      <c r="S200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03" spans="1:19" x14ac:dyDescent="0.35">
      <c r="A2003">
        <v>60</v>
      </c>
      <c r="B2003" t="s">
        <v>169</v>
      </c>
      <c r="C2003" t="s">
        <v>170</v>
      </c>
      <c r="D2003">
        <v>100109</v>
      </c>
      <c r="E2003" t="s">
        <v>51</v>
      </c>
      <c r="F2003">
        <v>100109001</v>
      </c>
      <c r="G2003" t="s">
        <v>51</v>
      </c>
      <c r="H2003" t="s">
        <v>183</v>
      </c>
      <c r="I2003">
        <v>5</v>
      </c>
      <c r="J2003" t="s">
        <v>26</v>
      </c>
      <c r="K200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0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03" s="2">
        <f>IF(ISERROR(Exportaciones_fruta_dolares[[#This Row],[2014]]/Exportaciones_fruta_tonelada[[#This Row],[2014]]),"-",Exportaciones_fruta_dolares[[#This Row],[2014]]/Exportaciones_fruta_tonelada[[#This Row],[2014]])</f>
        <v>8069.5402298850577</v>
      </c>
      <c r="N2003" s="2">
        <f>IF(ISERROR(Exportaciones_fruta_dolares[[#This Row],[2015]]/Exportaciones_fruta_tonelada[[#This Row],[2015]]),"-",Exportaciones_fruta_dolares[[#This Row],[2015]]/Exportaciones_fruta_tonelada[[#This Row],[2015]])</f>
        <v>11556.561085972849</v>
      </c>
      <c r="O2003" s="2">
        <f>IF(ISERROR(Exportaciones_fruta_dolares[[#This Row],[2016]]/Exportaciones_fruta_tonelada[[#This Row],[2016]]),"-",Exportaciones_fruta_dolares[[#This Row],[2016]]/Exportaciones_fruta_tonelada[[#This Row],[2016]])</f>
        <v>8927.6752767527669</v>
      </c>
      <c r="P200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0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0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0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04" spans="1:19" x14ac:dyDescent="0.35">
      <c r="A2004">
        <v>60</v>
      </c>
      <c r="B2004" t="s">
        <v>169</v>
      </c>
      <c r="C2004" t="s">
        <v>170</v>
      </c>
      <c r="D2004">
        <v>100109</v>
      </c>
      <c r="E2004" t="s">
        <v>51</v>
      </c>
      <c r="F2004">
        <v>100109001</v>
      </c>
      <c r="G2004" t="s">
        <v>51</v>
      </c>
      <c r="H2004" t="s">
        <v>220</v>
      </c>
      <c r="I2004">
        <v>5</v>
      </c>
      <c r="J2004" t="s">
        <v>26</v>
      </c>
      <c r="K2004" s="2">
        <f>IF(ISERROR(Exportaciones_fruta_dolares[[#This Row],[2013]]/Exportaciones_fruta_tonelada[[#This Row],[2013]]),"-",Exportaciones_fruta_dolares[[#This Row],[2013]]/Exportaciones_fruta_tonelada[[#This Row],[2013]])</f>
        <v>7842.2343247361596</v>
      </c>
      <c r="L2004" s="2">
        <f>IF(ISERROR(Exportaciones_fruta_dolares[[#This Row],[2012]]/Exportaciones_fruta_tonelada[[#This Row],[2012]]),"-",Exportaciones_fruta_dolares[[#This Row],[2012]]/Exportaciones_fruta_tonelada[[#This Row],[2012]])</f>
        <v>3486.2455879019462</v>
      </c>
      <c r="M2004" s="2">
        <f>IF(ISERROR(Exportaciones_fruta_dolares[[#This Row],[2014]]/Exportaciones_fruta_tonelada[[#This Row],[2014]]),"-",Exportaciones_fruta_dolares[[#This Row],[2014]]/Exportaciones_fruta_tonelada[[#This Row],[2014]])</f>
        <v>5132.7930467465358</v>
      </c>
      <c r="N2004" s="2">
        <f>IF(ISERROR(Exportaciones_fruta_dolares[[#This Row],[2015]]/Exportaciones_fruta_tonelada[[#This Row],[2015]]),"-",Exportaciones_fruta_dolares[[#This Row],[2015]]/Exportaciones_fruta_tonelada[[#This Row],[2015]])</f>
        <v>3402.5427804272031</v>
      </c>
      <c r="O2004" s="2">
        <f>IF(ISERROR(Exportaciones_fruta_dolares[[#This Row],[2016]]/Exportaciones_fruta_tonelada[[#This Row],[2016]]),"-",Exportaciones_fruta_dolares[[#This Row],[2016]]/Exportaciones_fruta_tonelada[[#This Row],[2016]])</f>
        <v>3631.771476297406</v>
      </c>
      <c r="P2004" s="2">
        <f>IF(ISERROR(Exportaciones_fruta_dolares[[#This Row],[2017]]/Exportaciones_fruta_tonelada[[#This Row],[2017]]),"-",Exportaciones_fruta_dolares[[#This Row],[2017]]/Exportaciones_fruta_tonelada[[#This Row],[2017]])</f>
        <v>3527.4019296866863</v>
      </c>
      <c r="Q2004" s="2">
        <f>IF(ISERROR(Exportaciones_fruta_dolares[[#This Row],[2018]]/Exportaciones_fruta_tonelada[[#This Row],[2018]]),"-",Exportaciones_fruta_dolares[[#This Row],[2018]]/Exportaciones_fruta_tonelada[[#This Row],[2018]])</f>
        <v>5081.05969365697</v>
      </c>
      <c r="R2004" s="2">
        <f>IF(ISERROR(Exportaciones_fruta_dolares[[#This Row],[2019]]/Exportaciones_fruta_tonelada[[#This Row],[2019]]),"-",Exportaciones_fruta_dolares[[#This Row],[2019]]/Exportaciones_fruta_tonelada[[#This Row],[2019]])</f>
        <v>4518.6237054186449</v>
      </c>
      <c r="S2004" s="2">
        <f>IF(ISERROR(Exportaciones_fruta_dolares[[#This Row],[2020]]/Exportaciones_fruta_tonelada[[#This Row],[2020]]),"-",Exportaciones_fruta_dolares[[#This Row],[2020]]/Exportaciones_fruta_tonelada[[#This Row],[2020]])</f>
        <v>6467.5174013921114</v>
      </c>
    </row>
    <row r="2005" spans="1:19" x14ac:dyDescent="0.35">
      <c r="A2005">
        <v>60</v>
      </c>
      <c r="B2005" t="s">
        <v>169</v>
      </c>
      <c r="C2005" t="s">
        <v>170</v>
      </c>
      <c r="D2005">
        <v>100109</v>
      </c>
      <c r="E2005" t="s">
        <v>51</v>
      </c>
      <c r="F2005">
        <v>100109001</v>
      </c>
      <c r="G2005" t="s">
        <v>51</v>
      </c>
      <c r="H2005" t="s">
        <v>53</v>
      </c>
      <c r="I2005">
        <v>5</v>
      </c>
      <c r="J2005" t="s">
        <v>26</v>
      </c>
      <c r="K2005" s="2">
        <f>IF(ISERROR(Exportaciones_fruta_dolares[[#This Row],[2013]]/Exportaciones_fruta_tonelada[[#This Row],[2013]]),"-",Exportaciones_fruta_dolares[[#This Row],[2013]]/Exportaciones_fruta_tonelada[[#This Row],[2013]])</f>
        <v>2856.9461675058988</v>
      </c>
      <c r="L2005" s="2">
        <f>IF(ISERROR(Exportaciones_fruta_dolares[[#This Row],[2012]]/Exportaciones_fruta_tonelada[[#This Row],[2012]]),"-",Exportaciones_fruta_dolares[[#This Row],[2012]]/Exportaciones_fruta_tonelada[[#This Row],[2012]])</f>
        <v>3666.2992936148321</v>
      </c>
      <c r="M2005" s="2">
        <f>IF(ISERROR(Exportaciones_fruta_dolares[[#This Row],[2014]]/Exportaciones_fruta_tonelada[[#This Row],[2014]]),"-",Exportaciones_fruta_dolares[[#This Row],[2014]]/Exportaciones_fruta_tonelada[[#This Row],[2014]])</f>
        <v>4087.2346004642804</v>
      </c>
      <c r="N2005" s="2">
        <f>IF(ISERROR(Exportaciones_fruta_dolares[[#This Row],[2015]]/Exportaciones_fruta_tonelada[[#This Row],[2015]]),"-",Exportaciones_fruta_dolares[[#This Row],[2015]]/Exportaciones_fruta_tonelada[[#This Row],[2015]])</f>
        <v>3189.3179021975238</v>
      </c>
      <c r="O2005" s="2">
        <f>IF(ISERROR(Exportaciones_fruta_dolares[[#This Row],[2016]]/Exportaciones_fruta_tonelada[[#This Row],[2016]]),"-",Exportaciones_fruta_dolares[[#This Row],[2016]]/Exportaciones_fruta_tonelada[[#This Row],[2016]])</f>
        <v>3322.3548973220318</v>
      </c>
      <c r="P200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0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0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0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06" spans="1:19" x14ac:dyDescent="0.35">
      <c r="A2006">
        <v>60</v>
      </c>
      <c r="B2006" t="s">
        <v>169</v>
      </c>
      <c r="C2006" t="s">
        <v>170</v>
      </c>
      <c r="D2006">
        <v>100109</v>
      </c>
      <c r="E2006" t="s">
        <v>51</v>
      </c>
      <c r="F2006">
        <v>100109001</v>
      </c>
      <c r="G2006" t="s">
        <v>51</v>
      </c>
      <c r="H2006" t="s">
        <v>184</v>
      </c>
      <c r="I2006">
        <v>7</v>
      </c>
      <c r="J2006" t="s">
        <v>164</v>
      </c>
      <c r="K2006" s="2">
        <f>IF(ISERROR(Exportaciones_fruta_dolares[[#This Row],[2013]]/Exportaciones_fruta_tonelada[[#This Row],[2013]]),"-",Exportaciones_fruta_dolares[[#This Row],[2013]]/Exportaciones_fruta_tonelada[[#This Row],[2013]])</f>
        <v>15905.882352941177</v>
      </c>
      <c r="L2006" s="2">
        <f>IF(ISERROR(Exportaciones_fruta_dolares[[#This Row],[2012]]/Exportaciones_fruta_tonelada[[#This Row],[2012]]),"-",Exportaciones_fruta_dolares[[#This Row],[2012]]/Exportaciones_fruta_tonelada[[#This Row],[2012]])</f>
        <v>70657.692307692312</v>
      </c>
      <c r="M2006" s="2">
        <f>IF(ISERROR(Exportaciones_fruta_dolares[[#This Row],[2014]]/Exportaciones_fruta_tonelada[[#This Row],[2014]]),"-",Exportaciones_fruta_dolares[[#This Row],[2014]]/Exportaciones_fruta_tonelada[[#This Row],[2014]])</f>
        <v>3879.7995849007652</v>
      </c>
      <c r="N2006" s="2">
        <f>IF(ISERROR(Exportaciones_fruta_dolares[[#This Row],[2015]]/Exportaciones_fruta_tonelada[[#This Row],[2015]]),"-",Exportaciones_fruta_dolares[[#This Row],[2015]]/Exportaciones_fruta_tonelada[[#This Row],[2015]])</f>
        <v>1994.0732580556321</v>
      </c>
      <c r="O200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06" s="2">
        <f>IF(ISERROR(Exportaciones_fruta_dolares[[#This Row],[2017]]/Exportaciones_fruta_tonelada[[#This Row],[2017]]),"-",Exportaciones_fruta_dolares[[#This Row],[2017]]/Exportaciones_fruta_tonelada[[#This Row],[2017]])</f>
        <v>6091.0067358456217</v>
      </c>
      <c r="Q2006" s="2">
        <f>IF(ISERROR(Exportaciones_fruta_dolares[[#This Row],[2018]]/Exportaciones_fruta_tonelada[[#This Row],[2018]]),"-",Exportaciones_fruta_dolares[[#This Row],[2018]]/Exportaciones_fruta_tonelada[[#This Row],[2018]])</f>
        <v>1493.5457798086043</v>
      </c>
      <c r="R2006" s="2">
        <f>IF(ISERROR(Exportaciones_fruta_dolares[[#This Row],[2019]]/Exportaciones_fruta_tonelada[[#This Row],[2019]]),"-",Exportaciones_fruta_dolares[[#This Row],[2019]]/Exportaciones_fruta_tonelada[[#This Row],[2019]])</f>
        <v>1730.7813776204737</v>
      </c>
      <c r="S200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07" spans="1:19" x14ac:dyDescent="0.35">
      <c r="A2007">
        <v>60</v>
      </c>
      <c r="B2007" t="s">
        <v>169</v>
      </c>
      <c r="C2007" t="s">
        <v>170</v>
      </c>
      <c r="D2007">
        <v>100109</v>
      </c>
      <c r="E2007" t="s">
        <v>51</v>
      </c>
      <c r="F2007">
        <v>100109001</v>
      </c>
      <c r="G2007" t="s">
        <v>51</v>
      </c>
      <c r="H2007" t="s">
        <v>70</v>
      </c>
      <c r="I2007">
        <v>4</v>
      </c>
      <c r="J2007" t="s">
        <v>71</v>
      </c>
      <c r="K200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07" s="2">
        <f>IF(ISERROR(Exportaciones_fruta_dolares[[#This Row],[2012]]/Exportaciones_fruta_tonelada[[#This Row],[2012]]),"-",Exportaciones_fruta_dolares[[#This Row],[2012]]/Exportaciones_fruta_tonelada[[#This Row],[2012]])</f>
        <v>3733.5040540351952</v>
      </c>
      <c r="M200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0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0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07" s="2">
        <f>IF(ISERROR(Exportaciones_fruta_dolares[[#This Row],[2017]]/Exportaciones_fruta_tonelada[[#This Row],[2017]]),"-",Exportaciones_fruta_dolares[[#This Row],[2017]]/Exportaciones_fruta_tonelada[[#This Row],[2017]])</f>
        <v>6520</v>
      </c>
      <c r="Q200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0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07" s="2">
        <f>IF(ISERROR(Exportaciones_fruta_dolares[[#This Row],[2020]]/Exportaciones_fruta_tonelada[[#This Row],[2020]]),"-",Exportaciones_fruta_dolares[[#This Row],[2020]]/Exportaciones_fruta_tonelada[[#This Row],[2020]])</f>
        <v>2537.5577427821522</v>
      </c>
    </row>
    <row r="2008" spans="1:19" x14ac:dyDescent="0.35">
      <c r="A2008">
        <v>60</v>
      </c>
      <c r="B2008" t="s">
        <v>169</v>
      </c>
      <c r="C2008" t="s">
        <v>170</v>
      </c>
      <c r="D2008">
        <v>100109</v>
      </c>
      <c r="E2008" t="s">
        <v>51</v>
      </c>
      <c r="F2008">
        <v>100109001</v>
      </c>
      <c r="G2008" t="s">
        <v>51</v>
      </c>
      <c r="H2008" t="s">
        <v>72</v>
      </c>
      <c r="I2008">
        <v>5</v>
      </c>
      <c r="J2008" t="s">
        <v>26</v>
      </c>
      <c r="K2008" s="2">
        <f>IF(ISERROR(Exportaciones_fruta_dolares[[#This Row],[2013]]/Exportaciones_fruta_tonelada[[#This Row],[2013]]),"-",Exportaciones_fruta_dolares[[#This Row],[2013]]/Exportaciones_fruta_tonelada[[#This Row],[2013]])</f>
        <v>2848.0554177751728</v>
      </c>
      <c r="L2008" s="2">
        <f>IF(ISERROR(Exportaciones_fruta_dolares[[#This Row],[2012]]/Exportaciones_fruta_tonelada[[#This Row],[2012]]),"-",Exportaciones_fruta_dolares[[#This Row],[2012]]/Exportaciones_fruta_tonelada[[#This Row],[2012]])</f>
        <v>4428.6303543967488</v>
      </c>
      <c r="M2008" s="2">
        <f>IF(ISERROR(Exportaciones_fruta_dolares[[#This Row],[2014]]/Exportaciones_fruta_tonelada[[#This Row],[2014]]),"-",Exportaciones_fruta_dolares[[#This Row],[2014]]/Exportaciones_fruta_tonelada[[#This Row],[2014]])</f>
        <v>4812.6695041288713</v>
      </c>
      <c r="N2008" s="2">
        <f>IF(ISERROR(Exportaciones_fruta_dolares[[#This Row],[2015]]/Exportaciones_fruta_tonelada[[#This Row],[2015]]),"-",Exportaciones_fruta_dolares[[#This Row],[2015]]/Exportaciones_fruta_tonelada[[#This Row],[2015]])</f>
        <v>3254.764369623359</v>
      </c>
      <c r="O2008" s="2">
        <f>IF(ISERROR(Exportaciones_fruta_dolares[[#This Row],[2016]]/Exportaciones_fruta_tonelada[[#This Row],[2016]]),"-",Exportaciones_fruta_dolares[[#This Row],[2016]]/Exportaciones_fruta_tonelada[[#This Row],[2016]])</f>
        <v>3801.3356442969748</v>
      </c>
      <c r="P2008" s="2">
        <f>IF(ISERROR(Exportaciones_fruta_dolares[[#This Row],[2017]]/Exportaciones_fruta_tonelada[[#This Row],[2017]]),"-",Exportaciones_fruta_dolares[[#This Row],[2017]]/Exportaciones_fruta_tonelada[[#This Row],[2017]])</f>
        <v>3480.7355801107915</v>
      </c>
      <c r="Q2008" s="2">
        <f>IF(ISERROR(Exportaciones_fruta_dolares[[#This Row],[2018]]/Exportaciones_fruta_tonelada[[#This Row],[2018]]),"-",Exportaciones_fruta_dolares[[#This Row],[2018]]/Exportaciones_fruta_tonelada[[#This Row],[2018]])</f>
        <v>3628.2308088986829</v>
      </c>
      <c r="R2008" s="2">
        <f>IF(ISERROR(Exportaciones_fruta_dolares[[#This Row],[2019]]/Exportaciones_fruta_tonelada[[#This Row],[2019]]),"-",Exportaciones_fruta_dolares[[#This Row],[2019]]/Exportaciones_fruta_tonelada[[#This Row],[2019]])</f>
        <v>3259.7267818260716</v>
      </c>
      <c r="S2008" s="2">
        <f>IF(ISERROR(Exportaciones_fruta_dolares[[#This Row],[2020]]/Exportaciones_fruta_tonelada[[#This Row],[2020]]),"-",Exportaciones_fruta_dolares[[#This Row],[2020]]/Exportaciones_fruta_tonelada[[#This Row],[2020]])</f>
        <v>3044.7594362922605</v>
      </c>
    </row>
    <row r="2009" spans="1:19" x14ac:dyDescent="0.35">
      <c r="A2009">
        <v>60</v>
      </c>
      <c r="B2009" t="s">
        <v>169</v>
      </c>
      <c r="C2009" t="s">
        <v>170</v>
      </c>
      <c r="D2009">
        <v>100109</v>
      </c>
      <c r="E2009" t="s">
        <v>51</v>
      </c>
      <c r="F2009">
        <v>100109001</v>
      </c>
      <c r="G2009" t="s">
        <v>51</v>
      </c>
      <c r="H2009" t="s">
        <v>344</v>
      </c>
      <c r="I2009">
        <v>5</v>
      </c>
      <c r="J2009" t="s">
        <v>26</v>
      </c>
      <c r="K200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09" s="2">
        <f>IF(ISERROR(Exportaciones_fruta_dolares[[#This Row],[2012]]/Exportaciones_fruta_tonelada[[#This Row],[2012]]),"-",Exportaciones_fruta_dolares[[#This Row],[2012]]/Exportaciones_fruta_tonelada[[#This Row],[2012]])</f>
        <v>1801.6673936847353</v>
      </c>
      <c r="M200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09" s="2">
        <f>IF(ISERROR(Exportaciones_fruta_dolares[[#This Row],[2015]]/Exportaciones_fruta_tonelada[[#This Row],[2015]]),"-",Exportaciones_fruta_dolares[[#This Row],[2015]]/Exportaciones_fruta_tonelada[[#This Row],[2015]])</f>
        <v>997.24665622364148</v>
      </c>
      <c r="O200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0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09" s="2">
        <f>IF(ISERROR(Exportaciones_fruta_dolares[[#This Row],[2018]]/Exportaciones_fruta_tonelada[[#This Row],[2018]]),"-",Exportaciones_fruta_dolares[[#This Row],[2018]]/Exportaciones_fruta_tonelada[[#This Row],[2018]])</f>
        <v>4253.4003120966345</v>
      </c>
      <c r="R2009" s="2">
        <f>IF(ISERROR(Exportaciones_fruta_dolares[[#This Row],[2019]]/Exportaciones_fruta_tonelada[[#This Row],[2019]]),"-",Exportaciones_fruta_dolares[[#This Row],[2019]]/Exportaciones_fruta_tonelada[[#This Row],[2019]])</f>
        <v>3650.1193124961051</v>
      </c>
      <c r="S2009" s="2">
        <f>IF(ISERROR(Exportaciones_fruta_dolares[[#This Row],[2020]]/Exportaciones_fruta_tonelada[[#This Row],[2020]]),"-",Exportaciones_fruta_dolares[[#This Row],[2020]]/Exportaciones_fruta_tonelada[[#This Row],[2020]])</f>
        <v>3822.8571248907419</v>
      </c>
    </row>
    <row r="2010" spans="1:19" x14ac:dyDescent="0.35">
      <c r="A2010">
        <v>60</v>
      </c>
      <c r="B2010" t="s">
        <v>169</v>
      </c>
      <c r="C2010" t="s">
        <v>170</v>
      </c>
      <c r="D2010">
        <v>100109</v>
      </c>
      <c r="E2010" t="s">
        <v>51</v>
      </c>
      <c r="F2010">
        <v>100109001</v>
      </c>
      <c r="G2010" t="s">
        <v>51</v>
      </c>
      <c r="H2010" t="s">
        <v>303</v>
      </c>
      <c r="I2010">
        <v>5</v>
      </c>
      <c r="J2010" t="s">
        <v>26</v>
      </c>
      <c r="K201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1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1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10" s="2">
        <f>IF(ISERROR(Exportaciones_fruta_dolares[[#This Row],[2015]]/Exportaciones_fruta_tonelada[[#This Row],[2015]]),"-",Exportaciones_fruta_dolares[[#This Row],[2015]]/Exportaciones_fruta_tonelada[[#This Row],[2015]])</f>
        <v>5463.6794454661203</v>
      </c>
      <c r="O201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1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10" s="2">
        <f>IF(ISERROR(Exportaciones_fruta_dolares[[#This Row],[2018]]/Exportaciones_fruta_tonelada[[#This Row],[2018]]),"-",Exportaciones_fruta_dolares[[#This Row],[2018]]/Exportaciones_fruta_tonelada[[#This Row],[2018]])</f>
        <v>5452.4361948955911</v>
      </c>
      <c r="R201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1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11" spans="1:19" x14ac:dyDescent="0.35">
      <c r="A2011">
        <v>192</v>
      </c>
      <c r="B2011" t="s">
        <v>221</v>
      </c>
      <c r="C2011" t="s">
        <v>222</v>
      </c>
      <c r="D2011">
        <v>100101</v>
      </c>
      <c r="E2011" t="s">
        <v>29</v>
      </c>
      <c r="F2011">
        <v>100101008</v>
      </c>
      <c r="G2011" t="s">
        <v>101</v>
      </c>
      <c r="H2011" t="s">
        <v>309</v>
      </c>
      <c r="I2011">
        <v>3</v>
      </c>
      <c r="J2011" t="s">
        <v>38</v>
      </c>
      <c r="K201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1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1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1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1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1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11" s="2">
        <f>IF(ISERROR(Exportaciones_fruta_dolares[[#This Row],[2018]]/Exportaciones_fruta_tonelada[[#This Row],[2018]]),"-",Exportaciones_fruta_dolares[[#This Row],[2018]]/Exportaciones_fruta_tonelada[[#This Row],[2018]])</f>
        <v>390.12732206219994</v>
      </c>
      <c r="R201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1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12" spans="1:19" x14ac:dyDescent="0.35">
      <c r="A2012">
        <v>192</v>
      </c>
      <c r="B2012" t="s">
        <v>221</v>
      </c>
      <c r="C2012" t="s">
        <v>222</v>
      </c>
      <c r="D2012">
        <v>100102</v>
      </c>
      <c r="E2012" t="s">
        <v>92</v>
      </c>
      <c r="F2012">
        <v>100102005</v>
      </c>
      <c r="G2012" t="s">
        <v>177</v>
      </c>
      <c r="H2012" t="s">
        <v>375</v>
      </c>
      <c r="I2012">
        <v>7</v>
      </c>
      <c r="J2012" t="s">
        <v>164</v>
      </c>
      <c r="K201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1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1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1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1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12" s="2">
        <f>IF(ISERROR(Exportaciones_fruta_dolares[[#This Row],[2017]]/Exportaciones_fruta_tonelada[[#This Row],[2017]]),"-",Exportaciones_fruta_dolares[[#This Row],[2017]]/Exportaciones_fruta_tonelada[[#This Row],[2017]])</f>
        <v>30500</v>
      </c>
      <c r="Q201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1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1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13" spans="1:19" x14ac:dyDescent="0.35">
      <c r="A2013">
        <v>192</v>
      </c>
      <c r="B2013" t="s">
        <v>221</v>
      </c>
      <c r="C2013" t="s">
        <v>222</v>
      </c>
      <c r="D2013">
        <v>100102</v>
      </c>
      <c r="E2013" t="s">
        <v>92</v>
      </c>
      <c r="F2013">
        <v>100102005</v>
      </c>
      <c r="G2013" t="s">
        <v>177</v>
      </c>
      <c r="H2013" t="s">
        <v>397</v>
      </c>
      <c r="I2013">
        <v>7</v>
      </c>
      <c r="J2013" t="s">
        <v>164</v>
      </c>
      <c r="K201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1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1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1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1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1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1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13" s="2">
        <f>IF(ISERROR(Exportaciones_fruta_dolares[[#This Row],[2019]]/Exportaciones_fruta_tonelada[[#This Row],[2019]]),"-",Exportaciones_fruta_dolares[[#This Row],[2019]]/Exportaciones_fruta_tonelada[[#This Row],[2019]])</f>
        <v>818.64513093931316</v>
      </c>
      <c r="S201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14" spans="1:19" x14ac:dyDescent="0.35">
      <c r="A2014">
        <v>192</v>
      </c>
      <c r="B2014" t="s">
        <v>221</v>
      </c>
      <c r="C2014" t="s">
        <v>222</v>
      </c>
      <c r="D2014">
        <v>100102</v>
      </c>
      <c r="E2014" t="s">
        <v>92</v>
      </c>
      <c r="F2014">
        <v>100102005</v>
      </c>
      <c r="G2014" t="s">
        <v>177</v>
      </c>
      <c r="H2014" t="s">
        <v>379</v>
      </c>
      <c r="I2014">
        <v>7</v>
      </c>
      <c r="J2014" t="s">
        <v>164</v>
      </c>
      <c r="K201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1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1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1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1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1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1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14" s="2">
        <f>IF(ISERROR(Exportaciones_fruta_dolares[[#This Row],[2019]]/Exportaciones_fruta_tonelada[[#This Row],[2019]]),"-",Exportaciones_fruta_dolares[[#This Row],[2019]]/Exportaciones_fruta_tonelada[[#This Row],[2019]])</f>
        <v>1891.9667590027702</v>
      </c>
      <c r="S201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15" spans="1:19" x14ac:dyDescent="0.35">
      <c r="A2015">
        <v>192</v>
      </c>
      <c r="B2015" t="s">
        <v>221</v>
      </c>
      <c r="C2015" t="s">
        <v>222</v>
      </c>
      <c r="D2015">
        <v>100103</v>
      </c>
      <c r="E2015" t="s">
        <v>39</v>
      </c>
      <c r="F2015">
        <v>100103004</v>
      </c>
      <c r="G2015" t="s">
        <v>77</v>
      </c>
      <c r="H2015" t="s">
        <v>363</v>
      </c>
      <c r="I2015">
        <v>7</v>
      </c>
      <c r="J2015" t="s">
        <v>164</v>
      </c>
      <c r="K201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1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1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1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1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1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1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15" s="2">
        <f>IF(ISERROR(Exportaciones_fruta_dolares[[#This Row],[2019]]/Exportaciones_fruta_tonelada[[#This Row],[2019]]),"-",Exportaciones_fruta_dolares[[#This Row],[2019]]/Exportaciones_fruta_tonelada[[#This Row],[2019]])</f>
        <v>977.63322830910988</v>
      </c>
      <c r="S2015" s="2">
        <f>IF(ISERROR(Exportaciones_fruta_dolares[[#This Row],[2020]]/Exportaciones_fruta_tonelada[[#This Row],[2020]]),"-",Exportaciones_fruta_dolares[[#This Row],[2020]]/Exportaciones_fruta_tonelada[[#This Row],[2020]])</f>
        <v>878.38601901824723</v>
      </c>
    </row>
    <row r="2016" spans="1:19" x14ac:dyDescent="0.35">
      <c r="A2016">
        <v>192</v>
      </c>
      <c r="B2016" t="s">
        <v>221</v>
      </c>
      <c r="C2016" t="s">
        <v>222</v>
      </c>
      <c r="D2016">
        <v>100103</v>
      </c>
      <c r="E2016" t="s">
        <v>39</v>
      </c>
      <c r="F2016">
        <v>100103004</v>
      </c>
      <c r="G2016" t="s">
        <v>77</v>
      </c>
      <c r="H2016" t="s">
        <v>89</v>
      </c>
      <c r="I2016">
        <v>3</v>
      </c>
      <c r="J2016" t="s">
        <v>38</v>
      </c>
      <c r="K201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1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1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1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1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1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16" s="2">
        <f>IF(ISERROR(Exportaciones_fruta_dolares[[#This Row],[2018]]/Exportaciones_fruta_tonelada[[#This Row],[2018]]),"-",Exportaciones_fruta_dolares[[#This Row],[2018]]/Exportaciones_fruta_tonelada[[#This Row],[2018]])</f>
        <v>390.13110690757293</v>
      </c>
      <c r="R201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1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17" spans="1:19" x14ac:dyDescent="0.35">
      <c r="A2017">
        <v>192</v>
      </c>
      <c r="B2017" t="s">
        <v>221</v>
      </c>
      <c r="C2017" t="s">
        <v>222</v>
      </c>
      <c r="D2017">
        <v>100104</v>
      </c>
      <c r="E2017" t="s">
        <v>66</v>
      </c>
      <c r="F2017">
        <v>100104002</v>
      </c>
      <c r="G2017" t="s">
        <v>67</v>
      </c>
      <c r="H2017" t="s">
        <v>366</v>
      </c>
      <c r="I2017">
        <v>7</v>
      </c>
      <c r="J2017" t="s">
        <v>164</v>
      </c>
      <c r="K201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1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1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1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1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1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1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17" s="2">
        <f>IF(ISERROR(Exportaciones_fruta_dolares[[#This Row],[2019]]/Exportaciones_fruta_tonelada[[#This Row],[2019]]),"-",Exportaciones_fruta_dolares[[#This Row],[2019]]/Exportaciones_fruta_tonelada[[#This Row],[2019]])</f>
        <v>737.5558611206601</v>
      </c>
      <c r="S2017" s="2">
        <f>IF(ISERROR(Exportaciones_fruta_dolares[[#This Row],[2020]]/Exportaciones_fruta_tonelada[[#This Row],[2020]]),"-",Exportaciones_fruta_dolares[[#This Row],[2020]]/Exportaciones_fruta_tonelada[[#This Row],[2020]])</f>
        <v>850.81808064783468</v>
      </c>
    </row>
    <row r="2018" spans="1:19" x14ac:dyDescent="0.35">
      <c r="A2018">
        <v>192</v>
      </c>
      <c r="B2018" t="s">
        <v>221</v>
      </c>
      <c r="C2018" t="s">
        <v>222</v>
      </c>
      <c r="D2018">
        <v>100104</v>
      </c>
      <c r="E2018" t="s">
        <v>66</v>
      </c>
      <c r="F2018">
        <v>100104002</v>
      </c>
      <c r="G2018" t="s">
        <v>67</v>
      </c>
      <c r="H2018" t="s">
        <v>203</v>
      </c>
      <c r="I2018">
        <v>7</v>
      </c>
      <c r="J2018" t="s">
        <v>164</v>
      </c>
      <c r="K201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1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1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1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1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1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1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18" s="2">
        <f>IF(ISERROR(Exportaciones_fruta_dolares[[#This Row],[2019]]/Exportaciones_fruta_tonelada[[#This Row],[2019]]),"-",Exportaciones_fruta_dolares[[#This Row],[2019]]/Exportaciones_fruta_tonelada[[#This Row],[2019]])</f>
        <v>1891.9741100323624</v>
      </c>
      <c r="S201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19" spans="1:19" x14ac:dyDescent="0.35">
      <c r="A2019">
        <v>192</v>
      </c>
      <c r="B2019" t="s">
        <v>221</v>
      </c>
      <c r="C2019" t="s">
        <v>222</v>
      </c>
      <c r="D2019">
        <v>100104</v>
      </c>
      <c r="E2019" t="s">
        <v>66</v>
      </c>
      <c r="F2019">
        <v>100104005</v>
      </c>
      <c r="G2019" t="s">
        <v>82</v>
      </c>
      <c r="H2019" t="s">
        <v>348</v>
      </c>
      <c r="I2019">
        <v>7</v>
      </c>
      <c r="J2019" t="s">
        <v>164</v>
      </c>
      <c r="K201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1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1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1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1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1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1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19" s="2">
        <f>IF(ISERROR(Exportaciones_fruta_dolares[[#This Row],[2019]]/Exportaciones_fruta_tonelada[[#This Row],[2019]]),"-",Exportaciones_fruta_dolares[[#This Row],[2019]]/Exportaciones_fruta_tonelada[[#This Row],[2019]])</f>
        <v>993.22539554840432</v>
      </c>
      <c r="S2019" s="2">
        <f>IF(ISERROR(Exportaciones_fruta_dolares[[#This Row],[2020]]/Exportaciones_fruta_tonelada[[#This Row],[2020]]),"-",Exportaciones_fruta_dolares[[#This Row],[2020]]/Exportaciones_fruta_tonelada[[#This Row],[2020]])</f>
        <v>860.89075664455197</v>
      </c>
    </row>
    <row r="2020" spans="1:19" x14ac:dyDescent="0.35">
      <c r="A2020">
        <v>192</v>
      </c>
      <c r="B2020" t="s">
        <v>221</v>
      </c>
      <c r="C2020" t="s">
        <v>222</v>
      </c>
      <c r="D2020">
        <v>100105</v>
      </c>
      <c r="E2020" t="s">
        <v>20</v>
      </c>
      <c r="F2020">
        <v>100105006</v>
      </c>
      <c r="G2020" t="s">
        <v>276</v>
      </c>
      <c r="H2020" t="s">
        <v>277</v>
      </c>
      <c r="I2020">
        <v>4</v>
      </c>
      <c r="J2020" t="s">
        <v>71</v>
      </c>
      <c r="K202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2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2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2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2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2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2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2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20" s="2">
        <f>IF(ISERROR(Exportaciones_fruta_dolares[[#This Row],[2020]]/Exportaciones_fruta_tonelada[[#This Row],[2020]]),"-",Exportaciones_fruta_dolares[[#This Row],[2020]]/Exportaciones_fruta_tonelada[[#This Row],[2020]])</f>
        <v>2406.7154709614447</v>
      </c>
    </row>
    <row r="2021" spans="1:19" x14ac:dyDescent="0.35">
      <c r="A2021">
        <v>192</v>
      </c>
      <c r="B2021" t="s">
        <v>221</v>
      </c>
      <c r="C2021" t="s">
        <v>222</v>
      </c>
      <c r="D2021">
        <v>100108</v>
      </c>
      <c r="E2021" t="s">
        <v>294</v>
      </c>
      <c r="F2021">
        <v>100108002</v>
      </c>
      <c r="G2021" t="s">
        <v>295</v>
      </c>
      <c r="H2021" t="s">
        <v>367</v>
      </c>
      <c r="I2021">
        <v>3</v>
      </c>
      <c r="J2021" t="s">
        <v>38</v>
      </c>
      <c r="K202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2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2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2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2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2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21" s="2">
        <f>IF(ISERROR(Exportaciones_fruta_dolares[[#This Row],[2018]]/Exportaciones_fruta_tonelada[[#This Row],[2018]]),"-",Exportaciones_fruta_dolares[[#This Row],[2018]]/Exportaciones_fruta_tonelada[[#This Row],[2018]])</f>
        <v>390.12073775398414</v>
      </c>
      <c r="R202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2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22" spans="1:19" x14ac:dyDescent="0.35">
      <c r="A2022">
        <v>192</v>
      </c>
      <c r="B2022" t="s">
        <v>221</v>
      </c>
      <c r="C2022" t="s">
        <v>222</v>
      </c>
      <c r="D2022">
        <v>100108</v>
      </c>
      <c r="E2022" t="s">
        <v>294</v>
      </c>
      <c r="F2022">
        <v>100108006</v>
      </c>
      <c r="G2022" t="s">
        <v>381</v>
      </c>
      <c r="H2022" t="s">
        <v>382</v>
      </c>
      <c r="I2022">
        <v>5</v>
      </c>
      <c r="J2022" t="s">
        <v>26</v>
      </c>
      <c r="K202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2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2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2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2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2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2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2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22" s="2">
        <f>IF(ISERROR(Exportaciones_fruta_dolares[[#This Row],[2020]]/Exportaciones_fruta_tonelada[[#This Row],[2020]]),"-",Exportaciones_fruta_dolares[[#This Row],[2020]]/Exportaciones_fruta_tonelada[[#This Row],[2020]])</f>
        <v>3901.7142857142853</v>
      </c>
    </row>
    <row r="2023" spans="1:19" x14ac:dyDescent="0.35">
      <c r="A2023">
        <v>193</v>
      </c>
      <c r="B2023" t="s">
        <v>304</v>
      </c>
      <c r="C2023" t="s">
        <v>305</v>
      </c>
      <c r="D2023">
        <v>100102</v>
      </c>
      <c r="E2023" t="s">
        <v>92</v>
      </c>
      <c r="F2023">
        <v>100102005</v>
      </c>
      <c r="G2023" t="s">
        <v>177</v>
      </c>
      <c r="H2023" t="s">
        <v>379</v>
      </c>
      <c r="I2023">
        <v>7</v>
      </c>
      <c r="J2023" t="s">
        <v>164</v>
      </c>
      <c r="K202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2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2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2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2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23" s="2">
        <f>IF(ISERROR(Exportaciones_fruta_dolares[[#This Row],[2017]]/Exportaciones_fruta_tonelada[[#This Row],[2017]]),"-",Exportaciones_fruta_dolares[[#This Row],[2017]]/Exportaciones_fruta_tonelada[[#This Row],[2017]])</f>
        <v>32749.999999999996</v>
      </c>
      <c r="Q202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2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23" s="2">
        <f>IF(ISERROR(Exportaciones_fruta_dolares[[#This Row],[2020]]/Exportaciones_fruta_tonelada[[#This Row],[2020]]),"-",Exportaciones_fruta_dolares[[#This Row],[2020]]/Exportaciones_fruta_tonelada[[#This Row],[2020]])</f>
        <v>837.49670990787752</v>
      </c>
    </row>
    <row r="2024" spans="1:19" x14ac:dyDescent="0.35">
      <c r="A2024">
        <v>193</v>
      </c>
      <c r="B2024" t="s">
        <v>304</v>
      </c>
      <c r="C2024" t="s">
        <v>305</v>
      </c>
      <c r="D2024">
        <v>100103</v>
      </c>
      <c r="E2024" t="s">
        <v>39</v>
      </c>
      <c r="F2024">
        <v>100103002</v>
      </c>
      <c r="G2024" t="s">
        <v>42</v>
      </c>
      <c r="H2024" t="s">
        <v>313</v>
      </c>
      <c r="I2024">
        <v>3</v>
      </c>
      <c r="J2024" t="s">
        <v>38</v>
      </c>
      <c r="K2024" s="2">
        <f>IF(ISERROR(Exportaciones_fruta_dolares[[#This Row],[2013]]/Exportaciones_fruta_tonelada[[#This Row],[2013]]),"-",Exportaciones_fruta_dolares[[#This Row],[2013]]/Exportaciones_fruta_tonelada[[#This Row],[2013]])</f>
        <v>60633.333333333343</v>
      </c>
      <c r="L202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2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2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2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2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2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2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2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25" spans="1:19" x14ac:dyDescent="0.35">
      <c r="A2025">
        <v>193</v>
      </c>
      <c r="B2025" t="s">
        <v>304</v>
      </c>
      <c r="C2025" t="s">
        <v>305</v>
      </c>
      <c r="D2025">
        <v>100103</v>
      </c>
      <c r="E2025" t="s">
        <v>39</v>
      </c>
      <c r="F2025">
        <v>100103004</v>
      </c>
      <c r="G2025" t="s">
        <v>77</v>
      </c>
      <c r="H2025" t="s">
        <v>363</v>
      </c>
      <c r="I2025">
        <v>7</v>
      </c>
      <c r="J2025" t="s">
        <v>164</v>
      </c>
      <c r="K202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2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2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2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2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2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2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2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25" s="2">
        <f>IF(ISERROR(Exportaciones_fruta_dolares[[#This Row],[2020]]/Exportaciones_fruta_tonelada[[#This Row],[2020]]),"-",Exportaciones_fruta_dolares[[#This Row],[2020]]/Exportaciones_fruta_tonelada[[#This Row],[2020]])</f>
        <v>837.49684476230539</v>
      </c>
    </row>
    <row r="2026" spans="1:19" x14ac:dyDescent="0.35">
      <c r="A2026">
        <v>193</v>
      </c>
      <c r="B2026" t="s">
        <v>304</v>
      </c>
      <c r="C2026" t="s">
        <v>305</v>
      </c>
      <c r="D2026">
        <v>100104</v>
      </c>
      <c r="E2026" t="s">
        <v>66</v>
      </c>
      <c r="F2026">
        <v>100104002</v>
      </c>
      <c r="G2026" t="s">
        <v>67</v>
      </c>
      <c r="H2026" t="s">
        <v>203</v>
      </c>
      <c r="I2026">
        <v>7</v>
      </c>
      <c r="J2026" t="s">
        <v>164</v>
      </c>
      <c r="K202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2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2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2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2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2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2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2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26" s="2">
        <f>IF(ISERROR(Exportaciones_fruta_dolares[[#This Row],[2020]]/Exportaciones_fruta_tonelada[[#This Row],[2020]]),"-",Exportaciones_fruta_dolares[[#This Row],[2020]]/Exportaciones_fruta_tonelada[[#This Row],[2020]])</f>
        <v>691.09515717926934</v>
      </c>
    </row>
    <row r="2027" spans="1:19" x14ac:dyDescent="0.35">
      <c r="A2027">
        <v>193</v>
      </c>
      <c r="B2027" t="s">
        <v>304</v>
      </c>
      <c r="C2027" t="s">
        <v>305</v>
      </c>
      <c r="D2027">
        <v>100105</v>
      </c>
      <c r="E2027" t="s">
        <v>20</v>
      </c>
      <c r="F2027">
        <v>100105003</v>
      </c>
      <c r="G2027" t="s">
        <v>334</v>
      </c>
      <c r="H2027" t="s">
        <v>335</v>
      </c>
      <c r="I2027">
        <v>6</v>
      </c>
      <c r="J2027" t="s">
        <v>20</v>
      </c>
      <c r="K202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2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2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2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2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2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2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2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27" s="2">
        <f>IF(ISERROR(Exportaciones_fruta_dolares[[#This Row],[2020]]/Exportaciones_fruta_tonelada[[#This Row],[2020]]),"-",Exportaciones_fruta_dolares[[#This Row],[2020]]/Exportaciones_fruta_tonelada[[#This Row],[2020]])</f>
        <v>7061.5324319028023</v>
      </c>
    </row>
    <row r="2028" spans="1:19" x14ac:dyDescent="0.35">
      <c r="A2028">
        <v>193</v>
      </c>
      <c r="B2028" t="s">
        <v>304</v>
      </c>
      <c r="C2028" t="s">
        <v>305</v>
      </c>
      <c r="D2028">
        <v>100105</v>
      </c>
      <c r="E2028" t="s">
        <v>20</v>
      </c>
      <c r="F2028">
        <v>100105006</v>
      </c>
      <c r="G2028" t="s">
        <v>276</v>
      </c>
      <c r="H2028" t="s">
        <v>390</v>
      </c>
      <c r="I2028">
        <v>6</v>
      </c>
      <c r="J2028" t="s">
        <v>20</v>
      </c>
      <c r="K202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2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28" s="2">
        <f>IF(ISERROR(Exportaciones_fruta_dolares[[#This Row],[2014]]/Exportaciones_fruta_tonelada[[#This Row],[2014]]),"-",Exportaciones_fruta_dolares[[#This Row],[2014]]/Exportaciones_fruta_tonelada[[#This Row],[2014]])</f>
        <v>9241.9947506561675</v>
      </c>
      <c r="N2028" s="2">
        <f>IF(ISERROR(Exportaciones_fruta_dolares[[#This Row],[2015]]/Exportaciones_fruta_tonelada[[#This Row],[2015]]),"-",Exportaciones_fruta_dolares[[#This Row],[2015]]/Exportaciones_fruta_tonelada[[#This Row],[2015]])</f>
        <v>7719.5181309321015</v>
      </c>
      <c r="O202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2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2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2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28" s="2">
        <f>IF(ISERROR(Exportaciones_fruta_dolares[[#This Row],[2020]]/Exportaciones_fruta_tonelada[[#This Row],[2020]]),"-",Exportaciones_fruta_dolares[[#This Row],[2020]]/Exportaciones_fruta_tonelada[[#This Row],[2020]])</f>
        <v>7234.0490313125756</v>
      </c>
    </row>
    <row r="2029" spans="1:19" x14ac:dyDescent="0.35">
      <c r="A2029">
        <v>193</v>
      </c>
      <c r="B2029" t="s">
        <v>304</v>
      </c>
      <c r="C2029" t="s">
        <v>305</v>
      </c>
      <c r="D2029">
        <v>100107</v>
      </c>
      <c r="E2029" t="s">
        <v>48</v>
      </c>
      <c r="F2029">
        <v>100107012</v>
      </c>
      <c r="G2029" t="s">
        <v>49</v>
      </c>
      <c r="H2029" t="s">
        <v>129</v>
      </c>
      <c r="I2029">
        <v>2</v>
      </c>
      <c r="J2029" t="s">
        <v>32</v>
      </c>
      <c r="K202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2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29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2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2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2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2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2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29" s="2">
        <f>IF(ISERROR(Exportaciones_fruta_dolares[[#This Row],[2020]]/Exportaciones_fruta_tonelada[[#This Row],[2020]]),"-",Exportaciones_fruta_dolares[[#This Row],[2020]]/Exportaciones_fruta_tonelada[[#This Row],[2020]])</f>
        <v>1884.2420485175203</v>
      </c>
    </row>
    <row r="2030" spans="1:19" x14ac:dyDescent="0.35">
      <c r="A2030">
        <v>193</v>
      </c>
      <c r="B2030" t="s">
        <v>304</v>
      </c>
      <c r="C2030" t="s">
        <v>305</v>
      </c>
      <c r="D2030">
        <v>100107</v>
      </c>
      <c r="E2030" t="s">
        <v>48</v>
      </c>
      <c r="F2030">
        <v>100107012</v>
      </c>
      <c r="G2030" t="s">
        <v>49</v>
      </c>
      <c r="H2030" t="s">
        <v>130</v>
      </c>
      <c r="I2030">
        <v>3</v>
      </c>
      <c r="J2030" t="s">
        <v>38</v>
      </c>
      <c r="K203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3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30" s="2">
        <f>IF(ISERROR(Exportaciones_fruta_dolares[[#This Row],[2014]]/Exportaciones_fruta_tonelada[[#This Row],[2014]]),"-",Exportaciones_fruta_dolares[[#This Row],[2014]]/Exportaciones_fruta_tonelada[[#This Row],[2014]])</f>
        <v>10661.099379207573</v>
      </c>
      <c r="N203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3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3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3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3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30" s="2">
        <f>IF(ISERROR(Exportaciones_fruta_dolares[[#This Row],[2020]]/Exportaciones_fruta_tonelada[[#This Row],[2020]]),"-",Exportaciones_fruta_dolares[[#This Row],[2020]]/Exportaciones_fruta_tonelada[[#This Row],[2020]])</f>
        <v>9197.3122427983544</v>
      </c>
    </row>
    <row r="2031" spans="1:19" x14ac:dyDescent="0.35">
      <c r="A2031">
        <v>193</v>
      </c>
      <c r="B2031" t="s">
        <v>304</v>
      </c>
      <c r="C2031" t="s">
        <v>305</v>
      </c>
      <c r="D2031">
        <v>100107</v>
      </c>
      <c r="E2031" t="s">
        <v>48</v>
      </c>
      <c r="F2031">
        <v>100107012</v>
      </c>
      <c r="G2031" t="s">
        <v>49</v>
      </c>
      <c r="H2031" t="s">
        <v>50</v>
      </c>
      <c r="I2031">
        <v>3</v>
      </c>
      <c r="J2031" t="s">
        <v>38</v>
      </c>
      <c r="K203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3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31" s="2">
        <f>IF(ISERROR(Exportaciones_fruta_dolares[[#This Row],[2014]]/Exportaciones_fruta_tonelada[[#This Row],[2014]]),"-",Exportaciones_fruta_dolares[[#This Row],[2014]]/Exportaciones_fruta_tonelada[[#This Row],[2014]])</f>
        <v>27715.163934426229</v>
      </c>
      <c r="N203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3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3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3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3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3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32" spans="1:19" x14ac:dyDescent="0.35">
      <c r="A2032">
        <v>193</v>
      </c>
      <c r="B2032" t="s">
        <v>304</v>
      </c>
      <c r="C2032" t="s">
        <v>305</v>
      </c>
      <c r="D2032">
        <v>100107</v>
      </c>
      <c r="E2032" t="s">
        <v>48</v>
      </c>
      <c r="F2032">
        <v>100107012</v>
      </c>
      <c r="G2032" t="s">
        <v>49</v>
      </c>
      <c r="H2032" t="s">
        <v>211</v>
      </c>
      <c r="I2032">
        <v>7</v>
      </c>
      <c r="J2032" t="s">
        <v>164</v>
      </c>
      <c r="K203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3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32" s="2">
        <f>IF(ISERROR(Exportaciones_fruta_dolares[[#This Row],[2014]]/Exportaciones_fruta_tonelada[[#This Row],[2014]]),"-",Exportaciones_fruta_dolares[[#This Row],[2014]]/Exportaciones_fruta_tonelada[[#This Row],[2014]])</f>
        <v>663550</v>
      </c>
      <c r="N203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3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3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3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3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32" s="2">
        <f>IF(ISERROR(Exportaciones_fruta_dolares[[#This Row],[2020]]/Exportaciones_fruta_tonelada[[#This Row],[2020]]),"-",Exportaciones_fruta_dolares[[#This Row],[2020]]/Exportaciones_fruta_tonelada[[#This Row],[2020]])</f>
        <v>778.50258636782428</v>
      </c>
    </row>
    <row r="2033" spans="1:19" x14ac:dyDescent="0.35">
      <c r="A2033">
        <v>193</v>
      </c>
      <c r="B2033" t="s">
        <v>304</v>
      </c>
      <c r="C2033" t="s">
        <v>305</v>
      </c>
      <c r="D2033">
        <v>100107</v>
      </c>
      <c r="E2033" t="s">
        <v>48</v>
      </c>
      <c r="F2033">
        <v>100107012</v>
      </c>
      <c r="G2033" t="s">
        <v>49</v>
      </c>
      <c r="H2033" t="s">
        <v>365</v>
      </c>
      <c r="I2033">
        <v>7</v>
      </c>
      <c r="J2033" t="s">
        <v>164</v>
      </c>
      <c r="K203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3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3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3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3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3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3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3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33" s="2">
        <f>IF(ISERROR(Exportaciones_fruta_dolares[[#This Row],[2020]]/Exportaciones_fruta_tonelada[[#This Row],[2020]]),"-",Exportaciones_fruta_dolares[[#This Row],[2020]]/Exportaciones_fruta_tonelada[[#This Row],[2020]])</f>
        <v>1191.006487068355</v>
      </c>
    </row>
    <row r="2034" spans="1:19" x14ac:dyDescent="0.35">
      <c r="A2034">
        <v>193</v>
      </c>
      <c r="B2034" t="s">
        <v>304</v>
      </c>
      <c r="C2034" t="s">
        <v>305</v>
      </c>
      <c r="D2034">
        <v>100108</v>
      </c>
      <c r="E2034" t="s">
        <v>294</v>
      </c>
      <c r="F2034">
        <v>100108005</v>
      </c>
      <c r="G2034" t="s">
        <v>319</v>
      </c>
      <c r="H2034" t="s">
        <v>330</v>
      </c>
      <c r="I2034">
        <v>3</v>
      </c>
      <c r="J2034" t="s">
        <v>38</v>
      </c>
      <c r="K203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34" s="2">
        <f>IF(ISERROR(Exportaciones_fruta_dolares[[#This Row],[2012]]/Exportaciones_fruta_tonelada[[#This Row],[2012]]),"-",Exportaciones_fruta_dolares[[#This Row],[2012]]/Exportaciones_fruta_tonelada[[#This Row],[2012]])</f>
        <v>2354.2655243116583</v>
      </c>
      <c r="M2034" s="2">
        <f>IF(ISERROR(Exportaciones_fruta_dolares[[#This Row],[2014]]/Exportaciones_fruta_tonelada[[#This Row],[2014]]),"-",Exportaciones_fruta_dolares[[#This Row],[2014]]/Exportaciones_fruta_tonelada[[#This Row],[2014]])</f>
        <v>1003.9369871164789</v>
      </c>
      <c r="N2034" s="2">
        <f>IF(ISERROR(Exportaciones_fruta_dolares[[#This Row],[2015]]/Exportaciones_fruta_tonelada[[#This Row],[2015]]),"-",Exportaciones_fruta_dolares[[#This Row],[2015]]/Exportaciones_fruta_tonelada[[#This Row],[2015]])</f>
        <v>21305.714285714283</v>
      </c>
      <c r="O203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3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3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3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3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35" spans="1:19" x14ac:dyDescent="0.35">
      <c r="A2035">
        <v>193</v>
      </c>
      <c r="B2035" t="s">
        <v>304</v>
      </c>
      <c r="C2035" t="s">
        <v>305</v>
      </c>
      <c r="D2035">
        <v>100108</v>
      </c>
      <c r="E2035" t="s">
        <v>294</v>
      </c>
      <c r="F2035">
        <v>100108005</v>
      </c>
      <c r="G2035" t="s">
        <v>319</v>
      </c>
      <c r="H2035" t="s">
        <v>398</v>
      </c>
      <c r="I2035">
        <v>7</v>
      </c>
      <c r="J2035" t="s">
        <v>164</v>
      </c>
      <c r="K203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3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35" s="2">
        <f>IF(ISERROR(Exportaciones_fruta_dolares[[#This Row],[2014]]/Exportaciones_fruta_tonelada[[#This Row],[2014]]),"-",Exportaciones_fruta_dolares[[#This Row],[2014]]/Exportaciones_fruta_tonelada[[#This Row],[2014]])</f>
        <v>19802.547770700636</v>
      </c>
      <c r="N203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3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3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3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3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35" s="2">
        <f>IF(ISERROR(Exportaciones_fruta_dolares[[#This Row],[2020]]/Exportaciones_fruta_tonelada[[#This Row],[2020]]),"-",Exportaciones_fruta_dolares[[#This Row],[2020]]/Exportaciones_fruta_tonelada[[#This Row],[2020]])</f>
        <v>837.50029313959533</v>
      </c>
    </row>
    <row r="2036" spans="1:19" x14ac:dyDescent="0.35">
      <c r="A2036">
        <v>193</v>
      </c>
      <c r="B2036" t="s">
        <v>304</v>
      </c>
      <c r="C2036" t="s">
        <v>305</v>
      </c>
      <c r="D2036">
        <v>100108</v>
      </c>
      <c r="E2036" t="s">
        <v>294</v>
      </c>
      <c r="F2036">
        <v>100108005</v>
      </c>
      <c r="G2036" t="s">
        <v>319</v>
      </c>
      <c r="H2036" t="s">
        <v>368</v>
      </c>
      <c r="I2036">
        <v>3</v>
      </c>
      <c r="J2036" t="s">
        <v>38</v>
      </c>
      <c r="K203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3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3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36" s="2">
        <f>IF(ISERROR(Exportaciones_fruta_dolares[[#This Row],[2015]]/Exportaciones_fruta_tonelada[[#This Row],[2015]]),"-",Exportaciones_fruta_dolares[[#This Row],[2015]]/Exportaciones_fruta_tonelada[[#This Row],[2015]])</f>
        <v>989.77656344869467</v>
      </c>
      <c r="O2036" s="2">
        <f>IF(ISERROR(Exportaciones_fruta_dolares[[#This Row],[2016]]/Exportaciones_fruta_tonelada[[#This Row],[2016]]),"-",Exportaciones_fruta_dolares[[#This Row],[2016]]/Exportaciones_fruta_tonelada[[#This Row],[2016]])</f>
        <v>1202.8173472617916</v>
      </c>
      <c r="P203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3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3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36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37" spans="1:19" x14ac:dyDescent="0.35">
      <c r="A2037">
        <v>193</v>
      </c>
      <c r="B2037" t="s">
        <v>304</v>
      </c>
      <c r="C2037" t="s">
        <v>305</v>
      </c>
      <c r="D2037">
        <v>100108</v>
      </c>
      <c r="E2037" t="s">
        <v>294</v>
      </c>
      <c r="F2037">
        <v>100108005</v>
      </c>
      <c r="G2037" t="s">
        <v>319</v>
      </c>
      <c r="H2037" t="s">
        <v>331</v>
      </c>
      <c r="I2037">
        <v>3</v>
      </c>
      <c r="J2037" t="s">
        <v>38</v>
      </c>
      <c r="K203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37" s="2">
        <f>IF(ISERROR(Exportaciones_fruta_dolares[[#This Row],[2012]]/Exportaciones_fruta_tonelada[[#This Row],[2012]]),"-",Exportaciones_fruta_dolares[[#This Row],[2012]]/Exportaciones_fruta_tonelada[[#This Row],[2012]])</f>
        <v>1018.9209603283131</v>
      </c>
      <c r="M2037" s="2">
        <f>IF(ISERROR(Exportaciones_fruta_dolares[[#This Row],[2014]]/Exportaciones_fruta_tonelada[[#This Row],[2014]]),"-",Exportaciones_fruta_dolares[[#This Row],[2014]]/Exportaciones_fruta_tonelada[[#This Row],[2014]])</f>
        <v>1060.656026675872</v>
      </c>
      <c r="N2037" s="2">
        <f>IF(ISERROR(Exportaciones_fruta_dolares[[#This Row],[2015]]/Exportaciones_fruta_tonelada[[#This Row],[2015]]),"-",Exportaciones_fruta_dolares[[#This Row],[2015]]/Exportaciones_fruta_tonelada[[#This Row],[2015]])</f>
        <v>870.9515875660494</v>
      </c>
      <c r="O2037" s="2">
        <f>IF(ISERROR(Exportaciones_fruta_dolares[[#This Row],[2016]]/Exportaciones_fruta_tonelada[[#This Row],[2016]]),"-",Exportaciones_fruta_dolares[[#This Row],[2016]]/Exportaciones_fruta_tonelada[[#This Row],[2016]])</f>
        <v>1186.8855424410979</v>
      </c>
      <c r="P203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3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3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3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38" spans="1:19" x14ac:dyDescent="0.35">
      <c r="A2038">
        <v>193</v>
      </c>
      <c r="B2038" t="s">
        <v>304</v>
      </c>
      <c r="C2038" t="s">
        <v>305</v>
      </c>
      <c r="D2038">
        <v>100108</v>
      </c>
      <c r="E2038" t="s">
        <v>294</v>
      </c>
      <c r="F2038">
        <v>100108007</v>
      </c>
      <c r="G2038" t="s">
        <v>327</v>
      </c>
      <c r="H2038" t="s">
        <v>404</v>
      </c>
      <c r="I2038">
        <v>1</v>
      </c>
      <c r="J2038" t="s">
        <v>96</v>
      </c>
      <c r="K203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3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3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3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3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38" s="2">
        <f>IF(ISERROR(Exportaciones_fruta_dolares[[#This Row],[2017]]/Exportaciones_fruta_tonelada[[#This Row],[2017]]),"-",Exportaciones_fruta_dolares[[#This Row],[2017]]/Exportaciones_fruta_tonelada[[#This Row],[2017]])</f>
        <v>6427.2985931819385</v>
      </c>
      <c r="Q2038" s="2">
        <f>IF(ISERROR(Exportaciones_fruta_dolares[[#This Row],[2018]]/Exportaciones_fruta_tonelada[[#This Row],[2018]]),"-",Exportaciones_fruta_dolares[[#This Row],[2018]]/Exportaciones_fruta_tonelada[[#This Row],[2018]])</f>
        <v>6741.5057959109163</v>
      </c>
      <c r="R2038" s="2">
        <f>IF(ISERROR(Exportaciones_fruta_dolares[[#This Row],[2019]]/Exportaciones_fruta_tonelada[[#This Row],[2019]]),"-",Exportaciones_fruta_dolares[[#This Row],[2019]]/Exportaciones_fruta_tonelada[[#This Row],[2019]])</f>
        <v>6119.4025454411567</v>
      </c>
      <c r="S2038" s="2">
        <f>IF(ISERROR(Exportaciones_fruta_dolares[[#This Row],[2020]]/Exportaciones_fruta_tonelada[[#This Row],[2020]]),"-",Exportaciones_fruta_dolares[[#This Row],[2020]]/Exportaciones_fruta_tonelada[[#This Row],[2020]])</f>
        <v>6559.8125452640606</v>
      </c>
    </row>
    <row r="2039" spans="1:19" x14ac:dyDescent="0.35">
      <c r="A2039">
        <v>193</v>
      </c>
      <c r="B2039" t="s">
        <v>304</v>
      </c>
      <c r="C2039" t="s">
        <v>305</v>
      </c>
      <c r="D2039">
        <v>100108</v>
      </c>
      <c r="E2039" t="s">
        <v>294</v>
      </c>
      <c r="F2039">
        <v>100108007</v>
      </c>
      <c r="G2039" t="s">
        <v>327</v>
      </c>
      <c r="H2039" t="s">
        <v>338</v>
      </c>
      <c r="I2039">
        <v>4</v>
      </c>
      <c r="J2039" t="s">
        <v>71</v>
      </c>
      <c r="K2039" s="2">
        <f>IF(ISERROR(Exportaciones_fruta_dolares[[#This Row],[2013]]/Exportaciones_fruta_tonelada[[#This Row],[2013]]),"-",Exportaciones_fruta_dolares[[#This Row],[2013]]/Exportaciones_fruta_tonelada[[#This Row],[2013]])</f>
        <v>1595.9421008753648</v>
      </c>
      <c r="L2039" s="2">
        <f>IF(ISERROR(Exportaciones_fruta_dolares[[#This Row],[2012]]/Exportaciones_fruta_tonelada[[#This Row],[2012]]),"-",Exportaciones_fruta_dolares[[#This Row],[2012]]/Exportaciones_fruta_tonelada[[#This Row],[2012]])</f>
        <v>1350.4417760667195</v>
      </c>
      <c r="M2039" s="2">
        <f>IF(ISERROR(Exportaciones_fruta_dolares[[#This Row],[2014]]/Exportaciones_fruta_tonelada[[#This Row],[2014]]),"-",Exportaciones_fruta_dolares[[#This Row],[2014]]/Exportaciones_fruta_tonelada[[#This Row],[2014]])</f>
        <v>2380.1036965739786</v>
      </c>
      <c r="N2039" s="2">
        <f>IF(ISERROR(Exportaciones_fruta_dolares[[#This Row],[2015]]/Exportaciones_fruta_tonelada[[#This Row],[2015]]),"-",Exportaciones_fruta_dolares[[#This Row],[2015]]/Exportaciones_fruta_tonelada[[#This Row],[2015]])</f>
        <v>2009.3885339714909</v>
      </c>
      <c r="O2039" s="2">
        <f>IF(ISERROR(Exportaciones_fruta_dolares[[#This Row],[2016]]/Exportaciones_fruta_tonelada[[#This Row],[2016]]),"-",Exportaciones_fruta_dolares[[#This Row],[2016]]/Exportaciones_fruta_tonelada[[#This Row],[2016]])</f>
        <v>1932.8349199599761</v>
      </c>
      <c r="P2039" s="2">
        <f>IF(ISERROR(Exportaciones_fruta_dolares[[#This Row],[2017]]/Exportaciones_fruta_tonelada[[#This Row],[2017]]),"-",Exportaciones_fruta_dolares[[#This Row],[2017]]/Exportaciones_fruta_tonelada[[#This Row],[2017]])</f>
        <v>2669.5001089324619</v>
      </c>
      <c r="Q2039" s="2">
        <f>IF(ISERROR(Exportaciones_fruta_dolares[[#This Row],[2018]]/Exportaciones_fruta_tonelada[[#This Row],[2018]]),"-",Exportaciones_fruta_dolares[[#This Row],[2018]]/Exportaciones_fruta_tonelada[[#This Row],[2018]])</f>
        <v>2058.3334015345267</v>
      </c>
      <c r="R2039" s="2">
        <f>IF(ISERROR(Exportaciones_fruta_dolares[[#This Row],[2019]]/Exportaciones_fruta_tonelada[[#This Row],[2019]]),"-",Exportaciones_fruta_dolares[[#This Row],[2019]]/Exportaciones_fruta_tonelada[[#This Row],[2019]])</f>
        <v>1415.6900264437072</v>
      </c>
      <c r="S2039" s="2">
        <f>IF(ISERROR(Exportaciones_fruta_dolares[[#This Row],[2020]]/Exportaciones_fruta_tonelada[[#This Row],[2020]]),"-",Exportaciones_fruta_dolares[[#This Row],[2020]]/Exportaciones_fruta_tonelada[[#This Row],[2020]])</f>
        <v>2034.3607817126554</v>
      </c>
    </row>
    <row r="2040" spans="1:19" x14ac:dyDescent="0.35">
      <c r="A2040">
        <v>193</v>
      </c>
      <c r="B2040" t="s">
        <v>304</v>
      </c>
      <c r="C2040" t="s">
        <v>305</v>
      </c>
      <c r="D2040">
        <v>100108</v>
      </c>
      <c r="E2040" t="s">
        <v>294</v>
      </c>
      <c r="F2040">
        <v>100108007</v>
      </c>
      <c r="G2040" t="s">
        <v>327</v>
      </c>
      <c r="H2040" t="s">
        <v>328</v>
      </c>
      <c r="I2040">
        <v>6</v>
      </c>
      <c r="J2040" t="s">
        <v>20</v>
      </c>
      <c r="K204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40" s="2">
        <f>IF(ISERROR(Exportaciones_fruta_dolares[[#This Row],[2012]]/Exportaciones_fruta_tonelada[[#This Row],[2012]]),"-",Exportaciones_fruta_dolares[[#This Row],[2012]]/Exportaciones_fruta_tonelada[[#This Row],[2012]])</f>
        <v>1740.5500254452927</v>
      </c>
      <c r="M2040" s="2">
        <f>IF(ISERROR(Exportaciones_fruta_dolares[[#This Row],[2014]]/Exportaciones_fruta_tonelada[[#This Row],[2014]]),"-",Exportaciones_fruta_dolares[[#This Row],[2014]]/Exportaciones_fruta_tonelada[[#This Row],[2014]])</f>
        <v>2450</v>
      </c>
      <c r="N2040" s="2">
        <f>IF(ISERROR(Exportaciones_fruta_dolares[[#This Row],[2015]]/Exportaciones_fruta_tonelada[[#This Row],[2015]]),"-",Exportaciones_fruta_dolares[[#This Row],[2015]]/Exportaciones_fruta_tonelada[[#This Row],[2015]])</f>
        <v>2184.3166666666666</v>
      </c>
      <c r="O204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4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4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4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4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41" spans="1:19" x14ac:dyDescent="0.35">
      <c r="A2041">
        <v>193</v>
      </c>
      <c r="B2041" t="s">
        <v>304</v>
      </c>
      <c r="C2041" t="s">
        <v>305</v>
      </c>
      <c r="D2041">
        <v>100109</v>
      </c>
      <c r="E2041" t="s">
        <v>51</v>
      </c>
      <c r="F2041">
        <v>100109001</v>
      </c>
      <c r="G2041" t="s">
        <v>51</v>
      </c>
      <c r="H2041" t="s">
        <v>293</v>
      </c>
      <c r="I2041">
        <v>7</v>
      </c>
      <c r="J2041" t="s">
        <v>164</v>
      </c>
      <c r="K204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4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4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4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4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4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4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4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41" s="2">
        <f>IF(ISERROR(Exportaciones_fruta_dolares[[#This Row],[2020]]/Exportaciones_fruta_tonelada[[#This Row],[2020]]),"-",Exportaciones_fruta_dolares[[#This Row],[2020]]/Exportaciones_fruta_tonelada[[#This Row],[2020]])</f>
        <v>614.51244783002073</v>
      </c>
    </row>
    <row r="2042" spans="1:19" x14ac:dyDescent="0.35">
      <c r="A2042">
        <v>193</v>
      </c>
      <c r="B2042" t="s">
        <v>304</v>
      </c>
      <c r="C2042" t="s">
        <v>305</v>
      </c>
      <c r="D2042">
        <v>100109</v>
      </c>
      <c r="E2042" t="s">
        <v>51</v>
      </c>
      <c r="F2042">
        <v>100109001</v>
      </c>
      <c r="G2042" t="s">
        <v>51</v>
      </c>
      <c r="H2042" t="s">
        <v>249</v>
      </c>
      <c r="I2042">
        <v>7</v>
      </c>
      <c r="J2042" t="s">
        <v>164</v>
      </c>
      <c r="K204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42" s="2">
        <f>IF(ISERROR(Exportaciones_fruta_dolares[[#This Row],[2012]]/Exportaciones_fruta_tonelada[[#This Row],[2012]]),"-",Exportaciones_fruta_dolares[[#This Row],[2012]]/Exportaciones_fruta_tonelada[[#This Row],[2012]])</f>
        <v>61500</v>
      </c>
      <c r="M204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4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4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4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4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4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4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43" spans="1:19" x14ac:dyDescent="0.35">
      <c r="A2043">
        <v>168</v>
      </c>
      <c r="B2043" t="s">
        <v>427</v>
      </c>
      <c r="C2043" t="s">
        <v>428</v>
      </c>
      <c r="D2043">
        <v>100101</v>
      </c>
      <c r="E2043" t="s">
        <v>29</v>
      </c>
      <c r="F2043">
        <v>100101011</v>
      </c>
      <c r="G2043" t="s">
        <v>122</v>
      </c>
      <c r="H2043" t="s">
        <v>336</v>
      </c>
      <c r="I2043">
        <v>4</v>
      </c>
      <c r="J2043" t="s">
        <v>71</v>
      </c>
      <c r="K204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4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4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4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4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4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4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43" s="2">
        <f>IF(ISERROR(Exportaciones_fruta_dolares[[#This Row],[2019]]/Exportaciones_fruta_tonelada[[#This Row],[2019]]),"-",Exportaciones_fruta_dolares[[#This Row],[2019]]/Exportaciones_fruta_tonelada[[#This Row],[2019]])</f>
        <v>2647.8378124999999</v>
      </c>
      <c r="S2043" s="2">
        <f>IF(ISERROR(Exportaciones_fruta_dolares[[#This Row],[2020]]/Exportaciones_fruta_tonelada[[#This Row],[2020]]),"-",Exportaciones_fruta_dolares[[#This Row],[2020]]/Exportaciones_fruta_tonelada[[#This Row],[2020]])</f>
        <v>2544.053854166667</v>
      </c>
    </row>
    <row r="2044" spans="1:19" x14ac:dyDescent="0.35">
      <c r="A2044">
        <v>168</v>
      </c>
      <c r="B2044" t="s">
        <v>427</v>
      </c>
      <c r="C2044" t="s">
        <v>428</v>
      </c>
      <c r="D2044">
        <v>100101</v>
      </c>
      <c r="E2044" t="s">
        <v>29</v>
      </c>
      <c r="F2044">
        <v>100101011</v>
      </c>
      <c r="G2044" t="s">
        <v>122</v>
      </c>
      <c r="H2044" t="s">
        <v>123</v>
      </c>
      <c r="I2044">
        <v>1</v>
      </c>
      <c r="J2044" t="s">
        <v>96</v>
      </c>
      <c r="K204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4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4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4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4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4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44" s="2">
        <f>IF(ISERROR(Exportaciones_fruta_dolares[[#This Row],[2018]]/Exportaciones_fruta_tonelada[[#This Row],[2018]]),"-",Exportaciones_fruta_dolares[[#This Row],[2018]]/Exportaciones_fruta_tonelada[[#This Row],[2018]])</f>
        <v>265925</v>
      </c>
      <c r="R204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4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45" spans="1:19" x14ac:dyDescent="0.35">
      <c r="A2045">
        <v>168</v>
      </c>
      <c r="B2045" t="s">
        <v>427</v>
      </c>
      <c r="C2045" t="s">
        <v>428</v>
      </c>
      <c r="D2045">
        <v>100102</v>
      </c>
      <c r="E2045" t="s">
        <v>92</v>
      </c>
      <c r="F2045">
        <v>100102003</v>
      </c>
      <c r="G2045" t="s">
        <v>93</v>
      </c>
      <c r="H2045" t="s">
        <v>400</v>
      </c>
      <c r="I2045">
        <v>1</v>
      </c>
      <c r="J2045" t="s">
        <v>96</v>
      </c>
      <c r="K204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4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4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4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45" s="2">
        <f>IF(ISERROR(Exportaciones_fruta_dolares[[#This Row],[2016]]/Exportaciones_fruta_tonelada[[#This Row],[2016]]),"-",Exportaciones_fruta_dolares[[#This Row],[2016]]/Exportaciones_fruta_tonelada[[#This Row],[2016]])</f>
        <v>413190</v>
      </c>
      <c r="P2045" s="2">
        <f>IF(ISERROR(Exportaciones_fruta_dolares[[#This Row],[2017]]/Exportaciones_fruta_tonelada[[#This Row],[2017]]),"-",Exportaciones_fruta_dolares[[#This Row],[2017]]/Exportaciones_fruta_tonelada[[#This Row],[2017]])</f>
        <v>498227.5</v>
      </c>
      <c r="Q204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4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4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46" spans="1:19" x14ac:dyDescent="0.35">
      <c r="A2046">
        <v>168</v>
      </c>
      <c r="B2046" t="s">
        <v>427</v>
      </c>
      <c r="C2046" t="s">
        <v>428</v>
      </c>
      <c r="D2046">
        <v>100102</v>
      </c>
      <c r="E2046" t="s">
        <v>92</v>
      </c>
      <c r="F2046">
        <v>100102005</v>
      </c>
      <c r="G2046" t="s">
        <v>177</v>
      </c>
      <c r="H2046" t="s">
        <v>375</v>
      </c>
      <c r="I2046">
        <v>7</v>
      </c>
      <c r="J2046" t="s">
        <v>164</v>
      </c>
      <c r="K2046" s="2">
        <f>IF(ISERROR(Exportaciones_fruta_dolares[[#This Row],[2013]]/Exportaciones_fruta_tonelada[[#This Row],[2013]]),"-",Exportaciones_fruta_dolares[[#This Row],[2013]]/Exportaciones_fruta_tonelada[[#This Row],[2013]])</f>
        <v>2005.1320754716983</v>
      </c>
      <c r="L204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4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4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4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46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46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4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46" s="2">
        <f>IF(ISERROR(Exportaciones_fruta_dolares[[#This Row],[2020]]/Exportaciones_fruta_tonelada[[#This Row],[2020]]),"-",Exportaciones_fruta_dolares[[#This Row],[2020]]/Exportaciones_fruta_tonelada[[#This Row],[2020]])</f>
        <v>359513.04347826086</v>
      </c>
    </row>
    <row r="2047" spans="1:19" x14ac:dyDescent="0.35">
      <c r="A2047">
        <v>168</v>
      </c>
      <c r="B2047" t="s">
        <v>427</v>
      </c>
      <c r="C2047" t="s">
        <v>428</v>
      </c>
      <c r="D2047">
        <v>100102</v>
      </c>
      <c r="E2047" t="s">
        <v>92</v>
      </c>
      <c r="F2047">
        <v>100102005</v>
      </c>
      <c r="G2047" t="s">
        <v>177</v>
      </c>
      <c r="H2047" t="s">
        <v>397</v>
      </c>
      <c r="I2047">
        <v>7</v>
      </c>
      <c r="J2047" t="s">
        <v>164</v>
      </c>
      <c r="K204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47" s="2">
        <f>IF(ISERROR(Exportaciones_fruta_dolares[[#This Row],[2012]]/Exportaciones_fruta_tonelada[[#This Row],[2012]]),"-",Exportaciones_fruta_dolares[[#This Row],[2012]]/Exportaciones_fruta_tonelada[[#This Row],[2012]])</f>
        <v>991.11083333333329</v>
      </c>
      <c r="M2047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4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4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4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4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4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4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48" spans="1:19" x14ac:dyDescent="0.35">
      <c r="A2048">
        <v>168</v>
      </c>
      <c r="B2048" t="s">
        <v>427</v>
      </c>
      <c r="C2048" t="s">
        <v>428</v>
      </c>
      <c r="D2048">
        <v>100102</v>
      </c>
      <c r="E2048" t="s">
        <v>92</v>
      </c>
      <c r="F2048">
        <v>100102005</v>
      </c>
      <c r="G2048" t="s">
        <v>177</v>
      </c>
      <c r="H2048" t="s">
        <v>379</v>
      </c>
      <c r="I2048">
        <v>7</v>
      </c>
      <c r="J2048" t="s">
        <v>164</v>
      </c>
      <c r="K2048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4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48" s="2">
        <f>IF(ISERROR(Exportaciones_fruta_dolares[[#This Row],[2014]]/Exportaciones_fruta_tonelada[[#This Row],[2014]]),"-",Exportaciones_fruta_dolares[[#This Row],[2014]]/Exportaciones_fruta_tonelada[[#This Row],[2014]])</f>
        <v>1989.6819095038434</v>
      </c>
      <c r="N2048" s="2">
        <f>IF(ISERROR(Exportaciones_fruta_dolares[[#This Row],[2015]]/Exportaciones_fruta_tonelada[[#This Row],[2015]]),"-",Exportaciones_fruta_dolares[[#This Row],[2015]]/Exportaciones_fruta_tonelada[[#This Row],[2015]])</f>
        <v>1935.8440775681343</v>
      </c>
      <c r="O204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4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4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4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4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49" spans="1:19" x14ac:dyDescent="0.35">
      <c r="A2049">
        <v>168</v>
      </c>
      <c r="B2049" t="s">
        <v>427</v>
      </c>
      <c r="C2049" t="s">
        <v>428</v>
      </c>
      <c r="D2049">
        <v>100102</v>
      </c>
      <c r="E2049" t="s">
        <v>92</v>
      </c>
      <c r="F2049">
        <v>100102006</v>
      </c>
      <c r="G2049" t="s">
        <v>237</v>
      </c>
      <c r="H2049" t="s">
        <v>409</v>
      </c>
      <c r="I2049">
        <v>7</v>
      </c>
      <c r="J2049" t="s">
        <v>164</v>
      </c>
      <c r="K204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4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49" s="2">
        <f>IF(ISERROR(Exportaciones_fruta_dolares[[#This Row],[2014]]/Exportaciones_fruta_tonelada[[#This Row],[2014]]),"-",Exportaciones_fruta_dolares[[#This Row],[2014]]/Exportaciones_fruta_tonelada[[#This Row],[2014]])</f>
        <v>1950.8216346153845</v>
      </c>
      <c r="N2049" s="2">
        <f>IF(ISERROR(Exportaciones_fruta_dolares[[#This Row],[2015]]/Exportaciones_fruta_tonelada[[#This Row],[2015]]),"-",Exportaciones_fruta_dolares[[#This Row],[2015]]/Exportaciones_fruta_tonelada[[#This Row],[2015]])</f>
        <v>1842.7761592619568</v>
      </c>
      <c r="O2049" s="2">
        <f>IF(ISERROR(Exportaciones_fruta_dolares[[#This Row],[2016]]/Exportaciones_fruta_tonelada[[#This Row],[2016]]),"-",Exportaciones_fruta_dolares[[#This Row],[2016]]/Exportaciones_fruta_tonelada[[#This Row],[2016]])</f>
        <v>1800.7583758193734</v>
      </c>
      <c r="P2049" s="2">
        <f>IF(ISERROR(Exportaciones_fruta_dolares[[#This Row],[2017]]/Exportaciones_fruta_tonelada[[#This Row],[2017]]),"-",Exportaciones_fruta_dolares[[#This Row],[2017]]/Exportaciones_fruta_tonelada[[#This Row],[2017]])</f>
        <v>33953.076923076922</v>
      </c>
      <c r="Q204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4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4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50" spans="1:19" x14ac:dyDescent="0.35">
      <c r="A2050">
        <v>168</v>
      </c>
      <c r="B2050" t="s">
        <v>427</v>
      </c>
      <c r="C2050" t="s">
        <v>428</v>
      </c>
      <c r="D2050">
        <v>100102</v>
      </c>
      <c r="E2050" t="s">
        <v>92</v>
      </c>
      <c r="F2050">
        <v>100102008</v>
      </c>
      <c r="G2050" t="s">
        <v>352</v>
      </c>
      <c r="H2050" t="s">
        <v>413</v>
      </c>
      <c r="I2050">
        <v>3</v>
      </c>
      <c r="J2050" t="s">
        <v>38</v>
      </c>
      <c r="K205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5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50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5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5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5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50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50" s="2">
        <f>IF(ISERROR(Exportaciones_fruta_dolares[[#This Row],[2019]]/Exportaciones_fruta_tonelada[[#This Row],[2019]]),"-",Exportaciones_fruta_dolares[[#This Row],[2019]]/Exportaciones_fruta_tonelada[[#This Row],[2019]])</f>
        <v>3808.5</v>
      </c>
      <c r="S205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51" spans="1:19" x14ac:dyDescent="0.35">
      <c r="A2051">
        <v>168</v>
      </c>
      <c r="B2051" t="s">
        <v>427</v>
      </c>
      <c r="C2051" t="s">
        <v>428</v>
      </c>
      <c r="D2051">
        <v>100102</v>
      </c>
      <c r="E2051" t="s">
        <v>92</v>
      </c>
      <c r="F2051">
        <v>100102008</v>
      </c>
      <c r="G2051" t="s">
        <v>352</v>
      </c>
      <c r="H2051" t="s">
        <v>402</v>
      </c>
      <c r="I2051">
        <v>1</v>
      </c>
      <c r="J2051" t="s">
        <v>96</v>
      </c>
      <c r="K2051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51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51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5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51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5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5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51" s="2">
        <f>IF(ISERROR(Exportaciones_fruta_dolares[[#This Row],[2019]]/Exportaciones_fruta_tonelada[[#This Row],[2019]]),"-",Exportaciones_fruta_dolares[[#This Row],[2019]]/Exportaciones_fruta_tonelada[[#This Row],[2019]])</f>
        <v>314613.5</v>
      </c>
      <c r="S205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52" spans="1:19" x14ac:dyDescent="0.35">
      <c r="A2052">
        <v>168</v>
      </c>
      <c r="B2052" t="s">
        <v>427</v>
      </c>
      <c r="C2052" t="s">
        <v>428</v>
      </c>
      <c r="D2052">
        <v>100102</v>
      </c>
      <c r="E2052" t="s">
        <v>92</v>
      </c>
      <c r="F2052">
        <v>100102008</v>
      </c>
      <c r="G2052" t="s">
        <v>352</v>
      </c>
      <c r="H2052" t="s">
        <v>360</v>
      </c>
      <c r="I2052">
        <v>5</v>
      </c>
      <c r="J2052" t="s">
        <v>26</v>
      </c>
      <c r="K205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52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52" s="2">
        <f>IF(ISERROR(Exportaciones_fruta_dolares[[#This Row],[2014]]/Exportaciones_fruta_tonelada[[#This Row],[2014]]),"-",Exportaciones_fruta_dolares[[#This Row],[2014]]/Exportaciones_fruta_tonelada[[#This Row],[2014]])</f>
        <v>257400.28901734104</v>
      </c>
      <c r="N205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5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5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5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5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5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53" spans="1:19" x14ac:dyDescent="0.35">
      <c r="A2053">
        <v>168</v>
      </c>
      <c r="B2053" t="s">
        <v>427</v>
      </c>
      <c r="C2053" t="s">
        <v>428</v>
      </c>
      <c r="D2053">
        <v>100102</v>
      </c>
      <c r="E2053" t="s">
        <v>92</v>
      </c>
      <c r="F2053">
        <v>100102008</v>
      </c>
      <c r="G2053" t="s">
        <v>352</v>
      </c>
      <c r="H2053" t="s">
        <v>354</v>
      </c>
      <c r="I2053">
        <v>7</v>
      </c>
      <c r="J2053" t="s">
        <v>164</v>
      </c>
      <c r="K205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53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53" s="2">
        <f>IF(ISERROR(Exportaciones_fruta_dolares[[#This Row],[2014]]/Exportaciones_fruta_tonelada[[#This Row],[2014]]),"-",Exportaciones_fruta_dolares[[#This Row],[2014]]/Exportaciones_fruta_tonelada[[#This Row],[2014]])</f>
        <v>4743.6122448979595</v>
      </c>
      <c r="N205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5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5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5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5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5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54" spans="1:19" x14ac:dyDescent="0.35">
      <c r="A2054">
        <v>168</v>
      </c>
      <c r="B2054" t="s">
        <v>427</v>
      </c>
      <c r="C2054" t="s">
        <v>428</v>
      </c>
      <c r="D2054">
        <v>100103</v>
      </c>
      <c r="E2054" t="s">
        <v>39</v>
      </c>
      <c r="F2054">
        <v>100103003</v>
      </c>
      <c r="G2054" t="s">
        <v>226</v>
      </c>
      <c r="H2054" t="s">
        <v>323</v>
      </c>
      <c r="I2054">
        <v>3</v>
      </c>
      <c r="J2054" t="s">
        <v>38</v>
      </c>
      <c r="K205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54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54" s="2">
        <f>IF(ISERROR(Exportaciones_fruta_dolares[[#This Row],[2014]]/Exportaciones_fruta_tonelada[[#This Row],[2014]]),"-",Exportaciones_fruta_dolares[[#This Row],[2014]]/Exportaciones_fruta_tonelada[[#This Row],[2014]])</f>
        <v>1235.3347826086956</v>
      </c>
      <c r="N205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5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5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5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5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5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55" spans="1:19" x14ac:dyDescent="0.35">
      <c r="A2055">
        <v>168</v>
      </c>
      <c r="B2055" t="s">
        <v>427</v>
      </c>
      <c r="C2055" t="s">
        <v>428</v>
      </c>
      <c r="D2055">
        <v>100103</v>
      </c>
      <c r="E2055" t="s">
        <v>39</v>
      </c>
      <c r="F2055">
        <v>100103003</v>
      </c>
      <c r="G2055" t="s">
        <v>226</v>
      </c>
      <c r="H2055" t="s">
        <v>316</v>
      </c>
      <c r="I2055">
        <v>3</v>
      </c>
      <c r="J2055" t="s">
        <v>38</v>
      </c>
      <c r="K2055" s="2">
        <f>IF(ISERROR(Exportaciones_fruta_dolares[[#This Row],[2013]]/Exportaciones_fruta_tonelada[[#This Row],[2013]]),"-",Exportaciones_fruta_dolares[[#This Row],[2013]]/Exportaciones_fruta_tonelada[[#This Row],[2013]])</f>
        <v>1094.8368794326241</v>
      </c>
      <c r="L2055" s="2">
        <f>IF(ISERROR(Exportaciones_fruta_dolares[[#This Row],[2012]]/Exportaciones_fruta_tonelada[[#This Row],[2012]]),"-",Exportaciones_fruta_dolares[[#This Row],[2012]]/Exportaciones_fruta_tonelada[[#This Row],[2012]])</f>
        <v>60756.666666666672</v>
      </c>
      <c r="M2055" s="2">
        <f>IF(ISERROR(Exportaciones_fruta_dolares[[#This Row],[2014]]/Exportaciones_fruta_tonelada[[#This Row],[2014]]),"-",Exportaciones_fruta_dolares[[#This Row],[2014]]/Exportaciones_fruta_tonelada[[#This Row],[2014]])</f>
        <v>1192.8610343466246</v>
      </c>
      <c r="N2055" s="2">
        <f>IF(ISERROR(Exportaciones_fruta_dolares[[#This Row],[2015]]/Exportaciones_fruta_tonelada[[#This Row],[2015]]),"-",Exportaciones_fruta_dolares[[#This Row],[2015]]/Exportaciones_fruta_tonelada[[#This Row],[2015]])</f>
        <v>1260.8603021978024</v>
      </c>
      <c r="O205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5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55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5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5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56" spans="1:19" x14ac:dyDescent="0.35">
      <c r="A2056">
        <v>168</v>
      </c>
      <c r="B2056" t="s">
        <v>427</v>
      </c>
      <c r="C2056" t="s">
        <v>428</v>
      </c>
      <c r="D2056">
        <v>100103</v>
      </c>
      <c r="E2056" t="s">
        <v>39</v>
      </c>
      <c r="F2056">
        <v>100103004</v>
      </c>
      <c r="G2056" t="s">
        <v>77</v>
      </c>
      <c r="H2056" t="s">
        <v>297</v>
      </c>
      <c r="I2056">
        <v>4</v>
      </c>
      <c r="J2056" t="s">
        <v>71</v>
      </c>
      <c r="K2056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56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56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56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56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56" s="2">
        <f>IF(ISERROR(Exportaciones_fruta_dolares[[#This Row],[2017]]/Exportaciones_fruta_tonelada[[#This Row],[2017]]),"-",Exportaciones_fruta_dolares[[#This Row],[2017]]/Exportaciones_fruta_tonelada[[#This Row],[2017]])</f>
        <v>3044.3799999999997</v>
      </c>
      <c r="Q2056" s="2">
        <f>IF(ISERROR(Exportaciones_fruta_dolares[[#This Row],[2018]]/Exportaciones_fruta_tonelada[[#This Row],[2018]]),"-",Exportaciones_fruta_dolares[[#This Row],[2018]]/Exportaciones_fruta_tonelada[[#This Row],[2018]])</f>
        <v>3415.7713043478261</v>
      </c>
      <c r="R2056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56" s="2">
        <f>IF(ISERROR(Exportaciones_fruta_dolares[[#This Row],[2020]]/Exportaciones_fruta_tonelada[[#This Row],[2020]]),"-",Exportaciones_fruta_dolares[[#This Row],[2020]]/Exportaciones_fruta_tonelada[[#This Row],[2020]])</f>
        <v>1000.902205882353</v>
      </c>
    </row>
    <row r="2057" spans="1:19" x14ac:dyDescent="0.35">
      <c r="A2057">
        <v>168</v>
      </c>
      <c r="B2057" t="s">
        <v>427</v>
      </c>
      <c r="C2057" t="s">
        <v>428</v>
      </c>
      <c r="D2057">
        <v>100103</v>
      </c>
      <c r="E2057" t="s">
        <v>39</v>
      </c>
      <c r="F2057">
        <v>100103004</v>
      </c>
      <c r="G2057" t="s">
        <v>77</v>
      </c>
      <c r="H2057" t="s">
        <v>78</v>
      </c>
      <c r="I2057">
        <v>3</v>
      </c>
      <c r="J2057" t="s">
        <v>38</v>
      </c>
      <c r="K2057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57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57" s="2">
        <f>IF(ISERROR(Exportaciones_fruta_dolares[[#This Row],[2014]]/Exportaciones_fruta_tonelada[[#This Row],[2014]]),"-",Exportaciones_fruta_dolares[[#This Row],[2014]]/Exportaciones_fruta_tonelada[[#This Row],[2014]])</f>
        <v>1497.8636293560639</v>
      </c>
      <c r="N2057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57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57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57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57" s="2">
        <f>IF(ISERROR(Exportaciones_fruta_dolares[[#This Row],[2019]]/Exportaciones_fruta_tonelada[[#This Row],[2019]]),"-",Exportaciones_fruta_dolares[[#This Row],[2019]]/Exportaciones_fruta_tonelada[[#This Row],[2019]])</f>
        <v>1245.4014227642276</v>
      </c>
      <c r="S2057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58" spans="1:19" x14ac:dyDescent="0.35">
      <c r="A2058">
        <v>168</v>
      </c>
      <c r="B2058" t="s">
        <v>427</v>
      </c>
      <c r="C2058" t="s">
        <v>428</v>
      </c>
      <c r="D2058">
        <v>100103</v>
      </c>
      <c r="E2058" t="s">
        <v>39</v>
      </c>
      <c r="F2058">
        <v>100103004</v>
      </c>
      <c r="G2058" t="s">
        <v>77</v>
      </c>
      <c r="H2058" t="s">
        <v>363</v>
      </c>
      <c r="I2058">
        <v>7</v>
      </c>
      <c r="J2058" t="s">
        <v>164</v>
      </c>
      <c r="K2058" s="2">
        <f>IF(ISERROR(Exportaciones_fruta_dolares[[#This Row],[2013]]/Exportaciones_fruta_tonelada[[#This Row],[2013]]),"-",Exportaciones_fruta_dolares[[#This Row],[2013]]/Exportaciones_fruta_tonelada[[#This Row],[2013]])</f>
        <v>70261.538461538468</v>
      </c>
      <c r="L205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5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5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5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5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5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5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5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59" spans="1:19" x14ac:dyDescent="0.35">
      <c r="A2059">
        <v>168</v>
      </c>
      <c r="B2059" t="s">
        <v>427</v>
      </c>
      <c r="C2059" t="s">
        <v>428</v>
      </c>
      <c r="D2059">
        <v>100103</v>
      </c>
      <c r="E2059" t="s">
        <v>39</v>
      </c>
      <c r="F2059">
        <v>100103004</v>
      </c>
      <c r="G2059" t="s">
        <v>77</v>
      </c>
      <c r="H2059" t="s">
        <v>329</v>
      </c>
      <c r="I2059">
        <v>3</v>
      </c>
      <c r="J2059" t="s">
        <v>38</v>
      </c>
      <c r="K2059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59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59" s="2">
        <f>IF(ISERROR(Exportaciones_fruta_dolares[[#This Row],[2014]]/Exportaciones_fruta_tonelada[[#This Row],[2014]]),"-",Exportaciones_fruta_dolares[[#This Row],[2014]]/Exportaciones_fruta_tonelada[[#This Row],[2014]])</f>
        <v>1544.3904255319148</v>
      </c>
      <c r="N2059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59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59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59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59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59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60" spans="1:19" x14ac:dyDescent="0.35">
      <c r="A2060">
        <v>168</v>
      </c>
      <c r="B2060" t="s">
        <v>427</v>
      </c>
      <c r="C2060" t="s">
        <v>428</v>
      </c>
      <c r="D2060">
        <v>100103</v>
      </c>
      <c r="E2060" t="s">
        <v>39</v>
      </c>
      <c r="F2060">
        <v>100103004</v>
      </c>
      <c r="G2060" t="s">
        <v>77</v>
      </c>
      <c r="H2060" t="s">
        <v>198</v>
      </c>
      <c r="I2060">
        <v>3</v>
      </c>
      <c r="J2060" t="s">
        <v>38</v>
      </c>
      <c r="K2060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60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60" s="2">
        <f>IF(ISERROR(Exportaciones_fruta_dolares[[#This Row],[2014]]/Exportaciones_fruta_tonelada[[#This Row],[2014]]),"-",Exportaciones_fruta_dolares[[#This Row],[2014]]/Exportaciones_fruta_tonelada[[#This Row],[2014]])</f>
        <v>1455.6006039837368</v>
      </c>
      <c r="N2060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60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60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60" s="2">
        <f>IF(ISERROR(Exportaciones_fruta_dolares[[#This Row],[2018]]/Exportaciones_fruta_tonelada[[#This Row],[2018]]),"-",Exportaciones_fruta_dolares[[#This Row],[2018]]/Exportaciones_fruta_tonelada[[#This Row],[2018]])</f>
        <v>60796.666666666672</v>
      </c>
      <c r="R2060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60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61" spans="1:19" x14ac:dyDescent="0.35">
      <c r="A2061">
        <v>168</v>
      </c>
      <c r="B2061" t="s">
        <v>427</v>
      </c>
      <c r="C2061" t="s">
        <v>428</v>
      </c>
      <c r="D2061">
        <v>100103</v>
      </c>
      <c r="E2061" t="s">
        <v>39</v>
      </c>
      <c r="F2061">
        <v>100103004</v>
      </c>
      <c r="G2061" t="s">
        <v>77</v>
      </c>
      <c r="H2061" t="s">
        <v>89</v>
      </c>
      <c r="I2061">
        <v>3</v>
      </c>
      <c r="J2061" t="s">
        <v>38</v>
      </c>
      <c r="K2061" s="2">
        <f>IF(ISERROR(Exportaciones_fruta_dolares[[#This Row],[2013]]/Exportaciones_fruta_tonelada[[#This Row],[2013]]),"-",Exportaciones_fruta_dolares[[#This Row],[2013]]/Exportaciones_fruta_tonelada[[#This Row],[2013]])</f>
        <v>51904.25</v>
      </c>
      <c r="L2061" s="2">
        <f>IF(ISERROR(Exportaciones_fruta_dolares[[#This Row],[2012]]/Exportaciones_fruta_tonelada[[#This Row],[2012]]),"-",Exportaciones_fruta_dolares[[#This Row],[2012]]/Exportaciones_fruta_tonelada[[#This Row],[2012]])</f>
        <v>1360.8707979527742</v>
      </c>
      <c r="M2061" s="2">
        <f>IF(ISERROR(Exportaciones_fruta_dolares[[#This Row],[2014]]/Exportaciones_fruta_tonelada[[#This Row],[2014]]),"-",Exportaciones_fruta_dolares[[#This Row],[2014]]/Exportaciones_fruta_tonelada[[#This Row],[2014]])</f>
        <v>1678.1252371341754</v>
      </c>
      <c r="N2061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61" s="2">
        <f>IF(ISERROR(Exportaciones_fruta_dolares[[#This Row],[2016]]/Exportaciones_fruta_tonelada[[#This Row],[2016]]),"-",Exportaciones_fruta_dolares[[#This Row],[2016]]/Exportaciones_fruta_tonelada[[#This Row],[2016]])</f>
        <v>901.30673076923074</v>
      </c>
      <c r="P2061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61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61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61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62" spans="1:19" x14ac:dyDescent="0.35">
      <c r="A2062">
        <v>168</v>
      </c>
      <c r="B2062" t="s">
        <v>427</v>
      </c>
      <c r="C2062" t="s">
        <v>428</v>
      </c>
      <c r="D2062">
        <v>100107</v>
      </c>
      <c r="E2062" t="s">
        <v>48</v>
      </c>
      <c r="F2062">
        <v>100107012</v>
      </c>
      <c r="G2062" t="s">
        <v>49</v>
      </c>
      <c r="H2062" t="s">
        <v>265</v>
      </c>
      <c r="I2062">
        <v>1</v>
      </c>
      <c r="J2062" t="s">
        <v>96</v>
      </c>
      <c r="K2062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62" s="2">
        <f>IF(ISERROR(Exportaciones_fruta_dolares[[#This Row],[2012]]/Exportaciones_fruta_tonelada[[#This Row],[2012]]),"-",Exportaciones_fruta_dolares[[#This Row],[2012]]/Exportaciones_fruta_tonelada[[#This Row],[2012]])</f>
        <v>2224.3945064895865</v>
      </c>
      <c r="M2062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62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62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62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62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62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62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63" spans="1:19" x14ac:dyDescent="0.35">
      <c r="A2063">
        <v>168</v>
      </c>
      <c r="B2063" t="s">
        <v>427</v>
      </c>
      <c r="C2063" t="s">
        <v>428</v>
      </c>
      <c r="D2063">
        <v>100107</v>
      </c>
      <c r="E2063" t="s">
        <v>48</v>
      </c>
      <c r="F2063">
        <v>100107012</v>
      </c>
      <c r="G2063" t="s">
        <v>49</v>
      </c>
      <c r="H2063" t="s">
        <v>211</v>
      </c>
      <c r="I2063">
        <v>7</v>
      </c>
      <c r="J2063" t="s">
        <v>164</v>
      </c>
      <c r="K2063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63" s="2">
        <f>IF(ISERROR(Exportaciones_fruta_dolares[[#This Row],[2012]]/Exportaciones_fruta_tonelada[[#This Row],[2012]]),"-",Exportaciones_fruta_dolares[[#This Row],[2012]]/Exportaciones_fruta_tonelada[[#This Row],[2012]])</f>
        <v>49500</v>
      </c>
      <c r="M2063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63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63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63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63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63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63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64" spans="1:19" x14ac:dyDescent="0.35">
      <c r="A2064">
        <v>168</v>
      </c>
      <c r="B2064" t="s">
        <v>427</v>
      </c>
      <c r="C2064" t="s">
        <v>428</v>
      </c>
      <c r="D2064">
        <v>100107</v>
      </c>
      <c r="E2064" t="s">
        <v>48</v>
      </c>
      <c r="F2064">
        <v>100107012</v>
      </c>
      <c r="G2064" t="s">
        <v>49</v>
      </c>
      <c r="H2064" t="s">
        <v>365</v>
      </c>
      <c r="I2064">
        <v>7</v>
      </c>
      <c r="J2064" t="s">
        <v>164</v>
      </c>
      <c r="K2064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64" s="2">
        <f>IF(ISERROR(Exportaciones_fruta_dolares[[#This Row],[2012]]/Exportaciones_fruta_tonelada[[#This Row],[2012]]),"-",Exportaciones_fruta_dolares[[#This Row],[2012]]/Exportaciones_fruta_tonelada[[#This Row],[2012]])</f>
        <v>41757.142857142855</v>
      </c>
      <c r="M2064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64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64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64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64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64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64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65" spans="1:19" x14ac:dyDescent="0.35">
      <c r="A2065">
        <v>168</v>
      </c>
      <c r="B2065" t="s">
        <v>427</v>
      </c>
      <c r="C2065" t="s">
        <v>428</v>
      </c>
      <c r="D2065">
        <v>100108</v>
      </c>
      <c r="E2065" t="s">
        <v>294</v>
      </c>
      <c r="F2065">
        <v>100108005</v>
      </c>
      <c r="G2065" t="s">
        <v>319</v>
      </c>
      <c r="H2065" t="s">
        <v>396</v>
      </c>
      <c r="I2065">
        <v>7</v>
      </c>
      <c r="J2065" t="s">
        <v>164</v>
      </c>
      <c r="K2065" s="2" t="str">
        <f>IF(ISERROR(Exportaciones_fruta_dolares[[#This Row],[2013]]/Exportaciones_fruta_tonelada[[#This Row],[2013]]),"-",Exportaciones_fruta_dolares[[#This Row],[2013]]/Exportaciones_fruta_tonelada[[#This Row],[2013]])</f>
        <v>-</v>
      </c>
      <c r="L2065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65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65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65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65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65" s="2">
        <f>IF(ISERROR(Exportaciones_fruta_dolares[[#This Row],[2018]]/Exportaciones_fruta_tonelada[[#This Row],[2018]]),"-",Exportaciones_fruta_dolares[[#This Row],[2018]]/Exportaciones_fruta_tonelada[[#This Row],[2018]])</f>
        <v>537.58750000000009</v>
      </c>
      <c r="R2065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65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  <row r="2066" spans="1:19" x14ac:dyDescent="0.35">
      <c r="A2066">
        <v>168</v>
      </c>
      <c r="B2066" t="s">
        <v>427</v>
      </c>
      <c r="C2066" t="s">
        <v>428</v>
      </c>
      <c r="D2066">
        <v>100108</v>
      </c>
      <c r="E2066" t="s">
        <v>294</v>
      </c>
      <c r="F2066">
        <v>100108005</v>
      </c>
      <c r="G2066" t="s">
        <v>319</v>
      </c>
      <c r="H2066" t="s">
        <v>398</v>
      </c>
      <c r="I2066">
        <v>7</v>
      </c>
      <c r="J2066" t="s">
        <v>164</v>
      </c>
      <c r="K2066" s="2">
        <f>IF(ISERROR(Exportaciones_fruta_dolares[[#This Row],[2013]]/Exportaciones_fruta_tonelada[[#This Row],[2013]]),"-",Exportaciones_fruta_dolares[[#This Row],[2013]]/Exportaciones_fruta_tonelada[[#This Row],[2013]])</f>
        <v>1247.1660990299679</v>
      </c>
      <c r="L2066" s="2">
        <f>IF(ISERROR(Exportaciones_fruta_dolares[[#This Row],[2012]]/Exportaciones_fruta_tonelada[[#This Row],[2012]]),"-",Exportaciones_fruta_dolares[[#This Row],[2012]]/Exportaciones_fruta_tonelada[[#This Row],[2012]])</f>
        <v>1536.0718768158631</v>
      </c>
      <c r="M2066" s="2">
        <f>IF(ISERROR(Exportaciones_fruta_dolares[[#This Row],[2014]]/Exportaciones_fruta_tonelada[[#This Row],[2014]]),"-",Exportaciones_fruta_dolares[[#This Row],[2014]]/Exportaciones_fruta_tonelada[[#This Row],[2014]])</f>
        <v>1387.6808363230762</v>
      </c>
      <c r="N2066" s="2">
        <f>IF(ISERROR(Exportaciones_fruta_dolares[[#This Row],[2015]]/Exportaciones_fruta_tonelada[[#This Row],[2015]]),"-",Exportaciones_fruta_dolares[[#This Row],[2015]]/Exportaciones_fruta_tonelada[[#This Row],[2015]])</f>
        <v>1994.6342094696549</v>
      </c>
      <c r="O2066" s="2">
        <f>IF(ISERROR(Exportaciones_fruta_dolares[[#This Row],[2016]]/Exportaciones_fruta_tonelada[[#This Row],[2016]]),"-",Exportaciones_fruta_dolares[[#This Row],[2016]]/Exportaciones_fruta_tonelada[[#This Row],[2016]])</f>
        <v>2587.9583945563954</v>
      </c>
      <c r="P2066" s="2">
        <f>IF(ISERROR(Exportaciones_fruta_dolares[[#This Row],[2017]]/Exportaciones_fruta_tonelada[[#This Row],[2017]]),"-",Exportaciones_fruta_dolares[[#This Row],[2017]]/Exportaciones_fruta_tonelada[[#This Row],[2017]])</f>
        <v>1645.4691294278366</v>
      </c>
      <c r="Q2066" s="2">
        <f>IF(ISERROR(Exportaciones_fruta_dolares[[#This Row],[2018]]/Exportaciones_fruta_tonelada[[#This Row],[2018]]),"-",Exportaciones_fruta_dolares[[#This Row],[2018]]/Exportaciones_fruta_tonelada[[#This Row],[2018]])</f>
        <v>1286.2623814306439</v>
      </c>
      <c r="R2066" s="2">
        <f>IF(ISERROR(Exportaciones_fruta_dolares[[#This Row],[2019]]/Exportaciones_fruta_tonelada[[#This Row],[2019]]),"-",Exportaciones_fruta_dolares[[#This Row],[2019]]/Exportaciones_fruta_tonelada[[#This Row],[2019]])</f>
        <v>1143.8420165330556</v>
      </c>
      <c r="S2066" s="2">
        <f>IF(ISERROR(Exportaciones_fruta_dolares[[#This Row],[2020]]/Exportaciones_fruta_tonelada[[#This Row],[2020]]),"-",Exportaciones_fruta_dolares[[#This Row],[2020]]/Exportaciones_fruta_tonelada[[#This Row],[2020]])</f>
        <v>1332.2423211760834</v>
      </c>
    </row>
    <row r="2067" spans="1:19" x14ac:dyDescent="0.35">
      <c r="A2067">
        <v>168</v>
      </c>
      <c r="B2067" t="s">
        <v>427</v>
      </c>
      <c r="C2067" t="s">
        <v>428</v>
      </c>
      <c r="D2067">
        <v>100109</v>
      </c>
      <c r="E2067" t="s">
        <v>51</v>
      </c>
      <c r="F2067">
        <v>100109001</v>
      </c>
      <c r="G2067" t="s">
        <v>51</v>
      </c>
      <c r="H2067" t="s">
        <v>84</v>
      </c>
      <c r="I2067">
        <v>4</v>
      </c>
      <c r="J2067" t="s">
        <v>71</v>
      </c>
      <c r="K2067" s="2">
        <f>IF(ISERROR(Exportaciones_fruta_dolares[[#This Row],[2013]]/Exportaciones_fruta_tonelada[[#This Row],[2013]]),"-",Exportaciones_fruta_dolares[[#This Row],[2013]]/Exportaciones_fruta_tonelada[[#This Row],[2013]])</f>
        <v>3667.8419597725588</v>
      </c>
      <c r="L2067" s="2">
        <f>IF(ISERROR(Exportaciones_fruta_dolares[[#This Row],[2012]]/Exportaciones_fruta_tonelada[[#This Row],[2012]]),"-",Exportaciones_fruta_dolares[[#This Row],[2012]]/Exportaciones_fruta_tonelada[[#This Row],[2012]])</f>
        <v>4008.2280000000001</v>
      </c>
      <c r="M2067" s="2">
        <f>IF(ISERROR(Exportaciones_fruta_dolares[[#This Row],[2014]]/Exportaciones_fruta_tonelada[[#This Row],[2014]]),"-",Exportaciones_fruta_dolares[[#This Row],[2014]]/Exportaciones_fruta_tonelada[[#This Row],[2014]])</f>
        <v>3283.3333333333335</v>
      </c>
      <c r="N2067" s="2">
        <f>IF(ISERROR(Exportaciones_fruta_dolares[[#This Row],[2015]]/Exportaciones_fruta_tonelada[[#This Row],[2015]]),"-",Exportaciones_fruta_dolares[[#This Row],[2015]]/Exportaciones_fruta_tonelada[[#This Row],[2015]])</f>
        <v>2989.3770666666665</v>
      </c>
      <c r="O2067" s="2">
        <f>IF(ISERROR(Exportaciones_fruta_dolares[[#This Row],[2016]]/Exportaciones_fruta_tonelada[[#This Row],[2016]]),"-",Exportaciones_fruta_dolares[[#This Row],[2016]]/Exportaciones_fruta_tonelada[[#This Row],[2016]])</f>
        <v>2220.0787177424349</v>
      </c>
      <c r="P2067" s="2">
        <f>IF(ISERROR(Exportaciones_fruta_dolares[[#This Row],[2017]]/Exportaciones_fruta_tonelada[[#This Row],[2017]]),"-",Exportaciones_fruta_dolares[[#This Row],[2017]]/Exportaciones_fruta_tonelada[[#This Row],[2017]])</f>
        <v>3168.49040383682</v>
      </c>
      <c r="Q2067" s="2">
        <f>IF(ISERROR(Exportaciones_fruta_dolares[[#This Row],[2018]]/Exportaciones_fruta_tonelada[[#This Row],[2018]]),"-",Exportaciones_fruta_dolares[[#This Row],[2018]]/Exportaciones_fruta_tonelada[[#This Row],[2018]])</f>
        <v>3155.9658591384195</v>
      </c>
      <c r="R2067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67" s="2">
        <f>IF(ISERROR(Exportaciones_fruta_dolares[[#This Row],[2020]]/Exportaciones_fruta_tonelada[[#This Row],[2020]]),"-",Exportaciones_fruta_dolares[[#This Row],[2020]]/Exportaciones_fruta_tonelada[[#This Row],[2020]])</f>
        <v>2189.3023255813955</v>
      </c>
    </row>
    <row r="2068" spans="1:19" x14ac:dyDescent="0.35">
      <c r="A2068">
        <v>168</v>
      </c>
      <c r="B2068" t="s">
        <v>427</v>
      </c>
      <c r="C2068" t="s">
        <v>428</v>
      </c>
      <c r="D2068">
        <v>100109</v>
      </c>
      <c r="E2068" t="s">
        <v>51</v>
      </c>
      <c r="F2068">
        <v>100109001</v>
      </c>
      <c r="G2068" t="s">
        <v>51</v>
      </c>
      <c r="H2068" t="s">
        <v>184</v>
      </c>
      <c r="I2068">
        <v>7</v>
      </c>
      <c r="J2068" t="s">
        <v>164</v>
      </c>
      <c r="K2068" s="2">
        <f>IF(ISERROR(Exportaciones_fruta_dolares[[#This Row],[2013]]/Exportaciones_fruta_tonelada[[#This Row],[2013]]),"-",Exportaciones_fruta_dolares[[#This Row],[2013]]/Exportaciones_fruta_tonelada[[#This Row],[2013]])</f>
        <v>28434.999999999996</v>
      </c>
      <c r="L2068" s="2" t="str">
        <f>IF(ISERROR(Exportaciones_fruta_dolares[[#This Row],[2012]]/Exportaciones_fruta_tonelada[[#This Row],[2012]]),"-",Exportaciones_fruta_dolares[[#This Row],[2012]]/Exportaciones_fruta_tonelada[[#This Row],[2012]])</f>
        <v>-</v>
      </c>
      <c r="M2068" s="2" t="str">
        <f>IF(ISERROR(Exportaciones_fruta_dolares[[#This Row],[2014]]/Exportaciones_fruta_tonelada[[#This Row],[2014]]),"-",Exportaciones_fruta_dolares[[#This Row],[2014]]/Exportaciones_fruta_tonelada[[#This Row],[2014]])</f>
        <v>-</v>
      </c>
      <c r="N2068" s="2" t="str">
        <f>IF(ISERROR(Exportaciones_fruta_dolares[[#This Row],[2015]]/Exportaciones_fruta_tonelada[[#This Row],[2015]]),"-",Exportaciones_fruta_dolares[[#This Row],[2015]]/Exportaciones_fruta_tonelada[[#This Row],[2015]])</f>
        <v>-</v>
      </c>
      <c r="O2068" s="2" t="str">
        <f>IF(ISERROR(Exportaciones_fruta_dolares[[#This Row],[2016]]/Exportaciones_fruta_tonelada[[#This Row],[2016]]),"-",Exportaciones_fruta_dolares[[#This Row],[2016]]/Exportaciones_fruta_tonelada[[#This Row],[2016]])</f>
        <v>-</v>
      </c>
      <c r="P2068" s="2" t="str">
        <f>IF(ISERROR(Exportaciones_fruta_dolares[[#This Row],[2017]]/Exportaciones_fruta_tonelada[[#This Row],[2017]]),"-",Exportaciones_fruta_dolares[[#This Row],[2017]]/Exportaciones_fruta_tonelada[[#This Row],[2017]])</f>
        <v>-</v>
      </c>
      <c r="Q2068" s="2" t="str">
        <f>IF(ISERROR(Exportaciones_fruta_dolares[[#This Row],[2018]]/Exportaciones_fruta_tonelada[[#This Row],[2018]]),"-",Exportaciones_fruta_dolares[[#This Row],[2018]]/Exportaciones_fruta_tonelada[[#This Row],[2018]])</f>
        <v>-</v>
      </c>
      <c r="R2068" s="2" t="str">
        <f>IF(ISERROR(Exportaciones_fruta_dolares[[#This Row],[2019]]/Exportaciones_fruta_tonelada[[#This Row],[2019]]),"-",Exportaciones_fruta_dolares[[#This Row],[2019]]/Exportaciones_fruta_tonelada[[#This Row],[2019]])</f>
        <v>-</v>
      </c>
      <c r="S2068" s="2" t="str">
        <f>IF(ISERROR(Exportaciones_fruta_dolares[[#This Row],[2020]]/Exportaciones_fruta_tonelada[[#This Row],[2020]]),"-",Exportaciones_fruta_dolares[[#This Row],[2020]]/Exportaciones_fruta_tonelada[[#This Row],[2020]])</f>
        <v>-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9C10-C60F-4EB5-95F0-9023753038E5}">
  <dimension ref="A1:S2068"/>
  <sheetViews>
    <sheetView topLeftCell="F1" zoomScale="63" zoomScaleNormal="63" workbookViewId="0">
      <selection activeCell="K2" sqref="K2"/>
    </sheetView>
  </sheetViews>
  <sheetFormatPr baseColWidth="10" defaultRowHeight="14.5" x14ac:dyDescent="0.35"/>
  <cols>
    <col min="1" max="1" width="15.81640625" bestFit="1" customWidth="1"/>
    <col min="2" max="2" width="31" bestFit="1" customWidth="1"/>
    <col min="3" max="3" width="13.453125" bestFit="1" customWidth="1"/>
    <col min="4" max="4" width="14" bestFit="1" customWidth="1"/>
    <col min="5" max="5" width="24.1796875" bestFit="1" customWidth="1"/>
    <col min="6" max="6" width="14" bestFit="1" customWidth="1"/>
    <col min="7" max="7" width="24" bestFit="1" customWidth="1"/>
    <col min="8" max="8" width="14.453125" bestFit="1" customWidth="1"/>
    <col min="9" max="9" width="14.453125" customWidth="1"/>
    <col min="10" max="10" width="19.1796875" bestFit="1" customWidth="1"/>
    <col min="11" max="11" width="10.36328125" customWidth="1"/>
    <col min="12" max="12" width="19.453125" bestFit="1" customWidth="1"/>
    <col min="13" max="13" width="16.453125" bestFit="1" customWidth="1"/>
    <col min="14" max="14" width="16.453125" customWidth="1"/>
    <col min="15" max="19" width="12" bestFit="1" customWidth="1"/>
  </cols>
  <sheetData>
    <row r="1" spans="1:19" x14ac:dyDescent="0.35">
      <c r="A1" t="s">
        <v>6</v>
      </c>
      <c r="B1" t="s">
        <v>432</v>
      </c>
      <c r="C1" s="1" t="s">
        <v>434</v>
      </c>
      <c r="D1" t="s">
        <v>0</v>
      </c>
      <c r="E1" t="s">
        <v>433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8</v>
      </c>
      <c r="L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35">
      <c r="A2">
        <v>1</v>
      </c>
      <c r="B2" t="s">
        <v>435</v>
      </c>
      <c r="C2" t="s">
        <v>436</v>
      </c>
      <c r="D2">
        <v>100109</v>
      </c>
      <c r="E2" t="s">
        <v>51</v>
      </c>
      <c r="F2">
        <v>100109001</v>
      </c>
      <c r="G2" t="s">
        <v>51</v>
      </c>
      <c r="H2" t="s">
        <v>84</v>
      </c>
      <c r="I2">
        <v>4</v>
      </c>
      <c r="J2" t="s">
        <v>71</v>
      </c>
      <c r="K2">
        <v>124426.14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5">
      <c r="A3">
        <v>55</v>
      </c>
      <c r="B3" t="s">
        <v>16</v>
      </c>
      <c r="C3" t="s">
        <v>17</v>
      </c>
      <c r="D3">
        <v>100104</v>
      </c>
      <c r="E3" t="s">
        <v>66</v>
      </c>
      <c r="F3">
        <v>100104002</v>
      </c>
      <c r="G3" t="s">
        <v>67</v>
      </c>
      <c r="H3" t="s">
        <v>127</v>
      </c>
      <c r="I3">
        <v>3</v>
      </c>
      <c r="J3" t="s">
        <v>38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2103.63</v>
      </c>
      <c r="R3">
        <v>0</v>
      </c>
      <c r="S3">
        <v>0</v>
      </c>
    </row>
    <row r="4" spans="1:19" x14ac:dyDescent="0.35">
      <c r="A4">
        <v>55</v>
      </c>
      <c r="B4" t="s">
        <v>16</v>
      </c>
      <c r="C4" t="s">
        <v>17</v>
      </c>
      <c r="D4">
        <v>100105</v>
      </c>
      <c r="E4" t="s">
        <v>20</v>
      </c>
      <c r="F4">
        <v>100105006</v>
      </c>
      <c r="G4" t="s">
        <v>276</v>
      </c>
      <c r="H4" t="s">
        <v>317</v>
      </c>
      <c r="I4">
        <v>6</v>
      </c>
      <c r="J4" t="s">
        <v>20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43894.38</v>
      </c>
    </row>
    <row r="5" spans="1:19" x14ac:dyDescent="0.35">
      <c r="A5">
        <v>9</v>
      </c>
      <c r="B5" t="s">
        <v>21</v>
      </c>
      <c r="C5" t="s">
        <v>22</v>
      </c>
      <c r="D5">
        <v>100101</v>
      </c>
      <c r="E5" t="s">
        <v>29</v>
      </c>
      <c r="F5">
        <v>100101001</v>
      </c>
      <c r="G5" t="s">
        <v>36</v>
      </c>
      <c r="H5" t="s">
        <v>37</v>
      </c>
      <c r="I5">
        <v>3</v>
      </c>
      <c r="J5" t="s">
        <v>38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950.18</v>
      </c>
      <c r="R5">
        <v>0</v>
      </c>
      <c r="S5">
        <v>0</v>
      </c>
    </row>
    <row r="6" spans="1:19" x14ac:dyDescent="0.35">
      <c r="A6">
        <v>9</v>
      </c>
      <c r="B6" t="s">
        <v>21</v>
      </c>
      <c r="C6" t="s">
        <v>22</v>
      </c>
      <c r="D6">
        <v>100101</v>
      </c>
      <c r="E6" t="s">
        <v>29</v>
      </c>
      <c r="F6">
        <v>100101001</v>
      </c>
      <c r="G6" t="s">
        <v>36</v>
      </c>
      <c r="H6" t="s">
        <v>355</v>
      </c>
      <c r="I6">
        <v>2</v>
      </c>
      <c r="J6" t="s">
        <v>32</v>
      </c>
      <c r="K6">
        <v>0</v>
      </c>
      <c r="L6">
        <v>48024.83</v>
      </c>
      <c r="M6">
        <v>0</v>
      </c>
      <c r="N6">
        <v>0</v>
      </c>
      <c r="O6">
        <v>0</v>
      </c>
      <c r="P6">
        <v>0</v>
      </c>
      <c r="Q6">
        <v>0</v>
      </c>
      <c r="R6">
        <v>56904.69</v>
      </c>
      <c r="S6">
        <v>0</v>
      </c>
    </row>
    <row r="7" spans="1:19" x14ac:dyDescent="0.35">
      <c r="A7">
        <v>9</v>
      </c>
      <c r="B7" t="s">
        <v>21</v>
      </c>
      <c r="C7" t="s">
        <v>22</v>
      </c>
      <c r="D7">
        <v>100101</v>
      </c>
      <c r="E7" t="s">
        <v>29</v>
      </c>
      <c r="F7">
        <v>100101001</v>
      </c>
      <c r="G7" t="s">
        <v>36</v>
      </c>
      <c r="H7" t="s">
        <v>163</v>
      </c>
      <c r="I7">
        <v>7</v>
      </c>
      <c r="J7" t="s">
        <v>164</v>
      </c>
      <c r="K7">
        <v>0</v>
      </c>
      <c r="L7">
        <v>0</v>
      </c>
      <c r="M7">
        <v>0</v>
      </c>
      <c r="N7">
        <v>0</v>
      </c>
      <c r="O7">
        <v>0</v>
      </c>
      <c r="P7">
        <v>1363.77</v>
      </c>
      <c r="Q7">
        <v>0</v>
      </c>
      <c r="R7">
        <v>0</v>
      </c>
      <c r="S7">
        <v>0</v>
      </c>
    </row>
    <row r="8" spans="1:19" x14ac:dyDescent="0.35">
      <c r="A8">
        <v>9</v>
      </c>
      <c r="B8" t="s">
        <v>21</v>
      </c>
      <c r="C8" t="s">
        <v>22</v>
      </c>
      <c r="D8">
        <v>100101</v>
      </c>
      <c r="E8" t="s">
        <v>29</v>
      </c>
      <c r="F8">
        <v>100101001</v>
      </c>
      <c r="G8" t="s">
        <v>36</v>
      </c>
      <c r="H8" t="s">
        <v>56</v>
      </c>
      <c r="I8">
        <v>2</v>
      </c>
      <c r="J8" t="s">
        <v>32</v>
      </c>
      <c r="K8">
        <v>111249.34</v>
      </c>
      <c r="L8">
        <v>276195.21000000002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17.260000000000002</v>
      </c>
    </row>
    <row r="9" spans="1:19" x14ac:dyDescent="0.35">
      <c r="A9">
        <v>9</v>
      </c>
      <c r="B9" t="s">
        <v>21</v>
      </c>
      <c r="C9" t="s">
        <v>22</v>
      </c>
      <c r="D9">
        <v>100101</v>
      </c>
      <c r="E9" t="s">
        <v>29</v>
      </c>
      <c r="F9">
        <v>100101004</v>
      </c>
      <c r="G9" t="s">
        <v>30</v>
      </c>
      <c r="H9" t="s">
        <v>345</v>
      </c>
      <c r="I9">
        <v>4</v>
      </c>
      <c r="J9" t="s">
        <v>71</v>
      </c>
      <c r="K9">
        <v>0</v>
      </c>
      <c r="L9">
        <v>0</v>
      </c>
      <c r="M9">
        <v>0</v>
      </c>
      <c r="N9">
        <v>0</v>
      </c>
      <c r="O9">
        <v>0</v>
      </c>
      <c r="P9">
        <v>17167.97</v>
      </c>
      <c r="Q9">
        <v>0</v>
      </c>
      <c r="R9">
        <v>0</v>
      </c>
      <c r="S9">
        <v>0</v>
      </c>
    </row>
    <row r="10" spans="1:19" x14ac:dyDescent="0.35">
      <c r="A10">
        <v>9</v>
      </c>
      <c r="B10" t="s">
        <v>21</v>
      </c>
      <c r="C10" t="s">
        <v>22</v>
      </c>
      <c r="D10">
        <v>100101</v>
      </c>
      <c r="E10" t="s">
        <v>29</v>
      </c>
      <c r="F10">
        <v>100101007</v>
      </c>
      <c r="G10" t="s">
        <v>64</v>
      </c>
      <c r="H10" t="s">
        <v>185</v>
      </c>
      <c r="I10">
        <v>3</v>
      </c>
      <c r="J10" t="s">
        <v>38</v>
      </c>
      <c r="K10">
        <v>0</v>
      </c>
      <c r="L10">
        <v>0</v>
      </c>
      <c r="M10">
        <v>25527.32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>
        <v>9</v>
      </c>
      <c r="B11" t="s">
        <v>21</v>
      </c>
      <c r="C11" t="s">
        <v>22</v>
      </c>
      <c r="D11">
        <v>100101</v>
      </c>
      <c r="E11" t="s">
        <v>29</v>
      </c>
      <c r="F11">
        <v>100101011</v>
      </c>
      <c r="G11" t="s">
        <v>122</v>
      </c>
      <c r="H11" t="s">
        <v>168</v>
      </c>
      <c r="I11">
        <v>4</v>
      </c>
      <c r="J11" t="s">
        <v>71</v>
      </c>
      <c r="K11">
        <v>0</v>
      </c>
      <c r="L11">
        <v>0</v>
      </c>
      <c r="M11">
        <v>0</v>
      </c>
      <c r="N11">
        <v>0</v>
      </c>
      <c r="O11">
        <v>13833.05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>
        <v>9</v>
      </c>
      <c r="B12" t="s">
        <v>21</v>
      </c>
      <c r="C12" t="s">
        <v>22</v>
      </c>
      <c r="D12">
        <v>100101</v>
      </c>
      <c r="E12" t="s">
        <v>29</v>
      </c>
      <c r="F12">
        <v>100112025</v>
      </c>
      <c r="G12" t="s">
        <v>173</v>
      </c>
      <c r="H12" t="s">
        <v>248</v>
      </c>
      <c r="I12">
        <v>3</v>
      </c>
      <c r="J12" t="s">
        <v>38</v>
      </c>
      <c r="K12">
        <v>1031063.13</v>
      </c>
      <c r="L12">
        <v>1137360.7</v>
      </c>
      <c r="M12">
        <v>695979.71</v>
      </c>
      <c r="N12">
        <v>541533.38</v>
      </c>
      <c r="O12">
        <v>683849.81</v>
      </c>
      <c r="P12">
        <v>748003.94</v>
      </c>
      <c r="Q12">
        <v>855972.2</v>
      </c>
      <c r="R12">
        <v>627431.31999999995</v>
      </c>
      <c r="S12">
        <v>169586.31</v>
      </c>
    </row>
    <row r="13" spans="1:19" x14ac:dyDescent="0.35">
      <c r="A13">
        <v>9</v>
      </c>
      <c r="B13" t="s">
        <v>21</v>
      </c>
      <c r="C13" t="s">
        <v>22</v>
      </c>
      <c r="D13">
        <v>100101</v>
      </c>
      <c r="E13" t="s">
        <v>29</v>
      </c>
      <c r="F13">
        <v>100112025</v>
      </c>
      <c r="G13" t="s">
        <v>173</v>
      </c>
      <c r="H13" t="s">
        <v>321</v>
      </c>
      <c r="I13">
        <v>2</v>
      </c>
      <c r="J13" t="s">
        <v>32</v>
      </c>
      <c r="K13">
        <v>0</v>
      </c>
      <c r="L13">
        <v>63971.74</v>
      </c>
      <c r="M13">
        <v>54989.61</v>
      </c>
      <c r="N13">
        <v>42775.13</v>
      </c>
      <c r="O13">
        <v>0</v>
      </c>
      <c r="P13">
        <v>0</v>
      </c>
      <c r="Q13">
        <v>130336.62</v>
      </c>
      <c r="R13">
        <v>0</v>
      </c>
      <c r="S13">
        <v>0</v>
      </c>
    </row>
    <row r="14" spans="1:19" x14ac:dyDescent="0.35">
      <c r="A14">
        <v>9</v>
      </c>
      <c r="B14" t="s">
        <v>21</v>
      </c>
      <c r="C14" t="s">
        <v>22</v>
      </c>
      <c r="D14">
        <v>100101</v>
      </c>
      <c r="E14" t="s">
        <v>29</v>
      </c>
      <c r="F14">
        <v>100112025</v>
      </c>
      <c r="G14" t="s">
        <v>173</v>
      </c>
      <c r="H14" t="s">
        <v>311</v>
      </c>
      <c r="I14">
        <v>4</v>
      </c>
      <c r="J14" t="s">
        <v>71</v>
      </c>
      <c r="K14">
        <v>92.17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>
        <v>9</v>
      </c>
      <c r="B15" t="s">
        <v>21</v>
      </c>
      <c r="C15" t="s">
        <v>22</v>
      </c>
      <c r="D15">
        <v>100101</v>
      </c>
      <c r="E15" t="s">
        <v>29</v>
      </c>
      <c r="F15">
        <v>100112025</v>
      </c>
      <c r="G15" t="s">
        <v>173</v>
      </c>
      <c r="H15" t="s">
        <v>174</v>
      </c>
      <c r="I15">
        <v>2</v>
      </c>
      <c r="J15" t="s">
        <v>32</v>
      </c>
      <c r="K15">
        <v>0</v>
      </c>
      <c r="L15">
        <v>167245.34</v>
      </c>
      <c r="M15">
        <v>53677.06</v>
      </c>
      <c r="N15">
        <v>0</v>
      </c>
      <c r="O15">
        <v>0</v>
      </c>
      <c r="P15">
        <v>0</v>
      </c>
      <c r="Q15">
        <v>0</v>
      </c>
      <c r="R15">
        <v>13416.99</v>
      </c>
      <c r="S15">
        <v>158240.98000000001</v>
      </c>
    </row>
    <row r="16" spans="1:19" x14ac:dyDescent="0.35">
      <c r="A16">
        <v>9</v>
      </c>
      <c r="B16" t="s">
        <v>21</v>
      </c>
      <c r="C16" t="s">
        <v>22</v>
      </c>
      <c r="D16">
        <v>100102</v>
      </c>
      <c r="E16" t="s">
        <v>92</v>
      </c>
      <c r="F16">
        <v>100102003</v>
      </c>
      <c r="G16" t="s">
        <v>93</v>
      </c>
      <c r="H16" t="s">
        <v>400</v>
      </c>
      <c r="I16">
        <v>1</v>
      </c>
      <c r="J16" t="s">
        <v>96</v>
      </c>
      <c r="K16">
        <v>95744.75</v>
      </c>
      <c r="L16">
        <v>6024.82</v>
      </c>
      <c r="M16">
        <v>1276.3399999999999</v>
      </c>
      <c r="N16">
        <v>10717.9</v>
      </c>
      <c r="O16">
        <v>0</v>
      </c>
      <c r="P16">
        <v>5133.72</v>
      </c>
      <c r="Q16">
        <v>1096.47</v>
      </c>
      <c r="R16">
        <v>78.239999999999995</v>
      </c>
      <c r="S16">
        <v>10723.18</v>
      </c>
    </row>
    <row r="17" spans="1:19" x14ac:dyDescent="0.35">
      <c r="A17">
        <v>9</v>
      </c>
      <c r="B17" t="s">
        <v>21</v>
      </c>
      <c r="C17" t="s">
        <v>22</v>
      </c>
      <c r="D17">
        <v>100102</v>
      </c>
      <c r="E17" t="s">
        <v>92</v>
      </c>
      <c r="F17">
        <v>100102003</v>
      </c>
      <c r="G17" t="s">
        <v>93</v>
      </c>
      <c r="H17" t="s">
        <v>94</v>
      </c>
      <c r="I17">
        <v>5</v>
      </c>
      <c r="J17" t="s">
        <v>26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102.01</v>
      </c>
    </row>
    <row r="18" spans="1:19" x14ac:dyDescent="0.35">
      <c r="A18">
        <v>9</v>
      </c>
      <c r="B18" t="s">
        <v>21</v>
      </c>
      <c r="C18" t="s">
        <v>22</v>
      </c>
      <c r="D18">
        <v>100102</v>
      </c>
      <c r="E18" t="s">
        <v>92</v>
      </c>
      <c r="F18">
        <v>100102005</v>
      </c>
      <c r="G18" t="s">
        <v>177</v>
      </c>
      <c r="H18" t="s">
        <v>401</v>
      </c>
      <c r="I18">
        <v>1</v>
      </c>
      <c r="J18" t="s">
        <v>96</v>
      </c>
      <c r="K18">
        <v>590.14</v>
      </c>
      <c r="L18">
        <v>34368</v>
      </c>
      <c r="M18">
        <v>0</v>
      </c>
      <c r="N18">
        <v>1452.42</v>
      </c>
      <c r="O18">
        <v>3382.41</v>
      </c>
      <c r="P18">
        <v>73588.09</v>
      </c>
      <c r="Q18">
        <v>62778.47</v>
      </c>
      <c r="R18">
        <v>18612.47</v>
      </c>
      <c r="S18">
        <v>1240.55</v>
      </c>
    </row>
    <row r="19" spans="1:19" x14ac:dyDescent="0.35">
      <c r="A19">
        <v>9</v>
      </c>
      <c r="B19" t="s">
        <v>21</v>
      </c>
      <c r="C19" t="s">
        <v>22</v>
      </c>
      <c r="D19">
        <v>100102</v>
      </c>
      <c r="E19" t="s">
        <v>92</v>
      </c>
      <c r="F19">
        <v>100102005</v>
      </c>
      <c r="G19" t="s">
        <v>177</v>
      </c>
      <c r="H19" t="s">
        <v>375</v>
      </c>
      <c r="I19">
        <v>7</v>
      </c>
      <c r="J19" t="s">
        <v>164</v>
      </c>
      <c r="K19">
        <v>0</v>
      </c>
      <c r="L19">
        <v>5719.76</v>
      </c>
      <c r="M19">
        <v>50739.4</v>
      </c>
      <c r="N19">
        <v>96.14</v>
      </c>
      <c r="O19">
        <v>0</v>
      </c>
      <c r="P19">
        <v>2329466.7200000002</v>
      </c>
      <c r="Q19">
        <v>166805.69</v>
      </c>
      <c r="R19">
        <v>1090005.8899999999</v>
      </c>
      <c r="S19">
        <v>101817.93</v>
      </c>
    </row>
    <row r="20" spans="1:19" x14ac:dyDescent="0.35">
      <c r="A20">
        <v>9</v>
      </c>
      <c r="B20" t="s">
        <v>21</v>
      </c>
      <c r="C20" t="s">
        <v>22</v>
      </c>
      <c r="D20">
        <v>100102</v>
      </c>
      <c r="E20" t="s">
        <v>92</v>
      </c>
      <c r="F20">
        <v>100102005</v>
      </c>
      <c r="G20" t="s">
        <v>177</v>
      </c>
      <c r="H20" t="s">
        <v>397</v>
      </c>
      <c r="I20">
        <v>7</v>
      </c>
      <c r="J20" t="s">
        <v>164</v>
      </c>
      <c r="K20">
        <v>0</v>
      </c>
      <c r="L20">
        <v>0</v>
      </c>
      <c r="M20">
        <v>0</v>
      </c>
      <c r="N20">
        <v>76988.13</v>
      </c>
      <c r="O20">
        <v>103494.8</v>
      </c>
      <c r="P20">
        <v>104720.58</v>
      </c>
      <c r="Q20">
        <v>148056.85999999999</v>
      </c>
      <c r="R20">
        <v>236037.93</v>
      </c>
      <c r="S20">
        <v>239937.04</v>
      </c>
    </row>
    <row r="21" spans="1:19" x14ac:dyDescent="0.35">
      <c r="A21">
        <v>9</v>
      </c>
      <c r="B21" t="s">
        <v>21</v>
      </c>
      <c r="C21" t="s">
        <v>22</v>
      </c>
      <c r="D21">
        <v>100102</v>
      </c>
      <c r="E21" t="s">
        <v>92</v>
      </c>
      <c r="F21">
        <v>100102005</v>
      </c>
      <c r="G21" t="s">
        <v>177</v>
      </c>
      <c r="H21" t="s">
        <v>379</v>
      </c>
      <c r="I21">
        <v>7</v>
      </c>
      <c r="J21" t="s">
        <v>164</v>
      </c>
      <c r="K21">
        <v>63972.4</v>
      </c>
      <c r="L21">
        <v>123690.85</v>
      </c>
      <c r="M21">
        <v>222.98</v>
      </c>
      <c r="N21">
        <v>39306.28</v>
      </c>
      <c r="O21">
        <v>0</v>
      </c>
      <c r="P21">
        <v>286.8</v>
      </c>
      <c r="Q21">
        <v>89.25</v>
      </c>
      <c r="R21">
        <v>6332.06</v>
      </c>
      <c r="S21">
        <v>9368.11</v>
      </c>
    </row>
    <row r="22" spans="1:19" x14ac:dyDescent="0.35">
      <c r="A22">
        <v>9</v>
      </c>
      <c r="B22" t="s">
        <v>21</v>
      </c>
      <c r="C22" t="s">
        <v>22</v>
      </c>
      <c r="D22">
        <v>100102</v>
      </c>
      <c r="E22" t="s">
        <v>92</v>
      </c>
      <c r="F22">
        <v>100102005</v>
      </c>
      <c r="G22" t="s">
        <v>177</v>
      </c>
      <c r="H22" t="s">
        <v>178</v>
      </c>
      <c r="I22">
        <v>5</v>
      </c>
      <c r="J22" t="s">
        <v>26</v>
      </c>
      <c r="K22">
        <v>0</v>
      </c>
      <c r="L22">
        <v>0</v>
      </c>
      <c r="M22">
        <v>25200</v>
      </c>
      <c r="N22">
        <v>37800</v>
      </c>
      <c r="O22">
        <v>51660</v>
      </c>
      <c r="P22">
        <v>27792</v>
      </c>
      <c r="Q22">
        <v>0</v>
      </c>
      <c r="R22">
        <v>0</v>
      </c>
      <c r="S22">
        <v>0</v>
      </c>
    </row>
    <row r="23" spans="1:19" x14ac:dyDescent="0.35">
      <c r="A23">
        <v>9</v>
      </c>
      <c r="B23" t="s">
        <v>21</v>
      </c>
      <c r="C23" t="s">
        <v>22</v>
      </c>
      <c r="D23">
        <v>100102</v>
      </c>
      <c r="E23" t="s">
        <v>92</v>
      </c>
      <c r="F23">
        <v>100102006</v>
      </c>
      <c r="G23" t="s">
        <v>237</v>
      </c>
      <c r="H23" t="s">
        <v>437</v>
      </c>
      <c r="I23">
        <v>7</v>
      </c>
      <c r="J23" t="s">
        <v>164</v>
      </c>
      <c r="K23">
        <v>0</v>
      </c>
      <c r="L23">
        <v>0</v>
      </c>
      <c r="M23">
        <v>0</v>
      </c>
      <c r="N23">
        <v>3231.41</v>
      </c>
      <c r="O23">
        <v>2362.5300000000002</v>
      </c>
      <c r="P23">
        <v>2157.91</v>
      </c>
      <c r="Q23">
        <v>611.33000000000004</v>
      </c>
      <c r="R23">
        <v>0</v>
      </c>
      <c r="S23">
        <v>0</v>
      </c>
    </row>
    <row r="24" spans="1:19" x14ac:dyDescent="0.35">
      <c r="A24">
        <v>9</v>
      </c>
      <c r="B24" t="s">
        <v>21</v>
      </c>
      <c r="C24" t="s">
        <v>22</v>
      </c>
      <c r="D24">
        <v>100102</v>
      </c>
      <c r="E24" t="s">
        <v>92</v>
      </c>
      <c r="F24">
        <v>100102006</v>
      </c>
      <c r="G24" t="s">
        <v>237</v>
      </c>
      <c r="H24" t="s">
        <v>409</v>
      </c>
      <c r="I24">
        <v>7</v>
      </c>
      <c r="J24" t="s">
        <v>164</v>
      </c>
      <c r="K24">
        <v>38584.03</v>
      </c>
      <c r="L24">
        <v>214885.38</v>
      </c>
      <c r="M24">
        <v>0</v>
      </c>
      <c r="N24">
        <v>0</v>
      </c>
      <c r="O24">
        <v>0</v>
      </c>
      <c r="P24">
        <v>0</v>
      </c>
      <c r="Q24">
        <v>0</v>
      </c>
      <c r="R24">
        <v>6703.68</v>
      </c>
      <c r="S24">
        <v>8687.69</v>
      </c>
    </row>
    <row r="25" spans="1:19" x14ac:dyDescent="0.35">
      <c r="A25">
        <v>9</v>
      </c>
      <c r="B25" t="s">
        <v>21</v>
      </c>
      <c r="C25" t="s">
        <v>22</v>
      </c>
      <c r="D25">
        <v>100102</v>
      </c>
      <c r="E25" t="s">
        <v>92</v>
      </c>
      <c r="F25">
        <v>100102008</v>
      </c>
      <c r="G25" t="s">
        <v>352</v>
      </c>
      <c r="H25" t="s">
        <v>413</v>
      </c>
      <c r="I25">
        <v>3</v>
      </c>
      <c r="J25" t="s">
        <v>38</v>
      </c>
      <c r="K25">
        <v>2283.9</v>
      </c>
      <c r="L25">
        <v>110283.1</v>
      </c>
      <c r="M25">
        <v>995.51</v>
      </c>
      <c r="N25">
        <v>0</v>
      </c>
      <c r="O25">
        <v>201.33</v>
      </c>
      <c r="P25">
        <v>36144.81</v>
      </c>
      <c r="Q25">
        <v>71808.289999999994</v>
      </c>
      <c r="R25">
        <v>6219.95</v>
      </c>
      <c r="S25">
        <v>0</v>
      </c>
    </row>
    <row r="26" spans="1:19" x14ac:dyDescent="0.35">
      <c r="A26">
        <v>9</v>
      </c>
      <c r="B26" t="s">
        <v>21</v>
      </c>
      <c r="C26" t="s">
        <v>22</v>
      </c>
      <c r="D26">
        <v>100102</v>
      </c>
      <c r="E26" t="s">
        <v>92</v>
      </c>
      <c r="F26">
        <v>100102008</v>
      </c>
      <c r="G26" t="s">
        <v>352</v>
      </c>
      <c r="H26" t="s">
        <v>391</v>
      </c>
      <c r="I26">
        <v>3</v>
      </c>
      <c r="J26" t="s">
        <v>38</v>
      </c>
      <c r="K26">
        <v>0</v>
      </c>
      <c r="L26">
        <v>63.71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>
        <v>9</v>
      </c>
      <c r="B27" t="s">
        <v>21</v>
      </c>
      <c r="C27" t="s">
        <v>22</v>
      </c>
      <c r="D27">
        <v>100102</v>
      </c>
      <c r="E27" t="s">
        <v>92</v>
      </c>
      <c r="F27">
        <v>100102008</v>
      </c>
      <c r="G27" t="s">
        <v>352</v>
      </c>
      <c r="H27" t="s">
        <v>353</v>
      </c>
      <c r="I27">
        <v>7</v>
      </c>
      <c r="J27" t="s">
        <v>164</v>
      </c>
      <c r="K27">
        <v>0</v>
      </c>
      <c r="L27">
        <v>239.34</v>
      </c>
      <c r="M27">
        <v>89880.72</v>
      </c>
      <c r="N27">
        <v>8235.75</v>
      </c>
      <c r="O27">
        <v>75190.03</v>
      </c>
      <c r="P27">
        <v>8675.59</v>
      </c>
      <c r="Q27">
        <v>65151.61</v>
      </c>
      <c r="R27">
        <v>58508.9</v>
      </c>
      <c r="S27">
        <v>112900.34</v>
      </c>
    </row>
    <row r="28" spans="1:19" x14ac:dyDescent="0.35">
      <c r="A28">
        <v>9</v>
      </c>
      <c r="B28" t="s">
        <v>21</v>
      </c>
      <c r="C28" t="s">
        <v>22</v>
      </c>
      <c r="D28">
        <v>100102</v>
      </c>
      <c r="E28" t="s">
        <v>92</v>
      </c>
      <c r="F28">
        <v>100102008</v>
      </c>
      <c r="G28" t="s">
        <v>352</v>
      </c>
      <c r="H28" t="s">
        <v>402</v>
      </c>
      <c r="I28">
        <v>1</v>
      </c>
      <c r="J28" t="s">
        <v>96</v>
      </c>
      <c r="K28">
        <v>50358.28</v>
      </c>
      <c r="L28">
        <v>5769.63</v>
      </c>
      <c r="M28">
        <v>3742.02</v>
      </c>
      <c r="N28">
        <v>456.24</v>
      </c>
      <c r="O28">
        <v>7680.87</v>
      </c>
      <c r="P28">
        <v>12130.67</v>
      </c>
      <c r="Q28">
        <v>4048.67</v>
      </c>
      <c r="R28">
        <v>2925.19</v>
      </c>
      <c r="S28">
        <v>13399.13</v>
      </c>
    </row>
    <row r="29" spans="1:19" x14ac:dyDescent="0.35">
      <c r="A29">
        <v>9</v>
      </c>
      <c r="B29" t="s">
        <v>21</v>
      </c>
      <c r="C29" t="s">
        <v>22</v>
      </c>
      <c r="D29">
        <v>100102</v>
      </c>
      <c r="E29" t="s">
        <v>92</v>
      </c>
      <c r="F29">
        <v>100102008</v>
      </c>
      <c r="G29" t="s">
        <v>352</v>
      </c>
      <c r="H29" t="s">
        <v>354</v>
      </c>
      <c r="I29">
        <v>7</v>
      </c>
      <c r="J29" t="s">
        <v>164</v>
      </c>
      <c r="K29">
        <v>521437.69</v>
      </c>
      <c r="L29">
        <v>1108543.04</v>
      </c>
      <c r="M29">
        <v>965494.18</v>
      </c>
      <c r="N29">
        <v>1359055.82</v>
      </c>
      <c r="O29">
        <v>1120812.73</v>
      </c>
      <c r="P29">
        <v>1097417.21</v>
      </c>
      <c r="Q29">
        <v>1425179.51</v>
      </c>
      <c r="R29">
        <v>1520954.98</v>
      </c>
      <c r="S29">
        <v>877240.54</v>
      </c>
    </row>
    <row r="30" spans="1:19" x14ac:dyDescent="0.35">
      <c r="A30">
        <v>9</v>
      </c>
      <c r="B30" t="s">
        <v>21</v>
      </c>
      <c r="C30" t="s">
        <v>22</v>
      </c>
      <c r="D30">
        <v>100103</v>
      </c>
      <c r="E30" t="s">
        <v>39</v>
      </c>
      <c r="F30">
        <v>100103001</v>
      </c>
      <c r="G30" t="s">
        <v>40</v>
      </c>
      <c r="H30" t="s">
        <v>312</v>
      </c>
      <c r="I30">
        <v>3</v>
      </c>
      <c r="J30" t="s">
        <v>38</v>
      </c>
      <c r="K30">
        <v>0</v>
      </c>
      <c r="L30">
        <v>0</v>
      </c>
      <c r="M30">
        <v>0</v>
      </c>
      <c r="N30">
        <v>0</v>
      </c>
      <c r="O30">
        <v>0</v>
      </c>
      <c r="P30">
        <v>1894.42</v>
      </c>
      <c r="Q30">
        <v>55975.86</v>
      </c>
      <c r="R30">
        <v>38138.19</v>
      </c>
      <c r="S30">
        <v>0</v>
      </c>
    </row>
    <row r="31" spans="1:19" x14ac:dyDescent="0.35">
      <c r="A31">
        <v>9</v>
      </c>
      <c r="B31" t="s">
        <v>21</v>
      </c>
      <c r="C31" t="s">
        <v>22</v>
      </c>
      <c r="D31">
        <v>100103</v>
      </c>
      <c r="E31" t="s">
        <v>39</v>
      </c>
      <c r="F31">
        <v>100103002</v>
      </c>
      <c r="G31" t="s">
        <v>42</v>
      </c>
      <c r="H31" t="s">
        <v>313</v>
      </c>
      <c r="I31">
        <v>3</v>
      </c>
      <c r="J31" t="s">
        <v>38</v>
      </c>
      <c r="K31">
        <v>142217.98000000001</v>
      </c>
      <c r="L31">
        <v>130325.47</v>
      </c>
      <c r="M31">
        <v>105202.71</v>
      </c>
      <c r="N31">
        <v>42720.18</v>
      </c>
      <c r="O31">
        <v>3086.24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>
        <v>9</v>
      </c>
      <c r="B32" t="s">
        <v>21</v>
      </c>
      <c r="C32" t="s">
        <v>22</v>
      </c>
      <c r="D32">
        <v>100103</v>
      </c>
      <c r="E32" t="s">
        <v>39</v>
      </c>
      <c r="F32">
        <v>100103002</v>
      </c>
      <c r="G32" t="s">
        <v>42</v>
      </c>
      <c r="H32" t="s">
        <v>76</v>
      </c>
      <c r="I32">
        <v>4</v>
      </c>
      <c r="J32" t="s">
        <v>71</v>
      </c>
      <c r="K32">
        <v>31279.67</v>
      </c>
      <c r="L32">
        <v>110979.52</v>
      </c>
      <c r="M32">
        <v>106609.60000000001</v>
      </c>
      <c r="N32">
        <v>59708.44</v>
      </c>
      <c r="O32">
        <v>239781</v>
      </c>
      <c r="P32">
        <v>0</v>
      </c>
      <c r="Q32">
        <v>13131.05</v>
      </c>
      <c r="R32">
        <v>3377586.33</v>
      </c>
      <c r="S32">
        <v>1053561.54</v>
      </c>
    </row>
    <row r="33" spans="1:19" x14ac:dyDescent="0.35">
      <c r="A33">
        <v>9</v>
      </c>
      <c r="B33" t="s">
        <v>21</v>
      </c>
      <c r="C33" t="s">
        <v>22</v>
      </c>
      <c r="D33">
        <v>100103</v>
      </c>
      <c r="E33" t="s">
        <v>39</v>
      </c>
      <c r="F33">
        <v>100103002</v>
      </c>
      <c r="G33" t="s">
        <v>42</v>
      </c>
      <c r="H33" t="s">
        <v>114</v>
      </c>
      <c r="I33">
        <v>4</v>
      </c>
      <c r="J33" t="s">
        <v>71</v>
      </c>
      <c r="K33">
        <v>2734839.97</v>
      </c>
      <c r="L33">
        <v>98600.03</v>
      </c>
      <c r="M33">
        <v>1099704.5900000001</v>
      </c>
      <c r="N33">
        <v>3497208.99</v>
      </c>
      <c r="O33">
        <v>1223261.98</v>
      </c>
      <c r="P33">
        <v>153277.60999999999</v>
      </c>
      <c r="Q33">
        <v>1171907.79</v>
      </c>
      <c r="R33">
        <v>883437.65</v>
      </c>
      <c r="S33">
        <v>1617581.64</v>
      </c>
    </row>
    <row r="34" spans="1:19" x14ac:dyDescent="0.35">
      <c r="A34">
        <v>9</v>
      </c>
      <c r="B34" t="s">
        <v>21</v>
      </c>
      <c r="C34" t="s">
        <v>22</v>
      </c>
      <c r="D34">
        <v>100103</v>
      </c>
      <c r="E34" t="s">
        <v>39</v>
      </c>
      <c r="F34">
        <v>100103003</v>
      </c>
      <c r="G34" t="s">
        <v>226</v>
      </c>
      <c r="H34" t="s">
        <v>325</v>
      </c>
      <c r="I34">
        <v>2</v>
      </c>
      <c r="J34" t="s">
        <v>32</v>
      </c>
      <c r="K34">
        <v>67.14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5">
      <c r="A35">
        <v>9</v>
      </c>
      <c r="B35" t="s">
        <v>21</v>
      </c>
      <c r="C35" t="s">
        <v>22</v>
      </c>
      <c r="D35">
        <v>100103</v>
      </c>
      <c r="E35" t="s">
        <v>39</v>
      </c>
      <c r="F35">
        <v>100103003</v>
      </c>
      <c r="G35" t="s">
        <v>226</v>
      </c>
      <c r="H35" t="s">
        <v>314</v>
      </c>
      <c r="I35">
        <v>4</v>
      </c>
      <c r="J35" t="s">
        <v>71</v>
      </c>
      <c r="K35">
        <v>12790.02</v>
      </c>
      <c r="L35">
        <v>83607.31</v>
      </c>
      <c r="M35">
        <v>40450.519999999997</v>
      </c>
      <c r="N35">
        <v>97602.4</v>
      </c>
      <c r="O35">
        <v>18312.13</v>
      </c>
      <c r="P35">
        <v>20070.46</v>
      </c>
      <c r="Q35">
        <v>28345.58</v>
      </c>
      <c r="R35">
        <v>11458.67</v>
      </c>
      <c r="S35">
        <v>9381.07</v>
      </c>
    </row>
    <row r="36" spans="1:19" x14ac:dyDescent="0.35">
      <c r="A36">
        <v>9</v>
      </c>
      <c r="B36" t="s">
        <v>21</v>
      </c>
      <c r="C36" t="s">
        <v>22</v>
      </c>
      <c r="D36">
        <v>100103</v>
      </c>
      <c r="E36" t="s">
        <v>39</v>
      </c>
      <c r="F36">
        <v>100103003</v>
      </c>
      <c r="G36" t="s">
        <v>226</v>
      </c>
      <c r="H36" t="s">
        <v>406</v>
      </c>
      <c r="I36">
        <v>3</v>
      </c>
      <c r="J36" t="s">
        <v>38</v>
      </c>
      <c r="K36">
        <v>0</v>
      </c>
      <c r="L36">
        <v>22120.31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>
        <v>9</v>
      </c>
      <c r="B37" t="s">
        <v>21</v>
      </c>
      <c r="C37" t="s">
        <v>22</v>
      </c>
      <c r="D37">
        <v>100103</v>
      </c>
      <c r="E37" t="s">
        <v>39</v>
      </c>
      <c r="F37">
        <v>100103003</v>
      </c>
      <c r="G37" t="s">
        <v>226</v>
      </c>
      <c r="H37" t="s">
        <v>227</v>
      </c>
      <c r="I37">
        <v>5</v>
      </c>
      <c r="J37" t="s">
        <v>26</v>
      </c>
      <c r="K37">
        <v>0</v>
      </c>
      <c r="L37">
        <v>0</v>
      </c>
      <c r="M37">
        <v>0</v>
      </c>
      <c r="N37">
        <v>0</v>
      </c>
      <c r="O37">
        <v>4011.62</v>
      </c>
      <c r="P37">
        <v>0</v>
      </c>
      <c r="Q37">
        <v>0</v>
      </c>
      <c r="R37">
        <v>0</v>
      </c>
      <c r="S37">
        <v>0</v>
      </c>
    </row>
    <row r="38" spans="1:19" x14ac:dyDescent="0.35">
      <c r="A38">
        <v>9</v>
      </c>
      <c r="B38" t="s">
        <v>21</v>
      </c>
      <c r="C38" t="s">
        <v>22</v>
      </c>
      <c r="D38">
        <v>100103</v>
      </c>
      <c r="E38" t="s">
        <v>39</v>
      </c>
      <c r="F38">
        <v>100103003</v>
      </c>
      <c r="G38" t="s">
        <v>226</v>
      </c>
      <c r="H38" t="s">
        <v>323</v>
      </c>
      <c r="I38">
        <v>3</v>
      </c>
      <c r="J38" t="s">
        <v>38</v>
      </c>
      <c r="K38">
        <v>435917.32</v>
      </c>
      <c r="L38">
        <v>13547.06</v>
      </c>
      <c r="M38">
        <v>49758.57</v>
      </c>
      <c r="N38">
        <v>350011.87</v>
      </c>
      <c r="O38">
        <v>296041.78000000003</v>
      </c>
      <c r="P38">
        <v>6682.35</v>
      </c>
      <c r="Q38">
        <v>506300.9</v>
      </c>
      <c r="R38">
        <v>345864.02</v>
      </c>
      <c r="S38">
        <v>365429.98</v>
      </c>
    </row>
    <row r="39" spans="1:19" x14ac:dyDescent="0.35">
      <c r="A39">
        <v>9</v>
      </c>
      <c r="B39" t="s">
        <v>21</v>
      </c>
      <c r="C39" t="s">
        <v>22</v>
      </c>
      <c r="D39">
        <v>100103</v>
      </c>
      <c r="E39" t="s">
        <v>39</v>
      </c>
      <c r="F39">
        <v>100103003</v>
      </c>
      <c r="G39" t="s">
        <v>226</v>
      </c>
      <c r="H39" t="s">
        <v>315</v>
      </c>
      <c r="I39">
        <v>3</v>
      </c>
      <c r="J39" t="s">
        <v>38</v>
      </c>
      <c r="K39">
        <v>94335.78</v>
      </c>
      <c r="L39">
        <v>2212.56</v>
      </c>
      <c r="M39">
        <v>85073.74</v>
      </c>
      <c r="N39">
        <v>84390.38</v>
      </c>
      <c r="O39">
        <v>33417.699999999997</v>
      </c>
      <c r="P39">
        <v>5513.2</v>
      </c>
      <c r="Q39">
        <v>21030.35</v>
      </c>
      <c r="R39">
        <v>44779.56</v>
      </c>
      <c r="S39">
        <v>42665.96</v>
      </c>
    </row>
    <row r="40" spans="1:19" x14ac:dyDescent="0.35">
      <c r="A40">
        <v>9</v>
      </c>
      <c r="B40" t="s">
        <v>21</v>
      </c>
      <c r="C40" t="s">
        <v>22</v>
      </c>
      <c r="D40">
        <v>100103</v>
      </c>
      <c r="E40" t="s">
        <v>39</v>
      </c>
      <c r="F40">
        <v>100103003</v>
      </c>
      <c r="G40" t="s">
        <v>226</v>
      </c>
      <c r="H40" t="s">
        <v>316</v>
      </c>
      <c r="I40">
        <v>3</v>
      </c>
      <c r="J40" t="s">
        <v>38</v>
      </c>
      <c r="K40">
        <v>404196.72</v>
      </c>
      <c r="L40">
        <v>978630.06</v>
      </c>
      <c r="M40">
        <v>0</v>
      </c>
      <c r="N40">
        <v>76930.86</v>
      </c>
      <c r="O40">
        <v>137548.21</v>
      </c>
      <c r="P40">
        <v>0</v>
      </c>
      <c r="Q40">
        <v>53612.13</v>
      </c>
      <c r="R40">
        <v>0</v>
      </c>
      <c r="S40">
        <v>23901.67</v>
      </c>
    </row>
    <row r="41" spans="1:19" x14ac:dyDescent="0.35">
      <c r="A41">
        <v>9</v>
      </c>
      <c r="B41" t="s">
        <v>21</v>
      </c>
      <c r="C41" t="s">
        <v>22</v>
      </c>
      <c r="D41">
        <v>100103</v>
      </c>
      <c r="E41" t="s">
        <v>39</v>
      </c>
      <c r="F41">
        <v>100103004</v>
      </c>
      <c r="G41" t="s">
        <v>77</v>
      </c>
      <c r="H41" t="s">
        <v>297</v>
      </c>
      <c r="I41">
        <v>4</v>
      </c>
      <c r="J41" t="s">
        <v>71</v>
      </c>
      <c r="K41">
        <v>1189497.33</v>
      </c>
      <c r="L41">
        <v>912891.01</v>
      </c>
      <c r="M41">
        <v>522154.22</v>
      </c>
      <c r="N41">
        <v>675969.49</v>
      </c>
      <c r="O41">
        <v>2804.61</v>
      </c>
      <c r="P41">
        <v>8729.2900000000009</v>
      </c>
      <c r="Q41">
        <v>230151.71</v>
      </c>
      <c r="R41">
        <v>225777.49</v>
      </c>
      <c r="S41">
        <v>86274.5</v>
      </c>
    </row>
    <row r="42" spans="1:19" x14ac:dyDescent="0.35">
      <c r="A42">
        <v>9</v>
      </c>
      <c r="B42" t="s">
        <v>21</v>
      </c>
      <c r="C42" t="s">
        <v>22</v>
      </c>
      <c r="D42">
        <v>100103</v>
      </c>
      <c r="E42" t="s">
        <v>39</v>
      </c>
      <c r="F42">
        <v>100103004</v>
      </c>
      <c r="G42" t="s">
        <v>77</v>
      </c>
      <c r="H42" t="s">
        <v>78</v>
      </c>
      <c r="I42">
        <v>3</v>
      </c>
      <c r="J42" t="s">
        <v>38</v>
      </c>
      <c r="K42">
        <v>995406.07</v>
      </c>
      <c r="L42">
        <v>1.78</v>
      </c>
      <c r="M42">
        <v>0</v>
      </c>
      <c r="N42">
        <v>238350</v>
      </c>
      <c r="O42">
        <v>13749</v>
      </c>
      <c r="P42">
        <v>30.29</v>
      </c>
      <c r="Q42">
        <v>232288</v>
      </c>
      <c r="R42">
        <v>35289.79</v>
      </c>
      <c r="S42">
        <v>423.6</v>
      </c>
    </row>
    <row r="43" spans="1:19" x14ac:dyDescent="0.35">
      <c r="A43">
        <v>9</v>
      </c>
      <c r="B43" t="s">
        <v>21</v>
      </c>
      <c r="C43" t="s">
        <v>22</v>
      </c>
      <c r="D43">
        <v>100103</v>
      </c>
      <c r="E43" t="s">
        <v>39</v>
      </c>
      <c r="F43">
        <v>100103004</v>
      </c>
      <c r="G43" t="s">
        <v>77</v>
      </c>
      <c r="H43" t="s">
        <v>363</v>
      </c>
      <c r="I43">
        <v>7</v>
      </c>
      <c r="J43" t="s">
        <v>164</v>
      </c>
      <c r="K43">
        <v>0</v>
      </c>
      <c r="L43">
        <v>199.19</v>
      </c>
      <c r="M43">
        <v>69.739999999999995</v>
      </c>
      <c r="N43">
        <v>1955.62</v>
      </c>
      <c r="O43">
        <v>1566.71</v>
      </c>
      <c r="P43">
        <v>0</v>
      </c>
      <c r="Q43">
        <v>3597.2</v>
      </c>
      <c r="R43">
        <v>0</v>
      </c>
      <c r="S43">
        <v>0</v>
      </c>
    </row>
    <row r="44" spans="1:19" x14ac:dyDescent="0.35">
      <c r="A44">
        <v>9</v>
      </c>
      <c r="B44" t="s">
        <v>21</v>
      </c>
      <c r="C44" t="s">
        <v>22</v>
      </c>
      <c r="D44">
        <v>100103</v>
      </c>
      <c r="E44" t="s">
        <v>39</v>
      </c>
      <c r="F44">
        <v>100103004</v>
      </c>
      <c r="G44" t="s">
        <v>77</v>
      </c>
      <c r="H44" t="s">
        <v>329</v>
      </c>
      <c r="I44">
        <v>3</v>
      </c>
      <c r="J44" t="s">
        <v>38</v>
      </c>
      <c r="K44">
        <v>583258.14</v>
      </c>
      <c r="L44">
        <v>20405.89</v>
      </c>
      <c r="M44">
        <v>22810.03</v>
      </c>
      <c r="N44">
        <v>224487.88</v>
      </c>
      <c r="O44">
        <v>217458.65</v>
      </c>
      <c r="P44">
        <v>147.51</v>
      </c>
      <c r="Q44">
        <v>7744.96</v>
      </c>
      <c r="R44">
        <v>88041.39</v>
      </c>
      <c r="S44">
        <v>78329.48</v>
      </c>
    </row>
    <row r="45" spans="1:19" x14ac:dyDescent="0.35">
      <c r="A45">
        <v>9</v>
      </c>
      <c r="B45" t="s">
        <v>21</v>
      </c>
      <c r="C45" t="s">
        <v>22</v>
      </c>
      <c r="D45">
        <v>100103</v>
      </c>
      <c r="E45" t="s">
        <v>39</v>
      </c>
      <c r="F45">
        <v>100103004</v>
      </c>
      <c r="G45" t="s">
        <v>77</v>
      </c>
      <c r="H45" t="s">
        <v>198</v>
      </c>
      <c r="I45">
        <v>3</v>
      </c>
      <c r="J45" t="s">
        <v>38</v>
      </c>
      <c r="K45">
        <v>21547.78</v>
      </c>
      <c r="L45">
        <v>5922.27</v>
      </c>
      <c r="M45">
        <v>0</v>
      </c>
      <c r="N45">
        <v>0</v>
      </c>
      <c r="O45">
        <v>0</v>
      </c>
      <c r="P45">
        <v>62306.46</v>
      </c>
      <c r="Q45">
        <v>27237.72</v>
      </c>
      <c r="R45">
        <v>6588.26</v>
      </c>
      <c r="S45">
        <v>6215.28</v>
      </c>
    </row>
    <row r="46" spans="1:19" x14ac:dyDescent="0.35">
      <c r="A46">
        <v>9</v>
      </c>
      <c r="B46" t="s">
        <v>21</v>
      </c>
      <c r="C46" t="s">
        <v>22</v>
      </c>
      <c r="D46">
        <v>100103</v>
      </c>
      <c r="E46" t="s">
        <v>39</v>
      </c>
      <c r="F46">
        <v>100103004</v>
      </c>
      <c r="G46" t="s">
        <v>77</v>
      </c>
      <c r="H46" t="s">
        <v>347</v>
      </c>
      <c r="I46">
        <v>3</v>
      </c>
      <c r="J46" t="s">
        <v>38</v>
      </c>
      <c r="K46">
        <v>0</v>
      </c>
      <c r="L46">
        <v>0</v>
      </c>
      <c r="M46">
        <v>0</v>
      </c>
      <c r="N46">
        <v>0</v>
      </c>
      <c r="O46">
        <v>0</v>
      </c>
      <c r="P46">
        <v>7056.51</v>
      </c>
      <c r="Q46">
        <v>45246.19</v>
      </c>
      <c r="R46">
        <v>0</v>
      </c>
      <c r="S46">
        <v>71734.62</v>
      </c>
    </row>
    <row r="47" spans="1:19" x14ac:dyDescent="0.35">
      <c r="A47">
        <v>9</v>
      </c>
      <c r="B47" t="s">
        <v>21</v>
      </c>
      <c r="C47" t="s">
        <v>22</v>
      </c>
      <c r="D47">
        <v>100103</v>
      </c>
      <c r="E47" t="s">
        <v>39</v>
      </c>
      <c r="F47">
        <v>100103004</v>
      </c>
      <c r="G47" t="s">
        <v>77</v>
      </c>
      <c r="H47" t="s">
        <v>179</v>
      </c>
      <c r="I47">
        <v>2</v>
      </c>
      <c r="J47" t="s">
        <v>32</v>
      </c>
      <c r="K47">
        <v>51270.720000000001</v>
      </c>
      <c r="L47">
        <v>0</v>
      </c>
      <c r="M47">
        <v>48081.440000000002</v>
      </c>
      <c r="N47">
        <v>0</v>
      </c>
      <c r="O47">
        <v>207472.46</v>
      </c>
      <c r="P47">
        <v>0</v>
      </c>
      <c r="Q47">
        <v>0</v>
      </c>
      <c r="R47">
        <v>0</v>
      </c>
      <c r="S47">
        <v>0</v>
      </c>
    </row>
    <row r="48" spans="1:19" x14ac:dyDescent="0.35">
      <c r="A48">
        <v>9</v>
      </c>
      <c r="B48" t="s">
        <v>21</v>
      </c>
      <c r="C48" t="s">
        <v>22</v>
      </c>
      <c r="D48">
        <v>100103</v>
      </c>
      <c r="E48" t="s">
        <v>39</v>
      </c>
      <c r="F48">
        <v>100103004</v>
      </c>
      <c r="G48" t="s">
        <v>77</v>
      </c>
      <c r="H48" t="s">
        <v>124</v>
      </c>
      <c r="I48">
        <v>3</v>
      </c>
      <c r="J48" t="s">
        <v>38</v>
      </c>
      <c r="K48">
        <v>7228.74</v>
      </c>
      <c r="L48">
        <v>1748.44</v>
      </c>
      <c r="M48">
        <v>8847.48</v>
      </c>
      <c r="N48">
        <v>4135.29</v>
      </c>
      <c r="O48">
        <v>3418.86</v>
      </c>
      <c r="P48">
        <v>2477.29</v>
      </c>
      <c r="Q48">
        <v>2947.69</v>
      </c>
      <c r="R48">
        <v>3073.08</v>
      </c>
      <c r="S48">
        <v>1538.09</v>
      </c>
    </row>
    <row r="49" spans="1:19" x14ac:dyDescent="0.35">
      <c r="A49">
        <v>9</v>
      </c>
      <c r="B49" t="s">
        <v>21</v>
      </c>
      <c r="C49" t="s">
        <v>22</v>
      </c>
      <c r="D49">
        <v>100103</v>
      </c>
      <c r="E49" t="s">
        <v>39</v>
      </c>
      <c r="F49">
        <v>100103004</v>
      </c>
      <c r="G49" t="s">
        <v>77</v>
      </c>
      <c r="H49" t="s">
        <v>89</v>
      </c>
      <c r="I49">
        <v>3</v>
      </c>
      <c r="J49" t="s">
        <v>38</v>
      </c>
      <c r="K49">
        <v>215842.25</v>
      </c>
      <c r="L49">
        <v>1715337.92</v>
      </c>
      <c r="M49">
        <v>0</v>
      </c>
      <c r="N49">
        <v>391773.7</v>
      </c>
      <c r="O49">
        <v>342.53</v>
      </c>
      <c r="P49">
        <v>0</v>
      </c>
      <c r="Q49">
        <v>0</v>
      </c>
      <c r="R49">
        <v>92</v>
      </c>
      <c r="S49">
        <v>0</v>
      </c>
    </row>
    <row r="50" spans="1:19" x14ac:dyDescent="0.35">
      <c r="A50">
        <v>9</v>
      </c>
      <c r="B50" t="s">
        <v>21</v>
      </c>
      <c r="C50" t="s">
        <v>22</v>
      </c>
      <c r="D50">
        <v>100104</v>
      </c>
      <c r="E50" t="s">
        <v>66</v>
      </c>
      <c r="F50">
        <v>100104002</v>
      </c>
      <c r="G50" t="s">
        <v>67</v>
      </c>
      <c r="H50" t="s">
        <v>202</v>
      </c>
      <c r="I50">
        <v>7</v>
      </c>
      <c r="J50" t="s">
        <v>164</v>
      </c>
      <c r="K50">
        <v>0</v>
      </c>
      <c r="L50">
        <v>23683.73</v>
      </c>
      <c r="M50">
        <v>6470.13</v>
      </c>
      <c r="N50">
        <v>66435.27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5">
      <c r="A51">
        <v>9</v>
      </c>
      <c r="B51" t="s">
        <v>21</v>
      </c>
      <c r="C51" t="s">
        <v>22</v>
      </c>
      <c r="D51">
        <v>100104</v>
      </c>
      <c r="E51" t="s">
        <v>66</v>
      </c>
      <c r="F51">
        <v>100104002</v>
      </c>
      <c r="G51" t="s">
        <v>67</v>
      </c>
      <c r="H51" t="s">
        <v>366</v>
      </c>
      <c r="I51">
        <v>7</v>
      </c>
      <c r="J51" t="s">
        <v>164</v>
      </c>
      <c r="K51">
        <v>1816.07</v>
      </c>
      <c r="L51">
        <v>103.95</v>
      </c>
      <c r="M51">
        <v>0</v>
      </c>
      <c r="N51">
        <v>0</v>
      </c>
      <c r="O51">
        <v>72.31</v>
      </c>
      <c r="P51">
        <v>0</v>
      </c>
      <c r="Q51">
        <v>6112.88</v>
      </c>
      <c r="R51">
        <v>43940.07</v>
      </c>
      <c r="S51">
        <v>45108.92</v>
      </c>
    </row>
    <row r="52" spans="1:19" x14ac:dyDescent="0.35">
      <c r="A52">
        <v>9</v>
      </c>
      <c r="B52" t="s">
        <v>21</v>
      </c>
      <c r="C52" t="s">
        <v>22</v>
      </c>
      <c r="D52">
        <v>100104</v>
      </c>
      <c r="E52" t="s">
        <v>66</v>
      </c>
      <c r="F52">
        <v>100104002</v>
      </c>
      <c r="G52" t="s">
        <v>67</v>
      </c>
      <c r="H52" t="s">
        <v>203</v>
      </c>
      <c r="I52">
        <v>7</v>
      </c>
      <c r="J52" t="s">
        <v>164</v>
      </c>
      <c r="K52">
        <v>0</v>
      </c>
      <c r="L52">
        <v>101484.06</v>
      </c>
      <c r="M52">
        <v>0</v>
      </c>
      <c r="N52">
        <v>13884.24</v>
      </c>
      <c r="O52">
        <v>63730.720000000001</v>
      </c>
      <c r="P52">
        <v>81421.66</v>
      </c>
      <c r="Q52">
        <v>1119.21</v>
      </c>
      <c r="R52">
        <v>30448.16</v>
      </c>
      <c r="S52">
        <v>109457.76</v>
      </c>
    </row>
    <row r="53" spans="1:19" x14ac:dyDescent="0.35">
      <c r="A53">
        <v>9</v>
      </c>
      <c r="B53" t="s">
        <v>21</v>
      </c>
      <c r="C53" t="s">
        <v>22</v>
      </c>
      <c r="D53">
        <v>100104</v>
      </c>
      <c r="E53" t="s">
        <v>66</v>
      </c>
      <c r="F53">
        <v>100104002</v>
      </c>
      <c r="G53" t="s">
        <v>67</v>
      </c>
      <c r="H53" t="s">
        <v>120</v>
      </c>
      <c r="I53">
        <v>5</v>
      </c>
      <c r="J53" t="s">
        <v>26</v>
      </c>
      <c r="K53">
        <v>0</v>
      </c>
      <c r="L53">
        <v>0</v>
      </c>
      <c r="M53">
        <v>0</v>
      </c>
      <c r="N53">
        <v>175827.62</v>
      </c>
      <c r="O53">
        <v>0</v>
      </c>
      <c r="P53">
        <v>35010.99</v>
      </c>
      <c r="Q53">
        <v>0</v>
      </c>
      <c r="R53">
        <v>0</v>
      </c>
      <c r="S53">
        <v>0</v>
      </c>
    </row>
    <row r="54" spans="1:19" x14ac:dyDescent="0.35">
      <c r="A54">
        <v>9</v>
      </c>
      <c r="B54" t="s">
        <v>21</v>
      </c>
      <c r="C54" t="s">
        <v>22</v>
      </c>
      <c r="D54">
        <v>100104</v>
      </c>
      <c r="E54" t="s">
        <v>66</v>
      </c>
      <c r="F54">
        <v>100104002</v>
      </c>
      <c r="G54" t="s">
        <v>67</v>
      </c>
      <c r="H54" t="s">
        <v>126</v>
      </c>
      <c r="I54">
        <v>5</v>
      </c>
      <c r="J54" t="s">
        <v>26</v>
      </c>
      <c r="K54">
        <v>0</v>
      </c>
      <c r="L54">
        <v>0</v>
      </c>
      <c r="M54">
        <v>32362.44</v>
      </c>
      <c r="N54">
        <v>0</v>
      </c>
      <c r="O54">
        <v>0</v>
      </c>
      <c r="P54">
        <v>65871.899999999994</v>
      </c>
      <c r="Q54">
        <v>0</v>
      </c>
      <c r="R54">
        <v>57172.77</v>
      </c>
      <c r="S54">
        <v>79464</v>
      </c>
    </row>
    <row r="55" spans="1:19" x14ac:dyDescent="0.35">
      <c r="A55">
        <v>9</v>
      </c>
      <c r="B55" t="s">
        <v>21</v>
      </c>
      <c r="C55" t="s">
        <v>22</v>
      </c>
      <c r="D55">
        <v>100104</v>
      </c>
      <c r="E55" t="s">
        <v>66</v>
      </c>
      <c r="F55">
        <v>100104002</v>
      </c>
      <c r="G55" t="s">
        <v>67</v>
      </c>
      <c r="H55" t="s">
        <v>127</v>
      </c>
      <c r="I55">
        <v>3</v>
      </c>
      <c r="J55" t="s">
        <v>38</v>
      </c>
      <c r="K55">
        <v>56889.68</v>
      </c>
      <c r="L55">
        <v>266334.46999999997</v>
      </c>
      <c r="M55">
        <v>0</v>
      </c>
      <c r="N55">
        <v>42069.94</v>
      </c>
      <c r="O55">
        <v>18705.03</v>
      </c>
      <c r="P55">
        <v>16458.41</v>
      </c>
      <c r="Q55">
        <v>134259.41</v>
      </c>
      <c r="R55">
        <v>59515.88</v>
      </c>
      <c r="S55">
        <v>5968.65</v>
      </c>
    </row>
    <row r="56" spans="1:19" x14ac:dyDescent="0.35">
      <c r="A56">
        <v>9</v>
      </c>
      <c r="B56" t="s">
        <v>21</v>
      </c>
      <c r="C56" t="s">
        <v>22</v>
      </c>
      <c r="D56">
        <v>100104</v>
      </c>
      <c r="E56" t="s">
        <v>66</v>
      </c>
      <c r="F56">
        <v>100104002</v>
      </c>
      <c r="G56" t="s">
        <v>67</v>
      </c>
      <c r="H56" t="s">
        <v>128</v>
      </c>
      <c r="I56">
        <v>5</v>
      </c>
      <c r="J56" t="s">
        <v>26</v>
      </c>
      <c r="K56">
        <v>0</v>
      </c>
      <c r="L56">
        <v>0</v>
      </c>
      <c r="M56">
        <v>0</v>
      </c>
      <c r="N56">
        <v>124667.57</v>
      </c>
      <c r="O56">
        <v>124303.08</v>
      </c>
      <c r="P56">
        <v>0</v>
      </c>
      <c r="Q56">
        <v>0</v>
      </c>
      <c r="R56">
        <v>14768.05</v>
      </c>
      <c r="S56">
        <v>0</v>
      </c>
    </row>
    <row r="57" spans="1:19" x14ac:dyDescent="0.35">
      <c r="A57">
        <v>9</v>
      </c>
      <c r="B57" t="s">
        <v>21</v>
      </c>
      <c r="C57" t="s">
        <v>22</v>
      </c>
      <c r="D57">
        <v>100104</v>
      </c>
      <c r="E57" t="s">
        <v>66</v>
      </c>
      <c r="F57">
        <v>100104002</v>
      </c>
      <c r="G57" t="s">
        <v>67</v>
      </c>
      <c r="H57" t="s">
        <v>219</v>
      </c>
      <c r="I57">
        <v>3</v>
      </c>
      <c r="J57" t="s">
        <v>38</v>
      </c>
      <c r="K57">
        <v>9684.5499999999993</v>
      </c>
      <c r="L57">
        <v>0</v>
      </c>
      <c r="M57">
        <v>0</v>
      </c>
      <c r="N57">
        <v>84752.48</v>
      </c>
      <c r="O57">
        <v>0</v>
      </c>
      <c r="P57">
        <v>0</v>
      </c>
      <c r="Q57">
        <v>0</v>
      </c>
      <c r="R57">
        <v>0</v>
      </c>
      <c r="S57">
        <v>4477.76</v>
      </c>
    </row>
    <row r="58" spans="1:19" x14ac:dyDescent="0.35">
      <c r="A58">
        <v>9</v>
      </c>
      <c r="B58" t="s">
        <v>21</v>
      </c>
      <c r="C58" t="s">
        <v>22</v>
      </c>
      <c r="D58">
        <v>100104</v>
      </c>
      <c r="E58" t="s">
        <v>66</v>
      </c>
      <c r="F58">
        <v>100104005</v>
      </c>
      <c r="G58" t="s">
        <v>82</v>
      </c>
      <c r="H58" t="s">
        <v>348</v>
      </c>
      <c r="I58">
        <v>7</v>
      </c>
      <c r="J58" t="s">
        <v>164</v>
      </c>
      <c r="K58">
        <v>792778.38</v>
      </c>
      <c r="L58">
        <v>754298.09</v>
      </c>
      <c r="M58">
        <v>501688.06</v>
      </c>
      <c r="N58">
        <v>568970.11</v>
      </c>
      <c r="O58">
        <v>587485.92000000004</v>
      </c>
      <c r="P58">
        <v>291178.48</v>
      </c>
      <c r="Q58">
        <v>315584.33</v>
      </c>
      <c r="R58">
        <v>436604.12</v>
      </c>
      <c r="S58">
        <v>488793.07</v>
      </c>
    </row>
    <row r="59" spans="1:19" x14ac:dyDescent="0.35">
      <c r="A59">
        <v>9</v>
      </c>
      <c r="B59" t="s">
        <v>21</v>
      </c>
      <c r="C59" t="s">
        <v>22</v>
      </c>
      <c r="D59">
        <v>100104</v>
      </c>
      <c r="E59" t="s">
        <v>66</v>
      </c>
      <c r="F59">
        <v>100104005</v>
      </c>
      <c r="G59" t="s">
        <v>82</v>
      </c>
      <c r="H59" t="s">
        <v>201</v>
      </c>
      <c r="I59">
        <v>5</v>
      </c>
      <c r="J59" t="s">
        <v>26</v>
      </c>
      <c r="K59">
        <v>0</v>
      </c>
      <c r="L59">
        <v>0</v>
      </c>
      <c r="M59">
        <v>0</v>
      </c>
      <c r="N59">
        <v>43908.45</v>
      </c>
      <c r="O59">
        <v>0</v>
      </c>
      <c r="P59">
        <v>25382.78</v>
      </c>
      <c r="Q59">
        <v>14516.79</v>
      </c>
      <c r="R59">
        <v>0</v>
      </c>
      <c r="S59">
        <v>8989.56</v>
      </c>
    </row>
    <row r="60" spans="1:19" x14ac:dyDescent="0.35">
      <c r="A60">
        <v>9</v>
      </c>
      <c r="B60" t="s">
        <v>21</v>
      </c>
      <c r="C60" t="s">
        <v>22</v>
      </c>
      <c r="D60">
        <v>100104</v>
      </c>
      <c r="E60" t="s">
        <v>66</v>
      </c>
      <c r="F60">
        <v>100104005</v>
      </c>
      <c r="G60" t="s">
        <v>82</v>
      </c>
      <c r="H60" t="s">
        <v>261</v>
      </c>
      <c r="I60">
        <v>3</v>
      </c>
      <c r="J60" t="s">
        <v>38</v>
      </c>
      <c r="K60">
        <v>97858.51</v>
      </c>
      <c r="L60">
        <v>3529.41</v>
      </c>
      <c r="M60">
        <v>51600.37</v>
      </c>
      <c r="N60">
        <v>0</v>
      </c>
      <c r="O60">
        <v>0</v>
      </c>
      <c r="P60">
        <v>0</v>
      </c>
      <c r="Q60">
        <v>0</v>
      </c>
      <c r="R60">
        <v>54.13</v>
      </c>
      <c r="S60">
        <v>0</v>
      </c>
    </row>
    <row r="61" spans="1:19" x14ac:dyDescent="0.35">
      <c r="A61">
        <v>9</v>
      </c>
      <c r="B61" t="s">
        <v>21</v>
      </c>
      <c r="C61" t="s">
        <v>22</v>
      </c>
      <c r="D61">
        <v>100104</v>
      </c>
      <c r="E61" t="s">
        <v>66</v>
      </c>
      <c r="F61">
        <v>100104005</v>
      </c>
      <c r="G61" t="s">
        <v>82</v>
      </c>
      <c r="H61" t="s">
        <v>83</v>
      </c>
      <c r="I61">
        <v>5</v>
      </c>
      <c r="J61" t="s">
        <v>26</v>
      </c>
      <c r="K61">
        <v>0</v>
      </c>
      <c r="L61">
        <v>0</v>
      </c>
      <c r="M61">
        <v>30000.54</v>
      </c>
      <c r="N61">
        <v>228573.13</v>
      </c>
      <c r="O61">
        <v>457877.54</v>
      </c>
      <c r="P61">
        <v>583959.81999999995</v>
      </c>
      <c r="Q61">
        <v>537867.31999999995</v>
      </c>
      <c r="R61">
        <v>357535.64</v>
      </c>
      <c r="S61">
        <v>769897.13</v>
      </c>
    </row>
    <row r="62" spans="1:19" x14ac:dyDescent="0.35">
      <c r="A62">
        <v>9</v>
      </c>
      <c r="B62" t="s">
        <v>21</v>
      </c>
      <c r="C62" t="s">
        <v>22</v>
      </c>
      <c r="D62">
        <v>100104</v>
      </c>
      <c r="E62" t="s">
        <v>66</v>
      </c>
      <c r="F62">
        <v>100104005</v>
      </c>
      <c r="G62" t="s">
        <v>82</v>
      </c>
      <c r="H62" t="s">
        <v>229</v>
      </c>
      <c r="I62">
        <v>5</v>
      </c>
      <c r="J62" t="s">
        <v>26</v>
      </c>
      <c r="K62">
        <v>0</v>
      </c>
      <c r="L62">
        <v>0</v>
      </c>
      <c r="M62">
        <v>0</v>
      </c>
      <c r="N62">
        <v>22354.01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5">
      <c r="A63">
        <v>9</v>
      </c>
      <c r="B63" t="s">
        <v>21</v>
      </c>
      <c r="C63" t="s">
        <v>22</v>
      </c>
      <c r="D63">
        <v>100104</v>
      </c>
      <c r="E63" t="s">
        <v>66</v>
      </c>
      <c r="F63">
        <v>100104005</v>
      </c>
      <c r="G63" t="s">
        <v>82</v>
      </c>
      <c r="H63" t="s">
        <v>181</v>
      </c>
      <c r="I63">
        <v>5</v>
      </c>
      <c r="J63" t="s">
        <v>26</v>
      </c>
      <c r="K63">
        <v>0</v>
      </c>
      <c r="L63">
        <v>0</v>
      </c>
      <c r="M63">
        <v>0</v>
      </c>
      <c r="N63">
        <v>23911.79</v>
      </c>
      <c r="O63">
        <v>0</v>
      </c>
      <c r="P63">
        <v>0</v>
      </c>
      <c r="Q63">
        <v>12881.42</v>
      </c>
      <c r="R63">
        <v>0</v>
      </c>
      <c r="S63">
        <v>0</v>
      </c>
    </row>
    <row r="64" spans="1:19" x14ac:dyDescent="0.35">
      <c r="A64">
        <v>9</v>
      </c>
      <c r="B64" t="s">
        <v>21</v>
      </c>
      <c r="C64" t="s">
        <v>22</v>
      </c>
      <c r="D64">
        <v>100104</v>
      </c>
      <c r="E64" t="s">
        <v>66</v>
      </c>
      <c r="F64">
        <v>100104005</v>
      </c>
      <c r="G64" t="s">
        <v>82</v>
      </c>
      <c r="H64" t="s">
        <v>230</v>
      </c>
      <c r="I64">
        <v>5</v>
      </c>
      <c r="J64" t="s">
        <v>26</v>
      </c>
      <c r="K64">
        <v>0</v>
      </c>
      <c r="L64">
        <v>0</v>
      </c>
      <c r="M64">
        <v>0</v>
      </c>
      <c r="N64">
        <v>138487.31</v>
      </c>
      <c r="O64">
        <v>133014.93</v>
      </c>
      <c r="P64">
        <v>98914.53</v>
      </c>
      <c r="Q64">
        <v>94897.34</v>
      </c>
      <c r="R64">
        <v>15407.55</v>
      </c>
      <c r="S64">
        <v>17933.68</v>
      </c>
    </row>
    <row r="65" spans="1:19" x14ac:dyDescent="0.35">
      <c r="A65">
        <v>9</v>
      </c>
      <c r="B65" t="s">
        <v>21</v>
      </c>
      <c r="C65" t="s">
        <v>22</v>
      </c>
      <c r="D65">
        <v>100105</v>
      </c>
      <c r="E65" t="s">
        <v>20</v>
      </c>
      <c r="F65">
        <v>100105002</v>
      </c>
      <c r="G65" t="s">
        <v>208</v>
      </c>
      <c r="H65" t="s">
        <v>271</v>
      </c>
      <c r="I65">
        <v>6</v>
      </c>
      <c r="J65" t="s">
        <v>20</v>
      </c>
      <c r="K65">
        <v>0</v>
      </c>
      <c r="L65">
        <v>0</v>
      </c>
      <c r="M65">
        <v>0</v>
      </c>
      <c r="N65">
        <v>0</v>
      </c>
      <c r="O65">
        <v>0</v>
      </c>
      <c r="P65">
        <v>861034</v>
      </c>
      <c r="Q65">
        <v>1096239</v>
      </c>
      <c r="R65">
        <v>1621114</v>
      </c>
      <c r="S65">
        <v>1806229.8</v>
      </c>
    </row>
    <row r="66" spans="1:19" x14ac:dyDescent="0.35">
      <c r="A66">
        <v>9</v>
      </c>
      <c r="B66" t="s">
        <v>21</v>
      </c>
      <c r="C66" t="s">
        <v>22</v>
      </c>
      <c r="D66">
        <v>100105</v>
      </c>
      <c r="E66" t="s">
        <v>20</v>
      </c>
      <c r="F66">
        <v>100105004</v>
      </c>
      <c r="G66" t="s">
        <v>18</v>
      </c>
      <c r="H66" t="s">
        <v>46</v>
      </c>
      <c r="I66">
        <v>6</v>
      </c>
      <c r="J66" t="s">
        <v>20</v>
      </c>
      <c r="K66">
        <v>0</v>
      </c>
      <c r="L66">
        <v>0</v>
      </c>
      <c r="M66">
        <v>95927.45</v>
      </c>
      <c r="N66">
        <v>39735.68</v>
      </c>
      <c r="O66">
        <v>0</v>
      </c>
      <c r="P66">
        <v>0</v>
      </c>
      <c r="Q66">
        <v>0</v>
      </c>
      <c r="R66">
        <v>0</v>
      </c>
      <c r="S66">
        <v>19352.2</v>
      </c>
    </row>
    <row r="67" spans="1:19" x14ac:dyDescent="0.35">
      <c r="A67">
        <v>9</v>
      </c>
      <c r="B67" t="s">
        <v>21</v>
      </c>
      <c r="C67" t="s">
        <v>22</v>
      </c>
      <c r="D67">
        <v>100105</v>
      </c>
      <c r="E67" t="s">
        <v>20</v>
      </c>
      <c r="F67">
        <v>100105004</v>
      </c>
      <c r="G67" t="s">
        <v>18</v>
      </c>
      <c r="H67" t="s">
        <v>19</v>
      </c>
      <c r="I67">
        <v>6</v>
      </c>
      <c r="J67" t="s">
        <v>20</v>
      </c>
      <c r="K67">
        <v>0</v>
      </c>
      <c r="L67">
        <v>0</v>
      </c>
      <c r="M67">
        <v>181789.68</v>
      </c>
      <c r="N67">
        <v>45937.97</v>
      </c>
      <c r="O67">
        <v>0</v>
      </c>
      <c r="P67">
        <v>0</v>
      </c>
      <c r="Q67">
        <v>0</v>
      </c>
      <c r="R67">
        <v>33900</v>
      </c>
      <c r="S67">
        <v>288393.27</v>
      </c>
    </row>
    <row r="68" spans="1:19" x14ac:dyDescent="0.35">
      <c r="A68">
        <v>9</v>
      </c>
      <c r="B68" t="s">
        <v>21</v>
      </c>
      <c r="C68" t="s">
        <v>22</v>
      </c>
      <c r="D68">
        <v>100105</v>
      </c>
      <c r="E68" t="s">
        <v>20</v>
      </c>
      <c r="F68">
        <v>100105004</v>
      </c>
      <c r="G68" t="s">
        <v>18</v>
      </c>
      <c r="H68" t="s">
        <v>47</v>
      </c>
      <c r="I68">
        <v>6</v>
      </c>
      <c r="J68" t="s">
        <v>20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38854.559999999998</v>
      </c>
    </row>
    <row r="69" spans="1:19" x14ac:dyDescent="0.35">
      <c r="A69">
        <v>9</v>
      </c>
      <c r="B69" t="s">
        <v>21</v>
      </c>
      <c r="C69" t="s">
        <v>22</v>
      </c>
      <c r="D69">
        <v>100105</v>
      </c>
      <c r="E69" t="s">
        <v>20</v>
      </c>
      <c r="F69">
        <v>100105005</v>
      </c>
      <c r="G69" t="s">
        <v>268</v>
      </c>
      <c r="H69" t="s">
        <v>269</v>
      </c>
      <c r="I69">
        <v>6</v>
      </c>
      <c r="J69" t="s">
        <v>20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26872.720000000001</v>
      </c>
    </row>
    <row r="70" spans="1:19" x14ac:dyDescent="0.35">
      <c r="A70">
        <v>9</v>
      </c>
      <c r="B70" t="s">
        <v>21</v>
      </c>
      <c r="C70" t="s">
        <v>22</v>
      </c>
      <c r="D70">
        <v>100105</v>
      </c>
      <c r="E70" t="s">
        <v>20</v>
      </c>
      <c r="F70">
        <v>100105005</v>
      </c>
      <c r="G70" t="s">
        <v>268</v>
      </c>
      <c r="H70" t="s">
        <v>407</v>
      </c>
      <c r="I70">
        <v>6</v>
      </c>
      <c r="J70" t="s">
        <v>20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80635.66</v>
      </c>
      <c r="R70">
        <v>155027.09</v>
      </c>
      <c r="S70">
        <v>0</v>
      </c>
    </row>
    <row r="71" spans="1:19" x14ac:dyDescent="0.35">
      <c r="A71">
        <v>9</v>
      </c>
      <c r="B71" t="s">
        <v>21</v>
      </c>
      <c r="C71" t="s">
        <v>22</v>
      </c>
      <c r="D71">
        <v>100105</v>
      </c>
      <c r="E71" t="s">
        <v>20</v>
      </c>
      <c r="F71">
        <v>100105006</v>
      </c>
      <c r="G71" t="s">
        <v>276</v>
      </c>
      <c r="H71" t="s">
        <v>388</v>
      </c>
      <c r="I71">
        <v>4</v>
      </c>
      <c r="J71" t="s">
        <v>71</v>
      </c>
      <c r="K71">
        <v>0</v>
      </c>
      <c r="L71">
        <v>0</v>
      </c>
      <c r="M71">
        <v>14807.69</v>
      </c>
      <c r="N71">
        <v>0</v>
      </c>
      <c r="O71">
        <v>0</v>
      </c>
      <c r="P71">
        <v>0</v>
      </c>
      <c r="Q71">
        <v>0</v>
      </c>
      <c r="R71">
        <v>0</v>
      </c>
      <c r="S71">
        <v>215.3</v>
      </c>
    </row>
    <row r="72" spans="1:19" x14ac:dyDescent="0.35">
      <c r="A72">
        <v>9</v>
      </c>
      <c r="B72" t="s">
        <v>21</v>
      </c>
      <c r="C72" t="s">
        <v>22</v>
      </c>
      <c r="D72">
        <v>100105</v>
      </c>
      <c r="E72" t="s">
        <v>20</v>
      </c>
      <c r="F72">
        <v>100105006</v>
      </c>
      <c r="G72" t="s">
        <v>276</v>
      </c>
      <c r="H72" t="s">
        <v>277</v>
      </c>
      <c r="I72">
        <v>4</v>
      </c>
      <c r="J72" t="s">
        <v>71</v>
      </c>
      <c r="K72">
        <v>65131.58</v>
      </c>
      <c r="L72">
        <v>76477.460000000006</v>
      </c>
      <c r="M72">
        <v>3922.47</v>
      </c>
      <c r="N72">
        <v>14308.06</v>
      </c>
      <c r="O72">
        <v>11663.86</v>
      </c>
      <c r="P72">
        <v>0</v>
      </c>
      <c r="Q72">
        <v>17743.41</v>
      </c>
      <c r="R72">
        <v>2086.4</v>
      </c>
      <c r="S72">
        <v>17978.46</v>
      </c>
    </row>
    <row r="73" spans="1:19" x14ac:dyDescent="0.35">
      <c r="A73">
        <v>9</v>
      </c>
      <c r="B73" t="s">
        <v>21</v>
      </c>
      <c r="C73" t="s">
        <v>22</v>
      </c>
      <c r="D73">
        <v>100105</v>
      </c>
      <c r="E73" t="s">
        <v>20</v>
      </c>
      <c r="F73">
        <v>100105006</v>
      </c>
      <c r="G73" t="s">
        <v>276</v>
      </c>
      <c r="H73" t="s">
        <v>307</v>
      </c>
      <c r="I73">
        <v>4</v>
      </c>
      <c r="J73" t="s">
        <v>71</v>
      </c>
      <c r="K73">
        <v>79.58</v>
      </c>
      <c r="L73">
        <v>49851.11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5">
      <c r="A74">
        <v>9</v>
      </c>
      <c r="B74" t="s">
        <v>21</v>
      </c>
      <c r="C74" t="s">
        <v>22</v>
      </c>
      <c r="D74">
        <v>100106</v>
      </c>
      <c r="E74" t="s">
        <v>477</v>
      </c>
      <c r="F74">
        <v>100106001</v>
      </c>
      <c r="G74" t="s">
        <v>60</v>
      </c>
      <c r="H74" t="s">
        <v>131</v>
      </c>
      <c r="I74">
        <v>1</v>
      </c>
      <c r="J74" t="s">
        <v>96</v>
      </c>
      <c r="K74">
        <v>247633.68</v>
      </c>
      <c r="L74">
        <v>283622.62</v>
      </c>
      <c r="M74">
        <v>112518.78</v>
      </c>
      <c r="N74">
        <v>30156.49</v>
      </c>
      <c r="O74">
        <v>245722.84</v>
      </c>
      <c r="P74">
        <v>88217.61</v>
      </c>
      <c r="Q74">
        <v>2437.5700000000002</v>
      </c>
      <c r="R74">
        <v>1282.8399999999999</v>
      </c>
      <c r="S74">
        <v>455</v>
      </c>
    </row>
    <row r="75" spans="1:19" x14ac:dyDescent="0.35">
      <c r="A75">
        <v>9</v>
      </c>
      <c r="B75" t="s">
        <v>21</v>
      </c>
      <c r="C75" t="s">
        <v>22</v>
      </c>
      <c r="D75">
        <v>100106</v>
      </c>
      <c r="E75" t="s">
        <v>477</v>
      </c>
      <c r="F75">
        <v>100106001</v>
      </c>
      <c r="G75" t="s">
        <v>60</v>
      </c>
      <c r="H75" t="s">
        <v>95</v>
      </c>
      <c r="I75">
        <v>1</v>
      </c>
      <c r="J75" t="s">
        <v>96</v>
      </c>
      <c r="K75">
        <v>488.52</v>
      </c>
      <c r="L75">
        <v>73760.17</v>
      </c>
      <c r="M75">
        <v>53223.68</v>
      </c>
      <c r="N75">
        <v>201211.58</v>
      </c>
      <c r="O75">
        <v>85066.09</v>
      </c>
      <c r="P75">
        <v>1054.97</v>
      </c>
      <c r="Q75">
        <v>0</v>
      </c>
      <c r="R75">
        <v>0</v>
      </c>
      <c r="S75">
        <v>0</v>
      </c>
    </row>
    <row r="76" spans="1:19" x14ac:dyDescent="0.35">
      <c r="A76">
        <v>9</v>
      </c>
      <c r="B76" t="s">
        <v>21</v>
      </c>
      <c r="C76" t="s">
        <v>22</v>
      </c>
      <c r="D76">
        <v>100106</v>
      </c>
      <c r="E76" t="s">
        <v>477</v>
      </c>
      <c r="F76">
        <v>100106001</v>
      </c>
      <c r="G76" t="s">
        <v>60</v>
      </c>
      <c r="H76" t="s">
        <v>408</v>
      </c>
      <c r="I76">
        <v>1</v>
      </c>
      <c r="J76" t="s">
        <v>96</v>
      </c>
      <c r="K76">
        <v>0</v>
      </c>
      <c r="L76">
        <v>0</v>
      </c>
      <c r="M76">
        <v>0</v>
      </c>
      <c r="N76">
        <v>46230.8</v>
      </c>
      <c r="O76">
        <v>4529</v>
      </c>
      <c r="P76">
        <v>0</v>
      </c>
      <c r="Q76">
        <v>0</v>
      </c>
      <c r="R76">
        <v>0</v>
      </c>
      <c r="S76">
        <v>0</v>
      </c>
    </row>
    <row r="77" spans="1:19" x14ac:dyDescent="0.35">
      <c r="A77">
        <v>9</v>
      </c>
      <c r="B77" t="s">
        <v>21</v>
      </c>
      <c r="C77" t="s">
        <v>22</v>
      </c>
      <c r="D77">
        <v>100106</v>
      </c>
      <c r="E77" t="s">
        <v>477</v>
      </c>
      <c r="F77">
        <v>100106001</v>
      </c>
      <c r="G77" t="s">
        <v>60</v>
      </c>
      <c r="H77" t="s">
        <v>224</v>
      </c>
      <c r="I77">
        <v>1</v>
      </c>
      <c r="J77" t="s">
        <v>96</v>
      </c>
      <c r="K77">
        <v>279314.78999999998</v>
      </c>
      <c r="L77">
        <v>401684.75</v>
      </c>
      <c r="M77">
        <v>244402.3</v>
      </c>
      <c r="N77">
        <v>412712.46</v>
      </c>
      <c r="O77">
        <v>545444.59</v>
      </c>
      <c r="P77">
        <v>675600.83</v>
      </c>
      <c r="Q77">
        <v>873646.07</v>
      </c>
      <c r="R77">
        <v>698865.78</v>
      </c>
      <c r="S77">
        <v>712188.27</v>
      </c>
    </row>
    <row r="78" spans="1:19" x14ac:dyDescent="0.35">
      <c r="A78">
        <v>9</v>
      </c>
      <c r="B78" t="s">
        <v>21</v>
      </c>
      <c r="C78" t="s">
        <v>22</v>
      </c>
      <c r="D78">
        <v>100106</v>
      </c>
      <c r="E78" t="s">
        <v>477</v>
      </c>
      <c r="F78">
        <v>100106001</v>
      </c>
      <c r="G78" t="s">
        <v>60</v>
      </c>
      <c r="H78" t="s">
        <v>132</v>
      </c>
      <c r="I78">
        <v>3</v>
      </c>
      <c r="J78" t="s">
        <v>38</v>
      </c>
      <c r="K78">
        <v>1007136.38</v>
      </c>
      <c r="L78">
        <v>514740.49</v>
      </c>
      <c r="M78">
        <v>270304.37</v>
      </c>
      <c r="N78">
        <v>1261669.78</v>
      </c>
      <c r="O78">
        <v>1797738.15</v>
      </c>
      <c r="P78">
        <v>1928558.25</v>
      </c>
      <c r="Q78">
        <v>1213330.79</v>
      </c>
      <c r="R78">
        <v>203789.55</v>
      </c>
      <c r="S78">
        <v>200803.9</v>
      </c>
    </row>
    <row r="79" spans="1:19" x14ac:dyDescent="0.35">
      <c r="A79">
        <v>9</v>
      </c>
      <c r="B79" t="s">
        <v>21</v>
      </c>
      <c r="C79" t="s">
        <v>22</v>
      </c>
      <c r="D79">
        <v>100106</v>
      </c>
      <c r="E79" t="s">
        <v>477</v>
      </c>
      <c r="F79">
        <v>100106001</v>
      </c>
      <c r="G79" t="s">
        <v>60</v>
      </c>
      <c r="H79" t="s">
        <v>349</v>
      </c>
      <c r="I79">
        <v>3</v>
      </c>
      <c r="J79" t="s">
        <v>38</v>
      </c>
      <c r="K79">
        <v>13.04</v>
      </c>
      <c r="L79">
        <v>0</v>
      </c>
      <c r="M79">
        <v>0</v>
      </c>
      <c r="N79">
        <v>0</v>
      </c>
      <c r="O79">
        <v>0</v>
      </c>
      <c r="P79">
        <v>21070.19</v>
      </c>
      <c r="Q79">
        <v>55496.9</v>
      </c>
      <c r="R79">
        <v>0</v>
      </c>
      <c r="S79">
        <v>23918.25</v>
      </c>
    </row>
    <row r="80" spans="1:19" x14ac:dyDescent="0.35">
      <c r="A80">
        <v>9</v>
      </c>
      <c r="B80" t="s">
        <v>21</v>
      </c>
      <c r="C80" t="s">
        <v>22</v>
      </c>
      <c r="D80">
        <v>100106</v>
      </c>
      <c r="E80" t="s">
        <v>477</v>
      </c>
      <c r="F80">
        <v>100106001</v>
      </c>
      <c r="G80" t="s">
        <v>60</v>
      </c>
      <c r="H80" t="s">
        <v>61</v>
      </c>
      <c r="I80">
        <v>3</v>
      </c>
      <c r="J80" t="s">
        <v>38</v>
      </c>
      <c r="K80">
        <v>2509005.46</v>
      </c>
      <c r="L80">
        <v>2180320.88</v>
      </c>
      <c r="M80">
        <v>2433032.4</v>
      </c>
      <c r="N80">
        <v>2655116.9</v>
      </c>
      <c r="O80">
        <v>2654346.16</v>
      </c>
      <c r="P80">
        <v>1475868.95</v>
      </c>
      <c r="Q80">
        <v>1902659.55</v>
      </c>
      <c r="R80">
        <v>1600002.84</v>
      </c>
      <c r="S80">
        <v>1543713.39</v>
      </c>
    </row>
    <row r="81" spans="1:19" x14ac:dyDescent="0.35">
      <c r="A81">
        <v>9</v>
      </c>
      <c r="B81" t="s">
        <v>21</v>
      </c>
      <c r="C81" t="s">
        <v>22</v>
      </c>
      <c r="D81">
        <v>100106</v>
      </c>
      <c r="E81" t="s">
        <v>477</v>
      </c>
      <c r="F81">
        <v>100106001</v>
      </c>
      <c r="G81" t="s">
        <v>60</v>
      </c>
      <c r="H81" t="s">
        <v>272</v>
      </c>
      <c r="I81">
        <v>1</v>
      </c>
      <c r="J81" t="s">
        <v>96</v>
      </c>
      <c r="K81">
        <v>30497.72</v>
      </c>
      <c r="L81">
        <v>149237.41</v>
      </c>
      <c r="M81">
        <v>8987.3799999999992</v>
      </c>
      <c r="N81">
        <v>16191</v>
      </c>
      <c r="O81">
        <v>185039</v>
      </c>
      <c r="P81">
        <v>95323.82</v>
      </c>
      <c r="Q81">
        <v>47487</v>
      </c>
      <c r="R81">
        <v>48340.7</v>
      </c>
      <c r="S81">
        <v>69159.17</v>
      </c>
    </row>
    <row r="82" spans="1:19" x14ac:dyDescent="0.35">
      <c r="A82">
        <v>9</v>
      </c>
      <c r="B82" t="s">
        <v>21</v>
      </c>
      <c r="C82" t="s">
        <v>22</v>
      </c>
      <c r="D82">
        <v>100106</v>
      </c>
      <c r="E82" t="s">
        <v>477</v>
      </c>
      <c r="F82">
        <v>100106001</v>
      </c>
      <c r="G82" t="s">
        <v>60</v>
      </c>
      <c r="H82" t="s">
        <v>225</v>
      </c>
      <c r="I82">
        <v>1</v>
      </c>
      <c r="J82" t="s">
        <v>96</v>
      </c>
      <c r="K82">
        <v>593854.87</v>
      </c>
      <c r="L82">
        <v>448333.68</v>
      </c>
      <c r="M82">
        <v>300324.68</v>
      </c>
      <c r="N82">
        <v>201722.84</v>
      </c>
      <c r="O82">
        <v>94489.7</v>
      </c>
      <c r="P82">
        <v>0</v>
      </c>
      <c r="Q82">
        <v>0</v>
      </c>
      <c r="R82">
        <v>19.27</v>
      </c>
      <c r="S82">
        <v>0</v>
      </c>
    </row>
    <row r="83" spans="1:19" x14ac:dyDescent="0.35">
      <c r="A83">
        <v>9</v>
      </c>
      <c r="B83" t="s">
        <v>21</v>
      </c>
      <c r="C83" t="s">
        <v>22</v>
      </c>
      <c r="D83">
        <v>100106</v>
      </c>
      <c r="E83" t="s">
        <v>477</v>
      </c>
      <c r="F83">
        <v>100106002</v>
      </c>
      <c r="G83" t="s">
        <v>24</v>
      </c>
      <c r="H83" t="s">
        <v>25</v>
      </c>
      <c r="I83">
        <v>5</v>
      </c>
      <c r="J83" t="s">
        <v>26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497631.4</v>
      </c>
      <c r="R83">
        <v>0</v>
      </c>
      <c r="S83">
        <v>206417.68</v>
      </c>
    </row>
    <row r="84" spans="1:19" x14ac:dyDescent="0.35">
      <c r="A84">
        <v>9</v>
      </c>
      <c r="B84" t="s">
        <v>21</v>
      </c>
      <c r="C84" t="s">
        <v>22</v>
      </c>
      <c r="D84">
        <v>100107</v>
      </c>
      <c r="E84" t="s">
        <v>48</v>
      </c>
      <c r="F84">
        <v>100107012</v>
      </c>
      <c r="G84" t="s">
        <v>49</v>
      </c>
      <c r="H84" t="s">
        <v>318</v>
      </c>
      <c r="I84">
        <v>3</v>
      </c>
      <c r="J84" t="s">
        <v>38</v>
      </c>
      <c r="K84">
        <v>79662.7</v>
      </c>
      <c r="L84">
        <v>154015.6</v>
      </c>
      <c r="M84">
        <v>22058.74</v>
      </c>
      <c r="N84">
        <v>17688.55</v>
      </c>
      <c r="O84">
        <v>15997.7</v>
      </c>
      <c r="P84">
        <v>50206.43</v>
      </c>
      <c r="Q84">
        <v>0</v>
      </c>
      <c r="R84">
        <v>48199.12</v>
      </c>
      <c r="S84">
        <v>87812.08</v>
      </c>
    </row>
    <row r="85" spans="1:19" x14ac:dyDescent="0.35">
      <c r="A85">
        <v>9</v>
      </c>
      <c r="B85" t="s">
        <v>21</v>
      </c>
      <c r="C85" t="s">
        <v>22</v>
      </c>
      <c r="D85">
        <v>100107</v>
      </c>
      <c r="E85" t="s">
        <v>48</v>
      </c>
      <c r="F85">
        <v>100107012</v>
      </c>
      <c r="G85" t="s">
        <v>49</v>
      </c>
      <c r="H85" t="s">
        <v>150</v>
      </c>
      <c r="I85">
        <v>3</v>
      </c>
      <c r="J85" t="s">
        <v>38</v>
      </c>
      <c r="K85">
        <v>545464.18000000005</v>
      </c>
      <c r="L85">
        <v>240646.36</v>
      </c>
      <c r="M85">
        <v>536261.14</v>
      </c>
      <c r="N85">
        <v>582078.89</v>
      </c>
      <c r="O85">
        <v>575810.5</v>
      </c>
      <c r="P85">
        <v>223863.28</v>
      </c>
      <c r="Q85">
        <v>121242.41</v>
      </c>
      <c r="R85">
        <v>50826.99</v>
      </c>
      <c r="S85">
        <v>46339.17</v>
      </c>
    </row>
    <row r="86" spans="1:19" x14ac:dyDescent="0.35">
      <c r="A86">
        <v>9</v>
      </c>
      <c r="B86" t="s">
        <v>21</v>
      </c>
      <c r="C86" t="s">
        <v>22</v>
      </c>
      <c r="D86">
        <v>100107</v>
      </c>
      <c r="E86" t="s">
        <v>48</v>
      </c>
      <c r="F86">
        <v>100107012</v>
      </c>
      <c r="G86" t="s">
        <v>49</v>
      </c>
      <c r="H86" t="s">
        <v>342</v>
      </c>
      <c r="I86">
        <v>3</v>
      </c>
      <c r="J86" t="s">
        <v>38</v>
      </c>
      <c r="K86">
        <v>0</v>
      </c>
      <c r="L86">
        <v>23636.57</v>
      </c>
      <c r="M86">
        <v>61643.57</v>
      </c>
      <c r="N86">
        <v>70952.34</v>
      </c>
      <c r="O86">
        <v>223241.84</v>
      </c>
      <c r="P86">
        <v>487818.93</v>
      </c>
      <c r="Q86">
        <v>423058.28</v>
      </c>
      <c r="R86">
        <v>555743.12</v>
      </c>
      <c r="S86">
        <v>297070.05</v>
      </c>
    </row>
    <row r="87" spans="1:19" x14ac:dyDescent="0.35">
      <c r="A87">
        <v>9</v>
      </c>
      <c r="B87" t="s">
        <v>21</v>
      </c>
      <c r="C87" t="s">
        <v>22</v>
      </c>
      <c r="D87">
        <v>100107</v>
      </c>
      <c r="E87" t="s">
        <v>48</v>
      </c>
      <c r="F87">
        <v>100107012</v>
      </c>
      <c r="G87" t="s">
        <v>49</v>
      </c>
      <c r="H87" t="s">
        <v>129</v>
      </c>
      <c r="I87">
        <v>2</v>
      </c>
      <c r="J87" t="s">
        <v>32</v>
      </c>
      <c r="K87">
        <v>25787.48</v>
      </c>
      <c r="L87">
        <v>22240.36</v>
      </c>
      <c r="M87">
        <v>0</v>
      </c>
      <c r="N87">
        <v>0</v>
      </c>
      <c r="O87">
        <v>0</v>
      </c>
      <c r="P87">
        <v>0</v>
      </c>
      <c r="Q87">
        <v>0</v>
      </c>
      <c r="R87">
        <v>67.45</v>
      </c>
      <c r="S87">
        <v>0</v>
      </c>
    </row>
    <row r="88" spans="1:19" x14ac:dyDescent="0.35">
      <c r="A88">
        <v>9</v>
      </c>
      <c r="B88" t="s">
        <v>21</v>
      </c>
      <c r="C88" t="s">
        <v>22</v>
      </c>
      <c r="D88">
        <v>100107</v>
      </c>
      <c r="E88" t="s">
        <v>48</v>
      </c>
      <c r="F88">
        <v>100107012</v>
      </c>
      <c r="G88" t="s">
        <v>49</v>
      </c>
      <c r="H88" t="s">
        <v>265</v>
      </c>
      <c r="I88">
        <v>1</v>
      </c>
      <c r="J88" t="s">
        <v>96</v>
      </c>
      <c r="K88">
        <v>2161662.7000000002</v>
      </c>
      <c r="L88">
        <v>2963775.22</v>
      </c>
      <c r="M88">
        <v>2976254.08</v>
      </c>
      <c r="N88">
        <v>2424382.7000000002</v>
      </c>
      <c r="O88">
        <v>2317804.29</v>
      </c>
      <c r="P88">
        <v>1881528.24</v>
      </c>
      <c r="Q88">
        <v>1591108.3</v>
      </c>
      <c r="R88">
        <v>1194148.5</v>
      </c>
      <c r="S88">
        <v>427212.97</v>
      </c>
    </row>
    <row r="89" spans="1:19" x14ac:dyDescent="0.35">
      <c r="A89">
        <v>9</v>
      </c>
      <c r="B89" t="s">
        <v>21</v>
      </c>
      <c r="C89" t="s">
        <v>22</v>
      </c>
      <c r="D89">
        <v>100107</v>
      </c>
      <c r="E89" t="s">
        <v>48</v>
      </c>
      <c r="F89">
        <v>100107012</v>
      </c>
      <c r="G89" t="s">
        <v>49</v>
      </c>
      <c r="H89" t="s">
        <v>130</v>
      </c>
      <c r="I89">
        <v>3</v>
      </c>
      <c r="J89" t="s">
        <v>38</v>
      </c>
      <c r="K89">
        <v>219378.29</v>
      </c>
      <c r="L89">
        <v>274740.90999999997</v>
      </c>
      <c r="M89">
        <v>121601.29</v>
      </c>
      <c r="N89">
        <v>278868.61</v>
      </c>
      <c r="O89">
        <v>361414.06</v>
      </c>
      <c r="P89">
        <v>546535.17000000004</v>
      </c>
      <c r="Q89">
        <v>546342.25</v>
      </c>
      <c r="R89">
        <v>469012.07</v>
      </c>
      <c r="S89">
        <v>244968.25</v>
      </c>
    </row>
    <row r="90" spans="1:19" x14ac:dyDescent="0.35">
      <c r="A90">
        <v>9</v>
      </c>
      <c r="B90" t="s">
        <v>21</v>
      </c>
      <c r="C90" t="s">
        <v>22</v>
      </c>
      <c r="D90">
        <v>100107</v>
      </c>
      <c r="E90" t="s">
        <v>48</v>
      </c>
      <c r="F90">
        <v>100107012</v>
      </c>
      <c r="G90" t="s">
        <v>49</v>
      </c>
      <c r="H90" t="s">
        <v>50</v>
      </c>
      <c r="I90">
        <v>3</v>
      </c>
      <c r="J90" t="s">
        <v>38</v>
      </c>
      <c r="K90">
        <v>636514.73</v>
      </c>
      <c r="L90">
        <v>728477.9</v>
      </c>
      <c r="M90">
        <v>717327.75</v>
      </c>
      <c r="N90">
        <v>515956.47</v>
      </c>
      <c r="O90">
        <v>153271.76999999999</v>
      </c>
      <c r="P90">
        <v>163251.98000000001</v>
      </c>
      <c r="Q90">
        <v>270250.96999999997</v>
      </c>
      <c r="R90">
        <v>101474.56</v>
      </c>
      <c r="S90">
        <v>129713.64</v>
      </c>
    </row>
    <row r="91" spans="1:19" x14ac:dyDescent="0.35">
      <c r="A91">
        <v>9</v>
      </c>
      <c r="B91" t="s">
        <v>21</v>
      </c>
      <c r="C91" t="s">
        <v>22</v>
      </c>
      <c r="D91">
        <v>100107</v>
      </c>
      <c r="E91" t="s">
        <v>48</v>
      </c>
      <c r="F91">
        <v>100107012</v>
      </c>
      <c r="G91" t="s">
        <v>49</v>
      </c>
      <c r="H91" t="s">
        <v>211</v>
      </c>
      <c r="I91">
        <v>7</v>
      </c>
      <c r="J91" t="s">
        <v>164</v>
      </c>
      <c r="K91">
        <v>836844.13</v>
      </c>
      <c r="L91">
        <v>693647.5</v>
      </c>
      <c r="M91">
        <v>867513.93</v>
      </c>
      <c r="N91">
        <v>905589.06</v>
      </c>
      <c r="O91">
        <v>742602.63</v>
      </c>
      <c r="P91">
        <v>653081.19999999995</v>
      </c>
      <c r="Q91">
        <v>957088.23</v>
      </c>
      <c r="R91">
        <v>485170.15</v>
      </c>
      <c r="S91">
        <v>0</v>
      </c>
    </row>
    <row r="92" spans="1:19" x14ac:dyDescent="0.35">
      <c r="A92">
        <v>9</v>
      </c>
      <c r="B92" t="s">
        <v>21</v>
      </c>
      <c r="C92" t="s">
        <v>22</v>
      </c>
      <c r="D92">
        <v>100107</v>
      </c>
      <c r="E92" t="s">
        <v>48</v>
      </c>
      <c r="F92">
        <v>100107012</v>
      </c>
      <c r="G92" t="s">
        <v>49</v>
      </c>
      <c r="H92" t="s">
        <v>333</v>
      </c>
      <c r="I92">
        <v>3</v>
      </c>
      <c r="J92" t="s">
        <v>38</v>
      </c>
      <c r="K92">
        <v>0</v>
      </c>
      <c r="L92">
        <v>89673.9</v>
      </c>
      <c r="M92">
        <v>81200.89</v>
      </c>
      <c r="N92">
        <v>95109.67</v>
      </c>
      <c r="O92">
        <v>95990.83</v>
      </c>
      <c r="P92">
        <v>167239.85</v>
      </c>
      <c r="Q92">
        <v>158585.32999999999</v>
      </c>
      <c r="R92">
        <v>107889.68</v>
      </c>
      <c r="S92">
        <v>0</v>
      </c>
    </row>
    <row r="93" spans="1:19" x14ac:dyDescent="0.35">
      <c r="A93">
        <v>9</v>
      </c>
      <c r="B93" t="s">
        <v>21</v>
      </c>
      <c r="C93" t="s">
        <v>22</v>
      </c>
      <c r="D93">
        <v>100107</v>
      </c>
      <c r="E93" t="s">
        <v>48</v>
      </c>
      <c r="F93">
        <v>100107012</v>
      </c>
      <c r="G93" t="s">
        <v>49</v>
      </c>
      <c r="H93" t="s">
        <v>186</v>
      </c>
      <c r="I93">
        <v>3</v>
      </c>
      <c r="J93" t="s">
        <v>38</v>
      </c>
      <c r="K93">
        <v>464447.52</v>
      </c>
      <c r="L93">
        <v>264128.15000000002</v>
      </c>
      <c r="M93">
        <v>305760.25</v>
      </c>
      <c r="N93">
        <v>313992.73</v>
      </c>
      <c r="O93">
        <v>695167.34</v>
      </c>
      <c r="P93">
        <v>536849.94999999995</v>
      </c>
      <c r="Q93">
        <v>544487.92000000004</v>
      </c>
      <c r="R93">
        <v>493637.86</v>
      </c>
      <c r="S93">
        <v>180370.61</v>
      </c>
    </row>
    <row r="94" spans="1:19" x14ac:dyDescent="0.35">
      <c r="A94">
        <v>9</v>
      </c>
      <c r="B94" t="s">
        <v>21</v>
      </c>
      <c r="C94" t="s">
        <v>22</v>
      </c>
      <c r="D94">
        <v>100107</v>
      </c>
      <c r="E94" t="s">
        <v>48</v>
      </c>
      <c r="F94">
        <v>100107012</v>
      </c>
      <c r="G94" t="s">
        <v>49</v>
      </c>
      <c r="H94" t="s">
        <v>365</v>
      </c>
      <c r="I94">
        <v>7</v>
      </c>
      <c r="J94" t="s">
        <v>164</v>
      </c>
      <c r="K94">
        <v>526.13</v>
      </c>
      <c r="L94">
        <v>0</v>
      </c>
      <c r="M94">
        <v>77.89</v>
      </c>
      <c r="N94">
        <v>1266.4000000000001</v>
      </c>
      <c r="O94">
        <v>4841.74</v>
      </c>
      <c r="P94">
        <v>7438</v>
      </c>
      <c r="Q94">
        <v>61079.8</v>
      </c>
      <c r="R94">
        <v>118208.66</v>
      </c>
      <c r="S94">
        <v>133508.74</v>
      </c>
    </row>
    <row r="95" spans="1:19" x14ac:dyDescent="0.35">
      <c r="A95">
        <v>9</v>
      </c>
      <c r="B95" t="s">
        <v>21</v>
      </c>
      <c r="C95" t="s">
        <v>22</v>
      </c>
      <c r="D95">
        <v>100108</v>
      </c>
      <c r="E95" t="s">
        <v>294</v>
      </c>
      <c r="F95">
        <v>100108002</v>
      </c>
      <c r="G95" t="s">
        <v>295</v>
      </c>
      <c r="H95" t="s">
        <v>367</v>
      </c>
      <c r="I95">
        <v>3</v>
      </c>
      <c r="J95" t="s">
        <v>38</v>
      </c>
      <c r="K95">
        <v>0</v>
      </c>
      <c r="L95">
        <v>1830.22</v>
      </c>
      <c r="M95">
        <v>0</v>
      </c>
      <c r="N95">
        <v>0</v>
      </c>
      <c r="O95">
        <v>0</v>
      </c>
      <c r="P95">
        <v>0</v>
      </c>
      <c r="Q95">
        <v>71971.360000000001</v>
      </c>
      <c r="R95">
        <v>0</v>
      </c>
      <c r="S95">
        <v>0</v>
      </c>
    </row>
    <row r="96" spans="1:19" x14ac:dyDescent="0.35">
      <c r="A96">
        <v>9</v>
      </c>
      <c r="B96" t="s">
        <v>21</v>
      </c>
      <c r="C96" t="s">
        <v>22</v>
      </c>
      <c r="D96">
        <v>100108</v>
      </c>
      <c r="E96" t="s">
        <v>294</v>
      </c>
      <c r="F96">
        <v>100108005</v>
      </c>
      <c r="G96" t="s">
        <v>319</v>
      </c>
      <c r="H96" t="s">
        <v>330</v>
      </c>
      <c r="I96">
        <v>3</v>
      </c>
      <c r="J96" t="s">
        <v>38</v>
      </c>
      <c r="K96">
        <v>0</v>
      </c>
      <c r="L96">
        <v>5968.4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5">
      <c r="A97">
        <v>9</v>
      </c>
      <c r="B97" t="s">
        <v>21</v>
      </c>
      <c r="C97" t="s">
        <v>22</v>
      </c>
      <c r="D97">
        <v>100108</v>
      </c>
      <c r="E97" t="s">
        <v>294</v>
      </c>
      <c r="F97">
        <v>100108005</v>
      </c>
      <c r="G97" t="s">
        <v>319</v>
      </c>
      <c r="H97" t="s">
        <v>405</v>
      </c>
      <c r="I97">
        <v>3</v>
      </c>
      <c r="J97" t="s">
        <v>38</v>
      </c>
      <c r="K97">
        <v>0</v>
      </c>
      <c r="L97">
        <v>0</v>
      </c>
      <c r="M97">
        <v>950.25</v>
      </c>
      <c r="N97">
        <v>0</v>
      </c>
      <c r="O97">
        <v>0</v>
      </c>
      <c r="P97">
        <v>0</v>
      </c>
      <c r="Q97">
        <v>0</v>
      </c>
      <c r="R97">
        <v>590.85</v>
      </c>
      <c r="S97">
        <v>0</v>
      </c>
    </row>
    <row r="98" spans="1:19" x14ac:dyDescent="0.35">
      <c r="A98">
        <v>9</v>
      </c>
      <c r="B98" t="s">
        <v>21</v>
      </c>
      <c r="C98" t="s">
        <v>22</v>
      </c>
      <c r="D98">
        <v>100108</v>
      </c>
      <c r="E98" t="s">
        <v>294</v>
      </c>
      <c r="F98">
        <v>100108005</v>
      </c>
      <c r="G98" t="s">
        <v>319</v>
      </c>
      <c r="H98" t="s">
        <v>398</v>
      </c>
      <c r="I98">
        <v>7</v>
      </c>
      <c r="J98" t="s">
        <v>164</v>
      </c>
      <c r="K98">
        <v>0</v>
      </c>
      <c r="L98">
        <v>812.72</v>
      </c>
      <c r="M98">
        <v>0</v>
      </c>
      <c r="N98">
        <v>0</v>
      </c>
      <c r="O98">
        <v>29008.34</v>
      </c>
      <c r="P98">
        <v>0</v>
      </c>
      <c r="Q98">
        <v>1543.69</v>
      </c>
      <c r="R98">
        <v>146450.67000000001</v>
      </c>
      <c r="S98">
        <v>98697.17</v>
      </c>
    </row>
    <row r="99" spans="1:19" x14ac:dyDescent="0.35">
      <c r="A99">
        <v>9</v>
      </c>
      <c r="B99" t="s">
        <v>21</v>
      </c>
      <c r="C99" t="s">
        <v>22</v>
      </c>
      <c r="D99">
        <v>100108</v>
      </c>
      <c r="E99" t="s">
        <v>294</v>
      </c>
      <c r="F99">
        <v>100108005</v>
      </c>
      <c r="G99" t="s">
        <v>319</v>
      </c>
      <c r="H99" t="s">
        <v>368</v>
      </c>
      <c r="I99">
        <v>3</v>
      </c>
      <c r="J99" t="s">
        <v>38</v>
      </c>
      <c r="K99">
        <v>0</v>
      </c>
      <c r="L99">
        <v>1.75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5">
      <c r="A100">
        <v>9</v>
      </c>
      <c r="B100" t="s">
        <v>21</v>
      </c>
      <c r="C100" t="s">
        <v>22</v>
      </c>
      <c r="D100">
        <v>100108</v>
      </c>
      <c r="E100" t="s">
        <v>294</v>
      </c>
      <c r="F100">
        <v>100108005</v>
      </c>
      <c r="G100" t="s">
        <v>319</v>
      </c>
      <c r="H100" t="s">
        <v>331</v>
      </c>
      <c r="I100">
        <v>3</v>
      </c>
      <c r="J100" t="s">
        <v>38</v>
      </c>
      <c r="K100">
        <v>0</v>
      </c>
      <c r="L100">
        <v>1.78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5">
      <c r="A101">
        <v>9</v>
      </c>
      <c r="B101" t="s">
        <v>21</v>
      </c>
      <c r="C101" t="s">
        <v>22</v>
      </c>
      <c r="D101">
        <v>100108</v>
      </c>
      <c r="E101" t="s">
        <v>294</v>
      </c>
      <c r="F101">
        <v>100108006</v>
      </c>
      <c r="G101" t="s">
        <v>381</v>
      </c>
      <c r="H101" t="s">
        <v>382</v>
      </c>
      <c r="I101">
        <v>5</v>
      </c>
      <c r="J101" t="s">
        <v>26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51.26</v>
      </c>
      <c r="S101">
        <v>0</v>
      </c>
    </row>
    <row r="102" spans="1:19" x14ac:dyDescent="0.35">
      <c r="A102">
        <v>9</v>
      </c>
      <c r="B102" t="s">
        <v>21</v>
      </c>
      <c r="C102" t="s">
        <v>22</v>
      </c>
      <c r="D102">
        <v>100108</v>
      </c>
      <c r="E102" t="s">
        <v>294</v>
      </c>
      <c r="F102">
        <v>100108007</v>
      </c>
      <c r="G102" t="s">
        <v>327</v>
      </c>
      <c r="H102" t="s">
        <v>420</v>
      </c>
      <c r="I102">
        <v>1</v>
      </c>
      <c r="J102" t="s">
        <v>96</v>
      </c>
      <c r="K102">
        <v>0</v>
      </c>
      <c r="L102">
        <v>0</v>
      </c>
      <c r="M102">
        <v>24.98</v>
      </c>
      <c r="N102">
        <v>0</v>
      </c>
      <c r="O102">
        <v>0</v>
      </c>
      <c r="P102">
        <v>538.11</v>
      </c>
      <c r="Q102">
        <v>0</v>
      </c>
      <c r="R102">
        <v>0</v>
      </c>
      <c r="S102">
        <v>0</v>
      </c>
    </row>
    <row r="103" spans="1:19" x14ac:dyDescent="0.35">
      <c r="A103">
        <v>9</v>
      </c>
      <c r="B103" t="s">
        <v>21</v>
      </c>
      <c r="C103" t="s">
        <v>22</v>
      </c>
      <c r="D103">
        <v>100108</v>
      </c>
      <c r="E103" t="s">
        <v>294</v>
      </c>
      <c r="F103">
        <v>100108007</v>
      </c>
      <c r="G103" t="s">
        <v>327</v>
      </c>
      <c r="H103" t="s">
        <v>426</v>
      </c>
      <c r="I103">
        <v>1</v>
      </c>
      <c r="J103" t="s">
        <v>96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42678.1</v>
      </c>
      <c r="Q103">
        <v>0</v>
      </c>
      <c r="R103">
        <v>0</v>
      </c>
      <c r="S103">
        <v>0</v>
      </c>
    </row>
    <row r="104" spans="1:19" x14ac:dyDescent="0.35">
      <c r="A104">
        <v>9</v>
      </c>
      <c r="B104" t="s">
        <v>21</v>
      </c>
      <c r="C104" t="s">
        <v>22</v>
      </c>
      <c r="D104">
        <v>100109</v>
      </c>
      <c r="E104" t="s">
        <v>51</v>
      </c>
      <c r="F104">
        <v>100109001</v>
      </c>
      <c r="G104" t="s">
        <v>51</v>
      </c>
      <c r="H104" t="s">
        <v>293</v>
      </c>
      <c r="I104">
        <v>7</v>
      </c>
      <c r="J104" t="s">
        <v>164</v>
      </c>
      <c r="K104">
        <v>0</v>
      </c>
      <c r="L104">
        <v>79.62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125928.91</v>
      </c>
      <c r="S104">
        <v>0</v>
      </c>
    </row>
    <row r="105" spans="1:19" x14ac:dyDescent="0.35">
      <c r="A105">
        <v>9</v>
      </c>
      <c r="B105" t="s">
        <v>21</v>
      </c>
      <c r="C105" t="s">
        <v>22</v>
      </c>
      <c r="D105">
        <v>100109</v>
      </c>
      <c r="E105" t="s">
        <v>51</v>
      </c>
      <c r="F105">
        <v>100109001</v>
      </c>
      <c r="G105" t="s">
        <v>51</v>
      </c>
      <c r="H105" t="s">
        <v>84</v>
      </c>
      <c r="I105">
        <v>4</v>
      </c>
      <c r="J105" t="s">
        <v>71</v>
      </c>
      <c r="K105">
        <v>581527.25</v>
      </c>
      <c r="L105">
        <v>1304284.2</v>
      </c>
      <c r="M105">
        <v>0</v>
      </c>
      <c r="N105">
        <v>258969.03</v>
      </c>
      <c r="O105">
        <v>203840.14</v>
      </c>
      <c r="P105">
        <v>32462.3</v>
      </c>
      <c r="Q105">
        <v>99226.38</v>
      </c>
      <c r="R105">
        <v>66562</v>
      </c>
      <c r="S105">
        <v>3357.36</v>
      </c>
    </row>
    <row r="106" spans="1:19" x14ac:dyDescent="0.35">
      <c r="A106">
        <v>9</v>
      </c>
      <c r="B106" t="s">
        <v>21</v>
      </c>
      <c r="C106" t="s">
        <v>22</v>
      </c>
      <c r="D106">
        <v>100109</v>
      </c>
      <c r="E106" t="s">
        <v>51</v>
      </c>
      <c r="F106">
        <v>100109001</v>
      </c>
      <c r="G106" t="s">
        <v>51</v>
      </c>
      <c r="H106" t="s">
        <v>182</v>
      </c>
      <c r="I106">
        <v>5</v>
      </c>
      <c r="J106" t="s">
        <v>26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87591.85</v>
      </c>
    </row>
    <row r="107" spans="1:19" x14ac:dyDescent="0.35">
      <c r="A107">
        <v>9</v>
      </c>
      <c r="B107" t="s">
        <v>21</v>
      </c>
      <c r="C107" t="s">
        <v>22</v>
      </c>
      <c r="D107">
        <v>100109</v>
      </c>
      <c r="E107" t="s">
        <v>51</v>
      </c>
      <c r="F107">
        <v>100109001</v>
      </c>
      <c r="G107" t="s">
        <v>51</v>
      </c>
      <c r="H107" t="s">
        <v>184</v>
      </c>
      <c r="I107">
        <v>7</v>
      </c>
      <c r="J107" t="s">
        <v>164</v>
      </c>
      <c r="K107">
        <v>654722.49</v>
      </c>
      <c r="L107">
        <v>695878.35</v>
      </c>
      <c r="M107">
        <v>594516.81000000006</v>
      </c>
      <c r="N107">
        <v>470821.22</v>
      </c>
      <c r="O107">
        <v>463644.53</v>
      </c>
      <c r="P107">
        <v>1049944.8600000001</v>
      </c>
      <c r="Q107">
        <v>906458.61</v>
      </c>
      <c r="R107">
        <v>1181938.08</v>
      </c>
      <c r="S107">
        <v>1162996.6499999999</v>
      </c>
    </row>
    <row r="108" spans="1:19" x14ac:dyDescent="0.35">
      <c r="A108">
        <v>9</v>
      </c>
      <c r="B108" t="s">
        <v>21</v>
      </c>
      <c r="C108" t="s">
        <v>22</v>
      </c>
      <c r="D108">
        <v>100109</v>
      </c>
      <c r="E108" t="s">
        <v>51</v>
      </c>
      <c r="F108">
        <v>100109001</v>
      </c>
      <c r="G108" t="s">
        <v>51</v>
      </c>
      <c r="H108" t="s">
        <v>249</v>
      </c>
      <c r="I108">
        <v>7</v>
      </c>
      <c r="J108" t="s">
        <v>164</v>
      </c>
      <c r="K108">
        <v>6629818.0599999996</v>
      </c>
      <c r="L108">
        <v>2699417.76</v>
      </c>
      <c r="M108">
        <v>3394568.63</v>
      </c>
      <c r="N108">
        <v>2302779.16</v>
      </c>
      <c r="O108">
        <v>8401757.1099999994</v>
      </c>
      <c r="P108">
        <v>4016332.65</v>
      </c>
      <c r="Q108">
        <v>2973550</v>
      </c>
      <c r="R108">
        <v>858958.9</v>
      </c>
      <c r="S108">
        <v>1124488.8799999999</v>
      </c>
    </row>
    <row r="109" spans="1:19" x14ac:dyDescent="0.35">
      <c r="A109">
        <v>9</v>
      </c>
      <c r="B109" t="s">
        <v>21</v>
      </c>
      <c r="C109" t="s">
        <v>22</v>
      </c>
      <c r="D109">
        <v>100109</v>
      </c>
      <c r="E109" t="s">
        <v>51</v>
      </c>
      <c r="F109">
        <v>100109001</v>
      </c>
      <c r="G109" t="s">
        <v>51</v>
      </c>
      <c r="H109" t="s">
        <v>70</v>
      </c>
      <c r="I109">
        <v>4</v>
      </c>
      <c r="J109" t="s">
        <v>71</v>
      </c>
      <c r="K109">
        <v>2148173.04</v>
      </c>
      <c r="L109">
        <v>2206567.84</v>
      </c>
      <c r="M109">
        <v>0</v>
      </c>
      <c r="N109">
        <v>336918.11</v>
      </c>
      <c r="O109">
        <v>936462.89</v>
      </c>
      <c r="P109">
        <v>228530.03</v>
      </c>
      <c r="Q109">
        <v>777295.67</v>
      </c>
      <c r="R109">
        <v>89618</v>
      </c>
      <c r="S109">
        <v>167134.35</v>
      </c>
    </row>
    <row r="110" spans="1:19" x14ac:dyDescent="0.35">
      <c r="A110">
        <v>11</v>
      </c>
      <c r="B110" t="s">
        <v>187</v>
      </c>
      <c r="C110" t="s">
        <v>188</v>
      </c>
      <c r="D110">
        <v>100101</v>
      </c>
      <c r="E110" t="s">
        <v>29</v>
      </c>
      <c r="F110">
        <v>100101001</v>
      </c>
      <c r="G110" t="s">
        <v>36</v>
      </c>
      <c r="H110" t="s">
        <v>56</v>
      </c>
      <c r="I110">
        <v>2</v>
      </c>
      <c r="J110" t="s">
        <v>32</v>
      </c>
      <c r="K110">
        <v>0</v>
      </c>
      <c r="L110">
        <v>0</v>
      </c>
      <c r="M110">
        <v>98151.9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5">
      <c r="A111">
        <v>11</v>
      </c>
      <c r="B111" t="s">
        <v>187</v>
      </c>
      <c r="C111" t="s">
        <v>188</v>
      </c>
      <c r="D111">
        <v>100101</v>
      </c>
      <c r="E111" t="s">
        <v>29</v>
      </c>
      <c r="F111">
        <v>100101004</v>
      </c>
      <c r="G111" t="s">
        <v>30</v>
      </c>
      <c r="H111" t="s">
        <v>31</v>
      </c>
      <c r="I111">
        <v>2</v>
      </c>
      <c r="J111" t="s">
        <v>32</v>
      </c>
      <c r="K111">
        <v>5528.24</v>
      </c>
      <c r="L111">
        <v>341.39</v>
      </c>
      <c r="M111">
        <v>95862.06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5">
      <c r="A112">
        <v>11</v>
      </c>
      <c r="B112" t="s">
        <v>187</v>
      </c>
      <c r="C112" t="s">
        <v>188</v>
      </c>
      <c r="D112">
        <v>100101</v>
      </c>
      <c r="E112" t="s">
        <v>29</v>
      </c>
      <c r="F112">
        <v>100101011</v>
      </c>
      <c r="G112" t="s">
        <v>122</v>
      </c>
      <c r="H112" t="s">
        <v>264</v>
      </c>
      <c r="I112">
        <v>1</v>
      </c>
      <c r="J112" t="s">
        <v>96</v>
      </c>
      <c r="K112">
        <v>0</v>
      </c>
      <c r="L112">
        <v>96.67</v>
      </c>
      <c r="M112">
        <v>66.27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5">
      <c r="A113">
        <v>11</v>
      </c>
      <c r="B113" t="s">
        <v>187</v>
      </c>
      <c r="C113" t="s">
        <v>188</v>
      </c>
      <c r="D113">
        <v>100101</v>
      </c>
      <c r="E113" t="s">
        <v>29</v>
      </c>
      <c r="F113">
        <v>100101011</v>
      </c>
      <c r="G113" t="s">
        <v>122</v>
      </c>
      <c r="H113" t="s">
        <v>123</v>
      </c>
      <c r="I113">
        <v>1</v>
      </c>
      <c r="J113" t="s">
        <v>96</v>
      </c>
      <c r="K113">
        <v>0</v>
      </c>
      <c r="L113">
        <v>0</v>
      </c>
      <c r="M113">
        <v>0</v>
      </c>
      <c r="N113">
        <v>0</v>
      </c>
      <c r="O113">
        <v>99.05</v>
      </c>
      <c r="P113">
        <v>0</v>
      </c>
      <c r="Q113">
        <v>0</v>
      </c>
      <c r="R113">
        <v>0</v>
      </c>
      <c r="S113">
        <v>0</v>
      </c>
    </row>
    <row r="114" spans="1:19" x14ac:dyDescent="0.35">
      <c r="A114">
        <v>11</v>
      </c>
      <c r="B114" t="s">
        <v>187</v>
      </c>
      <c r="C114" t="s">
        <v>188</v>
      </c>
      <c r="D114">
        <v>100102</v>
      </c>
      <c r="E114" t="s">
        <v>92</v>
      </c>
      <c r="F114">
        <v>100102005</v>
      </c>
      <c r="G114" t="s">
        <v>177</v>
      </c>
      <c r="H114" t="s">
        <v>379</v>
      </c>
      <c r="I114">
        <v>7</v>
      </c>
      <c r="J114" t="s">
        <v>164</v>
      </c>
      <c r="K114">
        <v>0</v>
      </c>
      <c r="L114">
        <v>0</v>
      </c>
      <c r="M114">
        <v>189.29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5">
      <c r="A115">
        <v>11</v>
      </c>
      <c r="B115" t="s">
        <v>187</v>
      </c>
      <c r="C115" t="s">
        <v>188</v>
      </c>
      <c r="D115">
        <v>100102</v>
      </c>
      <c r="E115" t="s">
        <v>92</v>
      </c>
      <c r="F115">
        <v>100102008</v>
      </c>
      <c r="G115" t="s">
        <v>352</v>
      </c>
      <c r="H115" t="s">
        <v>402</v>
      </c>
      <c r="I115">
        <v>1</v>
      </c>
      <c r="J115" t="s">
        <v>96</v>
      </c>
      <c r="K115">
        <v>0</v>
      </c>
      <c r="L115">
        <v>28033.69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1493.94</v>
      </c>
      <c r="S115">
        <v>0</v>
      </c>
    </row>
    <row r="116" spans="1:19" x14ac:dyDescent="0.35">
      <c r="A116">
        <v>11</v>
      </c>
      <c r="B116" t="s">
        <v>187</v>
      </c>
      <c r="C116" t="s">
        <v>188</v>
      </c>
      <c r="D116">
        <v>100102</v>
      </c>
      <c r="E116" t="s">
        <v>92</v>
      </c>
      <c r="F116">
        <v>100102008</v>
      </c>
      <c r="G116" t="s">
        <v>352</v>
      </c>
      <c r="H116" t="s">
        <v>360</v>
      </c>
      <c r="I116">
        <v>5</v>
      </c>
      <c r="J116" t="s">
        <v>26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19068.71</v>
      </c>
      <c r="R116">
        <v>0</v>
      </c>
      <c r="S116">
        <v>0</v>
      </c>
    </row>
    <row r="117" spans="1:19" x14ac:dyDescent="0.35">
      <c r="A117">
        <v>11</v>
      </c>
      <c r="B117" t="s">
        <v>187</v>
      </c>
      <c r="C117" t="s">
        <v>188</v>
      </c>
      <c r="D117">
        <v>100103</v>
      </c>
      <c r="E117" t="s">
        <v>39</v>
      </c>
      <c r="F117">
        <v>100103002</v>
      </c>
      <c r="G117" t="s">
        <v>42</v>
      </c>
      <c r="H117" t="s">
        <v>291</v>
      </c>
      <c r="I117">
        <v>7</v>
      </c>
      <c r="J117" t="s">
        <v>164</v>
      </c>
      <c r="K117">
        <v>0</v>
      </c>
      <c r="L117">
        <v>0</v>
      </c>
      <c r="M117">
        <v>15538.07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5">
      <c r="A118">
        <v>11</v>
      </c>
      <c r="B118" t="s">
        <v>187</v>
      </c>
      <c r="C118" t="s">
        <v>188</v>
      </c>
      <c r="D118">
        <v>100103</v>
      </c>
      <c r="E118" t="s">
        <v>39</v>
      </c>
      <c r="F118">
        <v>100103002</v>
      </c>
      <c r="G118" t="s">
        <v>42</v>
      </c>
      <c r="H118" t="s">
        <v>114</v>
      </c>
      <c r="I118">
        <v>4</v>
      </c>
      <c r="J118" t="s">
        <v>71</v>
      </c>
      <c r="K118">
        <v>0</v>
      </c>
      <c r="L118">
        <v>0</v>
      </c>
      <c r="M118">
        <v>0</v>
      </c>
      <c r="N118">
        <v>24.08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5">
      <c r="A119">
        <v>11</v>
      </c>
      <c r="B119" t="s">
        <v>187</v>
      </c>
      <c r="C119" t="s">
        <v>188</v>
      </c>
      <c r="D119">
        <v>100104</v>
      </c>
      <c r="E119" t="s">
        <v>66</v>
      </c>
      <c r="F119">
        <v>100104002</v>
      </c>
      <c r="G119" t="s">
        <v>67</v>
      </c>
      <c r="H119" t="s">
        <v>191</v>
      </c>
      <c r="I119">
        <v>4</v>
      </c>
      <c r="J119" t="s">
        <v>71</v>
      </c>
      <c r="K119">
        <v>0</v>
      </c>
      <c r="L119">
        <v>60.58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5">
      <c r="A120">
        <v>11</v>
      </c>
      <c r="B120" t="s">
        <v>187</v>
      </c>
      <c r="C120" t="s">
        <v>188</v>
      </c>
      <c r="D120">
        <v>100105</v>
      </c>
      <c r="E120" t="s">
        <v>20</v>
      </c>
      <c r="F120">
        <v>100105001</v>
      </c>
      <c r="G120" t="s">
        <v>44</v>
      </c>
      <c r="H120" t="s">
        <v>45</v>
      </c>
      <c r="I120">
        <v>6</v>
      </c>
      <c r="J120" t="s">
        <v>20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85703.18</v>
      </c>
    </row>
    <row r="121" spans="1:19" x14ac:dyDescent="0.35">
      <c r="A121">
        <v>11</v>
      </c>
      <c r="B121" t="s">
        <v>187</v>
      </c>
      <c r="C121" t="s">
        <v>188</v>
      </c>
      <c r="D121">
        <v>100106</v>
      </c>
      <c r="E121" t="s">
        <v>477</v>
      </c>
      <c r="F121">
        <v>100106001</v>
      </c>
      <c r="G121" t="s">
        <v>60</v>
      </c>
      <c r="H121" t="s">
        <v>95</v>
      </c>
      <c r="I121">
        <v>1</v>
      </c>
      <c r="J121" t="s">
        <v>96</v>
      </c>
      <c r="K121">
        <v>0</v>
      </c>
      <c r="L121">
        <v>0</v>
      </c>
      <c r="M121">
        <v>0</v>
      </c>
      <c r="N121">
        <v>0</v>
      </c>
      <c r="O121">
        <v>11702.86</v>
      </c>
      <c r="P121">
        <v>32415.35</v>
      </c>
      <c r="Q121">
        <v>15606.31</v>
      </c>
      <c r="R121">
        <v>0</v>
      </c>
      <c r="S121">
        <v>35269.760000000002</v>
      </c>
    </row>
    <row r="122" spans="1:19" x14ac:dyDescent="0.35">
      <c r="A122">
        <v>11</v>
      </c>
      <c r="B122" t="s">
        <v>187</v>
      </c>
      <c r="C122" t="s">
        <v>188</v>
      </c>
      <c r="D122">
        <v>100106</v>
      </c>
      <c r="E122" t="s">
        <v>477</v>
      </c>
      <c r="F122">
        <v>100106001</v>
      </c>
      <c r="G122" t="s">
        <v>60</v>
      </c>
      <c r="H122" t="s">
        <v>224</v>
      </c>
      <c r="I122">
        <v>1</v>
      </c>
      <c r="J122" t="s">
        <v>96</v>
      </c>
      <c r="K122">
        <v>0</v>
      </c>
      <c r="L122">
        <v>0</v>
      </c>
      <c r="M122">
        <v>0</v>
      </c>
      <c r="N122">
        <v>0</v>
      </c>
      <c r="O122">
        <v>391.8</v>
      </c>
      <c r="P122">
        <v>0</v>
      </c>
      <c r="Q122">
        <v>0</v>
      </c>
      <c r="R122">
        <v>0</v>
      </c>
      <c r="S122">
        <v>0</v>
      </c>
    </row>
    <row r="123" spans="1:19" x14ac:dyDescent="0.35">
      <c r="A123">
        <v>11</v>
      </c>
      <c r="B123" t="s">
        <v>187</v>
      </c>
      <c r="C123" t="s">
        <v>188</v>
      </c>
      <c r="D123">
        <v>100106</v>
      </c>
      <c r="E123" t="s">
        <v>477</v>
      </c>
      <c r="F123">
        <v>100106001</v>
      </c>
      <c r="G123" t="s">
        <v>60</v>
      </c>
      <c r="H123" t="s">
        <v>225</v>
      </c>
      <c r="I123">
        <v>1</v>
      </c>
      <c r="J123" t="s">
        <v>96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9515.1200000000008</v>
      </c>
      <c r="R123">
        <v>16938.509999999998</v>
      </c>
      <c r="S123">
        <v>14965.39</v>
      </c>
    </row>
    <row r="124" spans="1:19" x14ac:dyDescent="0.35">
      <c r="A124">
        <v>11</v>
      </c>
      <c r="B124" t="s">
        <v>187</v>
      </c>
      <c r="C124" t="s">
        <v>188</v>
      </c>
      <c r="D124">
        <v>100108</v>
      </c>
      <c r="E124" t="s">
        <v>294</v>
      </c>
      <c r="F124">
        <v>100108007</v>
      </c>
      <c r="G124" t="s">
        <v>327</v>
      </c>
      <c r="H124" t="s">
        <v>404</v>
      </c>
      <c r="I124">
        <v>1</v>
      </c>
      <c r="J124" t="s">
        <v>96</v>
      </c>
      <c r="K124">
        <v>0</v>
      </c>
      <c r="L124">
        <v>0</v>
      </c>
      <c r="M124">
        <v>0</v>
      </c>
      <c r="N124">
        <v>0</v>
      </c>
      <c r="O124">
        <v>3672.75</v>
      </c>
      <c r="P124">
        <v>37894.28</v>
      </c>
      <c r="Q124">
        <v>0</v>
      </c>
      <c r="R124">
        <v>13856.14</v>
      </c>
      <c r="S124">
        <v>46891.33</v>
      </c>
    </row>
    <row r="125" spans="1:19" x14ac:dyDescent="0.35">
      <c r="A125">
        <v>12</v>
      </c>
      <c r="B125" t="s">
        <v>189</v>
      </c>
      <c r="C125" t="s">
        <v>190</v>
      </c>
      <c r="D125">
        <v>100101</v>
      </c>
      <c r="E125" t="s">
        <v>29</v>
      </c>
      <c r="F125">
        <v>100101001</v>
      </c>
      <c r="G125" t="s">
        <v>36</v>
      </c>
      <c r="H125" t="s">
        <v>56</v>
      </c>
      <c r="I125">
        <v>2</v>
      </c>
      <c r="J125" t="s">
        <v>32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302.43</v>
      </c>
    </row>
    <row r="126" spans="1:19" x14ac:dyDescent="0.35">
      <c r="A126">
        <v>12</v>
      </c>
      <c r="B126" t="s">
        <v>189</v>
      </c>
      <c r="C126" t="s">
        <v>190</v>
      </c>
      <c r="D126">
        <v>100102</v>
      </c>
      <c r="E126" t="s">
        <v>92</v>
      </c>
      <c r="F126">
        <v>100102005</v>
      </c>
      <c r="G126" t="s">
        <v>177</v>
      </c>
      <c r="H126" t="s">
        <v>401</v>
      </c>
      <c r="I126">
        <v>1</v>
      </c>
      <c r="J126" t="s">
        <v>96</v>
      </c>
      <c r="K126">
        <v>0</v>
      </c>
      <c r="L126">
        <v>0</v>
      </c>
      <c r="M126">
        <v>0</v>
      </c>
      <c r="N126">
        <v>1269.44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5">
      <c r="A127">
        <v>12</v>
      </c>
      <c r="B127" t="s">
        <v>189</v>
      </c>
      <c r="C127" t="s">
        <v>190</v>
      </c>
      <c r="D127">
        <v>100102</v>
      </c>
      <c r="E127" t="s">
        <v>92</v>
      </c>
      <c r="F127">
        <v>100102005</v>
      </c>
      <c r="G127" t="s">
        <v>177</v>
      </c>
      <c r="H127" t="s">
        <v>379</v>
      </c>
      <c r="I127">
        <v>7</v>
      </c>
      <c r="J127" t="s">
        <v>164</v>
      </c>
      <c r="K127">
        <v>0</v>
      </c>
      <c r="L127">
        <v>0</v>
      </c>
      <c r="M127">
        <v>828.69</v>
      </c>
      <c r="N127">
        <v>433.93</v>
      </c>
      <c r="O127">
        <v>0</v>
      </c>
      <c r="P127">
        <v>0</v>
      </c>
      <c r="Q127">
        <v>0</v>
      </c>
      <c r="R127">
        <v>0</v>
      </c>
      <c r="S127">
        <v>588.63</v>
      </c>
    </row>
    <row r="128" spans="1:19" x14ac:dyDescent="0.35">
      <c r="A128">
        <v>12</v>
      </c>
      <c r="B128" t="s">
        <v>189</v>
      </c>
      <c r="C128" t="s">
        <v>190</v>
      </c>
      <c r="D128">
        <v>100102</v>
      </c>
      <c r="E128" t="s">
        <v>92</v>
      </c>
      <c r="F128">
        <v>100102008</v>
      </c>
      <c r="G128" t="s">
        <v>352</v>
      </c>
      <c r="H128" t="s">
        <v>354</v>
      </c>
      <c r="I128">
        <v>7</v>
      </c>
      <c r="J128" t="s">
        <v>164</v>
      </c>
      <c r="K128">
        <v>0</v>
      </c>
      <c r="L128">
        <v>0</v>
      </c>
      <c r="M128">
        <v>0</v>
      </c>
      <c r="N128">
        <v>3651.16</v>
      </c>
      <c r="O128">
        <v>2477.69</v>
      </c>
      <c r="P128">
        <v>0</v>
      </c>
      <c r="Q128">
        <v>0</v>
      </c>
      <c r="R128">
        <v>0</v>
      </c>
      <c r="S128">
        <v>0</v>
      </c>
    </row>
    <row r="129" spans="1:19" x14ac:dyDescent="0.35">
      <c r="A129">
        <v>12</v>
      </c>
      <c r="B129" t="s">
        <v>189</v>
      </c>
      <c r="C129" t="s">
        <v>190</v>
      </c>
      <c r="D129">
        <v>100103</v>
      </c>
      <c r="E129" t="s">
        <v>39</v>
      </c>
      <c r="F129">
        <v>100103003</v>
      </c>
      <c r="G129" t="s">
        <v>226</v>
      </c>
      <c r="H129" t="s">
        <v>315</v>
      </c>
      <c r="I129">
        <v>3</v>
      </c>
      <c r="J129" t="s">
        <v>38</v>
      </c>
      <c r="K129">
        <v>0</v>
      </c>
      <c r="L129">
        <v>1179.99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5">
      <c r="A130">
        <v>12</v>
      </c>
      <c r="B130" t="s">
        <v>189</v>
      </c>
      <c r="C130" t="s">
        <v>190</v>
      </c>
      <c r="D130">
        <v>100104</v>
      </c>
      <c r="E130" t="s">
        <v>66</v>
      </c>
      <c r="F130">
        <v>100104002</v>
      </c>
      <c r="G130" t="s">
        <v>67</v>
      </c>
      <c r="H130" t="s">
        <v>202</v>
      </c>
      <c r="I130">
        <v>7</v>
      </c>
      <c r="J130" t="s">
        <v>164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4175.32</v>
      </c>
      <c r="R130">
        <v>1643.17</v>
      </c>
      <c r="S130">
        <v>1517.45</v>
      </c>
    </row>
    <row r="131" spans="1:19" x14ac:dyDescent="0.35">
      <c r="A131">
        <v>12</v>
      </c>
      <c r="B131" t="s">
        <v>189</v>
      </c>
      <c r="C131" t="s">
        <v>190</v>
      </c>
      <c r="D131">
        <v>100104</v>
      </c>
      <c r="E131" t="s">
        <v>66</v>
      </c>
      <c r="F131">
        <v>100104002</v>
      </c>
      <c r="G131" t="s">
        <v>67</v>
      </c>
      <c r="H131" t="s">
        <v>203</v>
      </c>
      <c r="I131">
        <v>7</v>
      </c>
      <c r="J131" t="s">
        <v>164</v>
      </c>
      <c r="K131">
        <v>0</v>
      </c>
      <c r="L131">
        <v>0</v>
      </c>
      <c r="M131">
        <v>0</v>
      </c>
      <c r="N131">
        <v>200.79</v>
      </c>
      <c r="O131">
        <v>0</v>
      </c>
      <c r="P131">
        <v>218.4</v>
      </c>
      <c r="Q131">
        <v>2629.4</v>
      </c>
      <c r="R131">
        <v>6557.6</v>
      </c>
      <c r="S131">
        <v>1837.02</v>
      </c>
    </row>
    <row r="132" spans="1:19" x14ac:dyDescent="0.35">
      <c r="A132">
        <v>12</v>
      </c>
      <c r="B132" t="s">
        <v>189</v>
      </c>
      <c r="C132" t="s">
        <v>190</v>
      </c>
      <c r="D132">
        <v>100104</v>
      </c>
      <c r="E132" t="s">
        <v>66</v>
      </c>
      <c r="F132">
        <v>100104005</v>
      </c>
      <c r="G132" t="s">
        <v>82</v>
      </c>
      <c r="H132" t="s">
        <v>348</v>
      </c>
      <c r="I132">
        <v>7</v>
      </c>
      <c r="J132" t="s">
        <v>164</v>
      </c>
      <c r="K132">
        <v>0</v>
      </c>
      <c r="L132">
        <v>0</v>
      </c>
      <c r="M132">
        <v>0</v>
      </c>
      <c r="N132">
        <v>228.2</v>
      </c>
      <c r="O132">
        <v>0</v>
      </c>
      <c r="P132">
        <v>259</v>
      </c>
      <c r="Q132">
        <v>0</v>
      </c>
      <c r="R132">
        <v>0</v>
      </c>
      <c r="S132">
        <v>0</v>
      </c>
    </row>
    <row r="133" spans="1:19" x14ac:dyDescent="0.35">
      <c r="A133">
        <v>12</v>
      </c>
      <c r="B133" t="s">
        <v>189</v>
      </c>
      <c r="C133" t="s">
        <v>190</v>
      </c>
      <c r="D133">
        <v>100106</v>
      </c>
      <c r="E133" t="s">
        <v>477</v>
      </c>
      <c r="F133">
        <v>100106001</v>
      </c>
      <c r="G133" t="s">
        <v>60</v>
      </c>
      <c r="H133" t="s">
        <v>61</v>
      </c>
      <c r="I133">
        <v>3</v>
      </c>
      <c r="J133" t="s">
        <v>38</v>
      </c>
      <c r="K133">
        <v>0</v>
      </c>
      <c r="L133">
        <v>0</v>
      </c>
      <c r="M133">
        <v>0</v>
      </c>
      <c r="N133">
        <v>2990.73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5">
      <c r="A134">
        <v>12</v>
      </c>
      <c r="B134" t="s">
        <v>189</v>
      </c>
      <c r="C134" t="s">
        <v>190</v>
      </c>
      <c r="D134">
        <v>100109</v>
      </c>
      <c r="E134" t="s">
        <v>51</v>
      </c>
      <c r="F134">
        <v>100109001</v>
      </c>
      <c r="G134" t="s">
        <v>51</v>
      </c>
      <c r="H134" t="s">
        <v>184</v>
      </c>
      <c r="I134">
        <v>7</v>
      </c>
      <c r="J134" t="s">
        <v>164</v>
      </c>
      <c r="K134">
        <v>129019.12</v>
      </c>
      <c r="L134">
        <v>185226.48</v>
      </c>
      <c r="M134">
        <v>79161.63</v>
      </c>
      <c r="N134">
        <v>106018.7</v>
      </c>
      <c r="O134">
        <v>37553.120000000003</v>
      </c>
      <c r="P134">
        <v>180588.68</v>
      </c>
      <c r="Q134">
        <v>281898.63</v>
      </c>
      <c r="R134">
        <v>150647.16</v>
      </c>
      <c r="S134">
        <v>163801.84</v>
      </c>
    </row>
    <row r="135" spans="1:19" x14ac:dyDescent="0.35">
      <c r="A135">
        <v>18</v>
      </c>
      <c r="B135" t="s">
        <v>266</v>
      </c>
      <c r="C135" t="s">
        <v>267</v>
      </c>
      <c r="D135">
        <v>100101</v>
      </c>
      <c r="E135" t="s">
        <v>29</v>
      </c>
      <c r="F135">
        <v>100101001</v>
      </c>
      <c r="G135" t="s">
        <v>36</v>
      </c>
      <c r="H135" t="s">
        <v>308</v>
      </c>
      <c r="I135">
        <v>4</v>
      </c>
      <c r="J135" t="s">
        <v>71</v>
      </c>
      <c r="K135">
        <v>0</v>
      </c>
      <c r="L135">
        <v>0</v>
      </c>
      <c r="M135">
        <v>96.42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5">
      <c r="A136">
        <v>18</v>
      </c>
      <c r="B136" t="s">
        <v>266</v>
      </c>
      <c r="C136" t="s">
        <v>267</v>
      </c>
      <c r="D136">
        <v>100101</v>
      </c>
      <c r="E136" t="s">
        <v>29</v>
      </c>
      <c r="F136">
        <v>100101004</v>
      </c>
      <c r="G136" t="s">
        <v>30</v>
      </c>
      <c r="H136" t="s">
        <v>386</v>
      </c>
      <c r="I136">
        <v>4</v>
      </c>
      <c r="J136" t="s">
        <v>71</v>
      </c>
      <c r="K136">
        <v>0</v>
      </c>
      <c r="L136">
        <v>0</v>
      </c>
      <c r="M136">
        <v>0</v>
      </c>
      <c r="N136">
        <v>2805.6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5">
      <c r="A137">
        <v>18</v>
      </c>
      <c r="B137" t="s">
        <v>266</v>
      </c>
      <c r="C137" t="s">
        <v>267</v>
      </c>
      <c r="D137">
        <v>100101</v>
      </c>
      <c r="E137" t="s">
        <v>29</v>
      </c>
      <c r="F137">
        <v>100101004</v>
      </c>
      <c r="G137" t="s">
        <v>30</v>
      </c>
      <c r="H137" t="s">
        <v>57</v>
      </c>
      <c r="I137">
        <v>2</v>
      </c>
      <c r="J137" t="s">
        <v>32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3456.38</v>
      </c>
      <c r="R137">
        <v>0</v>
      </c>
      <c r="S137">
        <v>0</v>
      </c>
    </row>
    <row r="138" spans="1:19" x14ac:dyDescent="0.35">
      <c r="A138">
        <v>18</v>
      </c>
      <c r="B138" t="s">
        <v>266</v>
      </c>
      <c r="C138" t="s">
        <v>267</v>
      </c>
      <c r="D138">
        <v>100101</v>
      </c>
      <c r="E138" t="s">
        <v>29</v>
      </c>
      <c r="F138">
        <v>100101004</v>
      </c>
      <c r="G138" t="s">
        <v>30</v>
      </c>
      <c r="H138" t="s">
        <v>345</v>
      </c>
      <c r="I138">
        <v>4</v>
      </c>
      <c r="J138" t="s">
        <v>71</v>
      </c>
      <c r="K138">
        <v>0</v>
      </c>
      <c r="L138">
        <v>43935.58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5">
      <c r="A139">
        <v>18</v>
      </c>
      <c r="B139" t="s">
        <v>266</v>
      </c>
      <c r="C139" t="s">
        <v>267</v>
      </c>
      <c r="D139">
        <v>100101</v>
      </c>
      <c r="E139" t="s">
        <v>29</v>
      </c>
      <c r="F139">
        <v>100101004</v>
      </c>
      <c r="G139" t="s">
        <v>30</v>
      </c>
      <c r="H139" t="s">
        <v>31</v>
      </c>
      <c r="I139">
        <v>2</v>
      </c>
      <c r="J139" t="s">
        <v>32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46587.11</v>
      </c>
      <c r="R139">
        <v>25440.39</v>
      </c>
      <c r="S139">
        <v>16893.009999999998</v>
      </c>
    </row>
    <row r="140" spans="1:19" x14ac:dyDescent="0.35">
      <c r="A140">
        <v>18</v>
      </c>
      <c r="B140" t="s">
        <v>266</v>
      </c>
      <c r="C140" t="s">
        <v>267</v>
      </c>
      <c r="D140">
        <v>100101</v>
      </c>
      <c r="E140" t="s">
        <v>29</v>
      </c>
      <c r="F140">
        <v>100101006</v>
      </c>
      <c r="G140" t="s">
        <v>259</v>
      </c>
      <c r="H140" t="s">
        <v>260</v>
      </c>
      <c r="I140">
        <v>5</v>
      </c>
      <c r="J140" t="s">
        <v>26</v>
      </c>
      <c r="K140">
        <v>783.9</v>
      </c>
      <c r="L140">
        <v>43.24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5">
      <c r="A141">
        <v>18</v>
      </c>
      <c r="B141" t="s">
        <v>266</v>
      </c>
      <c r="C141" t="s">
        <v>267</v>
      </c>
      <c r="D141">
        <v>100101</v>
      </c>
      <c r="E141" t="s">
        <v>29</v>
      </c>
      <c r="F141">
        <v>100101008</v>
      </c>
      <c r="G141" t="s">
        <v>101</v>
      </c>
      <c r="H141" t="s">
        <v>172</v>
      </c>
      <c r="I141">
        <v>2</v>
      </c>
      <c r="J141" t="s">
        <v>32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42801.54</v>
      </c>
    </row>
    <row r="142" spans="1:19" x14ac:dyDescent="0.35">
      <c r="A142">
        <v>18</v>
      </c>
      <c r="B142" t="s">
        <v>266</v>
      </c>
      <c r="C142" t="s">
        <v>267</v>
      </c>
      <c r="D142">
        <v>100101</v>
      </c>
      <c r="E142" t="s">
        <v>29</v>
      </c>
      <c r="F142">
        <v>100101008</v>
      </c>
      <c r="G142" t="s">
        <v>101</v>
      </c>
      <c r="H142" t="s">
        <v>309</v>
      </c>
      <c r="I142">
        <v>3</v>
      </c>
      <c r="J142" t="s">
        <v>38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1747.68</v>
      </c>
      <c r="Q142">
        <v>0</v>
      </c>
      <c r="R142">
        <v>0</v>
      </c>
      <c r="S142">
        <v>0</v>
      </c>
    </row>
    <row r="143" spans="1:19" x14ac:dyDescent="0.35">
      <c r="A143">
        <v>18</v>
      </c>
      <c r="B143" t="s">
        <v>266</v>
      </c>
      <c r="C143" t="s">
        <v>267</v>
      </c>
      <c r="D143">
        <v>100101</v>
      </c>
      <c r="E143" t="s">
        <v>29</v>
      </c>
      <c r="F143">
        <v>100101011</v>
      </c>
      <c r="G143" t="s">
        <v>122</v>
      </c>
      <c r="H143" t="s">
        <v>234</v>
      </c>
      <c r="I143">
        <v>4</v>
      </c>
      <c r="J143" t="s">
        <v>71</v>
      </c>
      <c r="K143">
        <v>11668.85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5">
      <c r="A144">
        <v>18</v>
      </c>
      <c r="B144" t="s">
        <v>266</v>
      </c>
      <c r="C144" t="s">
        <v>267</v>
      </c>
      <c r="D144">
        <v>100101</v>
      </c>
      <c r="E144" t="s">
        <v>29</v>
      </c>
      <c r="F144">
        <v>100112025</v>
      </c>
      <c r="G144" t="s">
        <v>173</v>
      </c>
      <c r="H144" t="s">
        <v>310</v>
      </c>
      <c r="I144">
        <v>5</v>
      </c>
      <c r="J144" t="s">
        <v>26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252.18</v>
      </c>
      <c r="Q144">
        <v>0</v>
      </c>
      <c r="R144">
        <v>0</v>
      </c>
      <c r="S144">
        <v>0</v>
      </c>
    </row>
    <row r="145" spans="1:19" x14ac:dyDescent="0.35">
      <c r="A145">
        <v>18</v>
      </c>
      <c r="B145" t="s">
        <v>266</v>
      </c>
      <c r="C145" t="s">
        <v>267</v>
      </c>
      <c r="D145">
        <v>100101</v>
      </c>
      <c r="E145" t="s">
        <v>29</v>
      </c>
      <c r="F145">
        <v>100112025</v>
      </c>
      <c r="G145" t="s">
        <v>173</v>
      </c>
      <c r="H145" t="s">
        <v>387</v>
      </c>
      <c r="I145">
        <v>4</v>
      </c>
      <c r="J145" t="s">
        <v>71</v>
      </c>
      <c r="K145">
        <v>0</v>
      </c>
      <c r="L145">
        <v>0</v>
      </c>
      <c r="M145">
        <v>0</v>
      </c>
      <c r="N145">
        <v>0</v>
      </c>
      <c r="O145">
        <v>2805.6</v>
      </c>
      <c r="P145">
        <v>0</v>
      </c>
      <c r="Q145">
        <v>0</v>
      </c>
      <c r="R145">
        <v>0</v>
      </c>
      <c r="S145">
        <v>0</v>
      </c>
    </row>
    <row r="146" spans="1:19" x14ac:dyDescent="0.35">
      <c r="A146">
        <v>18</v>
      </c>
      <c r="B146" t="s">
        <v>266</v>
      </c>
      <c r="C146" t="s">
        <v>267</v>
      </c>
      <c r="D146">
        <v>100101</v>
      </c>
      <c r="E146" t="s">
        <v>29</v>
      </c>
      <c r="F146">
        <v>100112025</v>
      </c>
      <c r="G146" t="s">
        <v>173</v>
      </c>
      <c r="H146" t="s">
        <v>321</v>
      </c>
      <c r="I146">
        <v>2</v>
      </c>
      <c r="J146" t="s">
        <v>32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4984.72</v>
      </c>
      <c r="R146">
        <v>0</v>
      </c>
      <c r="S146">
        <v>0</v>
      </c>
    </row>
    <row r="147" spans="1:19" x14ac:dyDescent="0.35">
      <c r="A147">
        <v>18</v>
      </c>
      <c r="B147" t="s">
        <v>266</v>
      </c>
      <c r="C147" t="s">
        <v>267</v>
      </c>
      <c r="D147">
        <v>100101</v>
      </c>
      <c r="E147" t="s">
        <v>29</v>
      </c>
      <c r="F147">
        <v>100112025</v>
      </c>
      <c r="G147" t="s">
        <v>173</v>
      </c>
      <c r="H147" t="s">
        <v>174</v>
      </c>
      <c r="I147">
        <v>2</v>
      </c>
      <c r="J147" t="s">
        <v>32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29558.02</v>
      </c>
      <c r="S147">
        <v>19431.919999999998</v>
      </c>
    </row>
    <row r="148" spans="1:19" x14ac:dyDescent="0.35">
      <c r="A148">
        <v>18</v>
      </c>
      <c r="B148" t="s">
        <v>266</v>
      </c>
      <c r="C148" t="s">
        <v>267</v>
      </c>
      <c r="D148">
        <v>100102</v>
      </c>
      <c r="E148" t="s">
        <v>92</v>
      </c>
      <c r="F148">
        <v>100102003</v>
      </c>
      <c r="G148" t="s">
        <v>93</v>
      </c>
      <c r="H148" t="s">
        <v>400</v>
      </c>
      <c r="I148">
        <v>1</v>
      </c>
      <c r="J148" t="s">
        <v>96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1905.24</v>
      </c>
      <c r="Q148">
        <v>3070.96</v>
      </c>
      <c r="R148">
        <v>3489.69</v>
      </c>
      <c r="S148">
        <v>10937.4</v>
      </c>
    </row>
    <row r="149" spans="1:19" x14ac:dyDescent="0.35">
      <c r="A149">
        <v>18</v>
      </c>
      <c r="B149" t="s">
        <v>266</v>
      </c>
      <c r="C149" t="s">
        <v>267</v>
      </c>
      <c r="D149">
        <v>100102</v>
      </c>
      <c r="E149" t="s">
        <v>92</v>
      </c>
      <c r="F149">
        <v>100102005</v>
      </c>
      <c r="G149" t="s">
        <v>177</v>
      </c>
      <c r="H149" t="s">
        <v>401</v>
      </c>
      <c r="I149">
        <v>1</v>
      </c>
      <c r="J149" t="s">
        <v>96</v>
      </c>
      <c r="K149">
        <v>2731.98</v>
      </c>
      <c r="L149">
        <v>0</v>
      </c>
      <c r="M149">
        <v>0</v>
      </c>
      <c r="N149">
        <v>0</v>
      </c>
      <c r="O149">
        <v>0</v>
      </c>
      <c r="P149">
        <v>2326.52</v>
      </c>
      <c r="Q149">
        <v>0</v>
      </c>
      <c r="R149">
        <v>0</v>
      </c>
      <c r="S149">
        <v>0</v>
      </c>
    </row>
    <row r="150" spans="1:19" x14ac:dyDescent="0.35">
      <c r="A150">
        <v>18</v>
      </c>
      <c r="B150" t="s">
        <v>266</v>
      </c>
      <c r="C150" t="s">
        <v>267</v>
      </c>
      <c r="D150">
        <v>100102</v>
      </c>
      <c r="E150" t="s">
        <v>92</v>
      </c>
      <c r="F150">
        <v>100102005</v>
      </c>
      <c r="G150" t="s">
        <v>177</v>
      </c>
      <c r="H150" t="s">
        <v>178</v>
      </c>
      <c r="I150">
        <v>5</v>
      </c>
      <c r="J150" t="s">
        <v>26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17570</v>
      </c>
      <c r="R150">
        <v>14910</v>
      </c>
      <c r="S150">
        <v>0</v>
      </c>
    </row>
    <row r="151" spans="1:19" x14ac:dyDescent="0.35">
      <c r="A151">
        <v>18</v>
      </c>
      <c r="B151" t="s">
        <v>266</v>
      </c>
      <c r="C151" t="s">
        <v>267</v>
      </c>
      <c r="D151">
        <v>100102</v>
      </c>
      <c r="E151" t="s">
        <v>92</v>
      </c>
      <c r="F151">
        <v>100102008</v>
      </c>
      <c r="G151" t="s">
        <v>352</v>
      </c>
      <c r="H151" t="s">
        <v>413</v>
      </c>
      <c r="I151">
        <v>3</v>
      </c>
      <c r="J151" t="s">
        <v>38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54.18</v>
      </c>
    </row>
    <row r="152" spans="1:19" x14ac:dyDescent="0.35">
      <c r="A152">
        <v>18</v>
      </c>
      <c r="B152" t="s">
        <v>266</v>
      </c>
      <c r="C152" t="s">
        <v>267</v>
      </c>
      <c r="D152">
        <v>100102</v>
      </c>
      <c r="E152" t="s">
        <v>92</v>
      </c>
      <c r="F152">
        <v>100102008</v>
      </c>
      <c r="G152" t="s">
        <v>352</v>
      </c>
      <c r="H152" t="s">
        <v>391</v>
      </c>
      <c r="I152">
        <v>3</v>
      </c>
      <c r="J152" t="s">
        <v>38</v>
      </c>
      <c r="K152">
        <v>95.45</v>
      </c>
      <c r="L152">
        <v>0</v>
      </c>
      <c r="M152">
        <v>0</v>
      </c>
      <c r="N152">
        <v>9910.42</v>
      </c>
      <c r="O152">
        <v>9484.98</v>
      </c>
      <c r="P152">
        <v>8979.02</v>
      </c>
      <c r="Q152">
        <v>10960.08</v>
      </c>
      <c r="R152">
        <v>7857.78</v>
      </c>
      <c r="S152">
        <v>4900.9799999999996</v>
      </c>
    </row>
    <row r="153" spans="1:19" x14ac:dyDescent="0.35">
      <c r="A153">
        <v>18</v>
      </c>
      <c r="B153" t="s">
        <v>266</v>
      </c>
      <c r="C153" t="s">
        <v>267</v>
      </c>
      <c r="D153">
        <v>100102</v>
      </c>
      <c r="E153" t="s">
        <v>92</v>
      </c>
      <c r="F153">
        <v>100102008</v>
      </c>
      <c r="G153" t="s">
        <v>352</v>
      </c>
      <c r="H153" t="s">
        <v>402</v>
      </c>
      <c r="I153">
        <v>1</v>
      </c>
      <c r="J153" t="s">
        <v>96</v>
      </c>
      <c r="K153">
        <v>1745.34</v>
      </c>
      <c r="L153">
        <v>0</v>
      </c>
      <c r="M153">
        <v>0</v>
      </c>
      <c r="N153">
        <v>0</v>
      </c>
      <c r="O153">
        <v>1665.65</v>
      </c>
      <c r="P153">
        <v>10876.14</v>
      </c>
      <c r="Q153">
        <v>0</v>
      </c>
      <c r="R153">
        <v>0</v>
      </c>
      <c r="S153">
        <v>0</v>
      </c>
    </row>
    <row r="154" spans="1:19" x14ac:dyDescent="0.35">
      <c r="A154">
        <v>18</v>
      </c>
      <c r="B154" t="s">
        <v>266</v>
      </c>
      <c r="C154" t="s">
        <v>267</v>
      </c>
      <c r="D154">
        <v>100103</v>
      </c>
      <c r="E154" t="s">
        <v>39</v>
      </c>
      <c r="F154">
        <v>100103001</v>
      </c>
      <c r="G154" t="s">
        <v>40</v>
      </c>
      <c r="H154" t="s">
        <v>270</v>
      </c>
      <c r="I154">
        <v>5</v>
      </c>
      <c r="J154" t="s">
        <v>26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41600</v>
      </c>
      <c r="R154">
        <v>0</v>
      </c>
      <c r="S154">
        <v>0</v>
      </c>
    </row>
    <row r="155" spans="1:19" x14ac:dyDescent="0.35">
      <c r="A155">
        <v>18</v>
      </c>
      <c r="B155" t="s">
        <v>266</v>
      </c>
      <c r="C155" t="s">
        <v>267</v>
      </c>
      <c r="D155">
        <v>100103</v>
      </c>
      <c r="E155" t="s">
        <v>39</v>
      </c>
      <c r="F155">
        <v>100103002</v>
      </c>
      <c r="G155" t="s">
        <v>42</v>
      </c>
      <c r="H155" t="s">
        <v>313</v>
      </c>
      <c r="I155">
        <v>3</v>
      </c>
      <c r="J155" t="s">
        <v>38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13075</v>
      </c>
      <c r="Q155">
        <v>13123.6</v>
      </c>
      <c r="R155">
        <v>13958.52</v>
      </c>
      <c r="S155">
        <v>22743.97</v>
      </c>
    </row>
    <row r="156" spans="1:19" x14ac:dyDescent="0.35">
      <c r="A156">
        <v>18</v>
      </c>
      <c r="B156" t="s">
        <v>266</v>
      </c>
      <c r="C156" t="s">
        <v>267</v>
      </c>
      <c r="D156">
        <v>100103</v>
      </c>
      <c r="E156" t="s">
        <v>39</v>
      </c>
      <c r="F156">
        <v>100103002</v>
      </c>
      <c r="G156" t="s">
        <v>42</v>
      </c>
      <c r="H156" t="s">
        <v>114</v>
      </c>
      <c r="I156">
        <v>4</v>
      </c>
      <c r="J156" t="s">
        <v>71</v>
      </c>
      <c r="K156">
        <v>1425.89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5">
      <c r="A157">
        <v>18</v>
      </c>
      <c r="B157" t="s">
        <v>266</v>
      </c>
      <c r="C157" t="s">
        <v>267</v>
      </c>
      <c r="D157">
        <v>100103</v>
      </c>
      <c r="E157" t="s">
        <v>39</v>
      </c>
      <c r="F157">
        <v>100103003</v>
      </c>
      <c r="G157" t="s">
        <v>226</v>
      </c>
      <c r="H157" t="s">
        <v>325</v>
      </c>
      <c r="I157">
        <v>2</v>
      </c>
      <c r="J157" t="s">
        <v>32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6.03</v>
      </c>
      <c r="S157">
        <v>0</v>
      </c>
    </row>
    <row r="158" spans="1:19" x14ac:dyDescent="0.35">
      <c r="A158">
        <v>18</v>
      </c>
      <c r="B158" t="s">
        <v>266</v>
      </c>
      <c r="C158" t="s">
        <v>267</v>
      </c>
      <c r="D158">
        <v>100103</v>
      </c>
      <c r="E158" t="s">
        <v>39</v>
      </c>
      <c r="F158">
        <v>100103003</v>
      </c>
      <c r="G158" t="s">
        <v>226</v>
      </c>
      <c r="H158" t="s">
        <v>314</v>
      </c>
      <c r="I158">
        <v>4</v>
      </c>
      <c r="J158" t="s">
        <v>71</v>
      </c>
      <c r="K158">
        <v>1933.39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5">
      <c r="A159">
        <v>18</v>
      </c>
      <c r="B159" t="s">
        <v>266</v>
      </c>
      <c r="C159" t="s">
        <v>267</v>
      </c>
      <c r="D159">
        <v>100103</v>
      </c>
      <c r="E159" t="s">
        <v>39</v>
      </c>
      <c r="F159">
        <v>100103003</v>
      </c>
      <c r="G159" t="s">
        <v>226</v>
      </c>
      <c r="H159" t="s">
        <v>323</v>
      </c>
      <c r="I159">
        <v>3</v>
      </c>
      <c r="J159" t="s">
        <v>38</v>
      </c>
      <c r="K159">
        <v>0</v>
      </c>
      <c r="L159">
        <v>5952.17</v>
      </c>
      <c r="M159">
        <v>0</v>
      </c>
      <c r="N159">
        <v>0</v>
      </c>
      <c r="O159">
        <v>256.63</v>
      </c>
      <c r="P159">
        <v>0</v>
      </c>
      <c r="Q159">
        <v>0</v>
      </c>
      <c r="R159">
        <v>0</v>
      </c>
      <c r="S159">
        <v>0</v>
      </c>
    </row>
    <row r="160" spans="1:19" x14ac:dyDescent="0.35">
      <c r="A160">
        <v>18</v>
      </c>
      <c r="B160" t="s">
        <v>266</v>
      </c>
      <c r="C160" t="s">
        <v>267</v>
      </c>
      <c r="D160">
        <v>100103</v>
      </c>
      <c r="E160" t="s">
        <v>39</v>
      </c>
      <c r="F160">
        <v>100103003</v>
      </c>
      <c r="G160" t="s">
        <v>226</v>
      </c>
      <c r="H160" t="s">
        <v>315</v>
      </c>
      <c r="I160">
        <v>3</v>
      </c>
      <c r="J160" t="s">
        <v>38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1420.75</v>
      </c>
      <c r="Q160">
        <v>419.37</v>
      </c>
      <c r="R160">
        <v>2710.91</v>
      </c>
      <c r="S160">
        <v>0</v>
      </c>
    </row>
    <row r="161" spans="1:19" x14ac:dyDescent="0.35">
      <c r="A161">
        <v>18</v>
      </c>
      <c r="B161" t="s">
        <v>266</v>
      </c>
      <c r="C161" t="s">
        <v>267</v>
      </c>
      <c r="D161">
        <v>100103</v>
      </c>
      <c r="E161" t="s">
        <v>39</v>
      </c>
      <c r="F161">
        <v>100103004</v>
      </c>
      <c r="G161" t="s">
        <v>77</v>
      </c>
      <c r="H161" t="s">
        <v>329</v>
      </c>
      <c r="I161">
        <v>3</v>
      </c>
      <c r="J161" t="s">
        <v>38</v>
      </c>
      <c r="K161">
        <v>555.6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5">
      <c r="A162">
        <v>18</v>
      </c>
      <c r="B162" t="s">
        <v>266</v>
      </c>
      <c r="C162" t="s">
        <v>267</v>
      </c>
      <c r="D162">
        <v>100103</v>
      </c>
      <c r="E162" t="s">
        <v>39</v>
      </c>
      <c r="F162">
        <v>100103004</v>
      </c>
      <c r="G162" t="s">
        <v>77</v>
      </c>
      <c r="H162" t="s">
        <v>198</v>
      </c>
      <c r="I162">
        <v>3</v>
      </c>
      <c r="J162" t="s">
        <v>38</v>
      </c>
      <c r="K162">
        <v>0</v>
      </c>
      <c r="L162">
        <v>0</v>
      </c>
      <c r="M162">
        <v>0</v>
      </c>
      <c r="N162">
        <v>0</v>
      </c>
      <c r="O162">
        <v>168.4</v>
      </c>
      <c r="P162">
        <v>0</v>
      </c>
      <c r="Q162">
        <v>0</v>
      </c>
      <c r="R162">
        <v>0</v>
      </c>
      <c r="S162">
        <v>0</v>
      </c>
    </row>
    <row r="163" spans="1:19" x14ac:dyDescent="0.35">
      <c r="A163">
        <v>18</v>
      </c>
      <c r="B163" t="s">
        <v>266</v>
      </c>
      <c r="C163" t="s">
        <v>267</v>
      </c>
      <c r="D163">
        <v>100104</v>
      </c>
      <c r="E163" t="s">
        <v>66</v>
      </c>
      <c r="F163">
        <v>100104002</v>
      </c>
      <c r="G163" t="s">
        <v>67</v>
      </c>
      <c r="H163" t="s">
        <v>203</v>
      </c>
      <c r="I163">
        <v>7</v>
      </c>
      <c r="J163" t="s">
        <v>164</v>
      </c>
      <c r="K163">
        <v>0</v>
      </c>
      <c r="L163">
        <v>0</v>
      </c>
      <c r="M163">
        <v>0</v>
      </c>
      <c r="N163">
        <v>0</v>
      </c>
      <c r="O163">
        <v>51.15</v>
      </c>
      <c r="P163">
        <v>0</v>
      </c>
      <c r="Q163">
        <v>0</v>
      </c>
      <c r="R163">
        <v>0</v>
      </c>
      <c r="S163">
        <v>0</v>
      </c>
    </row>
    <row r="164" spans="1:19" x14ac:dyDescent="0.35">
      <c r="A164">
        <v>18</v>
      </c>
      <c r="B164" t="s">
        <v>266</v>
      </c>
      <c r="C164" t="s">
        <v>267</v>
      </c>
      <c r="D164">
        <v>100104</v>
      </c>
      <c r="E164" t="s">
        <v>66</v>
      </c>
      <c r="F164">
        <v>100104002</v>
      </c>
      <c r="G164" t="s">
        <v>67</v>
      </c>
      <c r="H164" t="s">
        <v>127</v>
      </c>
      <c r="I164">
        <v>3</v>
      </c>
      <c r="J164" t="s">
        <v>38</v>
      </c>
      <c r="K164">
        <v>0</v>
      </c>
      <c r="L164">
        <v>0</v>
      </c>
      <c r="M164">
        <v>0</v>
      </c>
      <c r="N164">
        <v>0</v>
      </c>
      <c r="O164">
        <v>488.08</v>
      </c>
      <c r="P164">
        <v>0</v>
      </c>
      <c r="Q164">
        <v>226.12</v>
      </c>
      <c r="R164">
        <v>1209.0999999999999</v>
      </c>
      <c r="S164">
        <v>0</v>
      </c>
    </row>
    <row r="165" spans="1:19" x14ac:dyDescent="0.35">
      <c r="A165">
        <v>18</v>
      </c>
      <c r="B165" t="s">
        <v>266</v>
      </c>
      <c r="C165" t="s">
        <v>267</v>
      </c>
      <c r="D165">
        <v>100104</v>
      </c>
      <c r="E165" t="s">
        <v>66</v>
      </c>
      <c r="F165">
        <v>100104002</v>
      </c>
      <c r="G165" t="s">
        <v>67</v>
      </c>
      <c r="H165" t="s">
        <v>361</v>
      </c>
      <c r="I165">
        <v>4</v>
      </c>
      <c r="J165" t="s">
        <v>71</v>
      </c>
      <c r="K165">
        <v>0</v>
      </c>
      <c r="L165">
        <v>0</v>
      </c>
      <c r="M165">
        <v>0</v>
      </c>
      <c r="N165">
        <v>2482.1999999999998</v>
      </c>
      <c r="O165">
        <v>2482.1999999999998</v>
      </c>
      <c r="P165">
        <v>0</v>
      </c>
      <c r="Q165">
        <v>0</v>
      </c>
      <c r="R165">
        <v>0</v>
      </c>
      <c r="S165">
        <v>0</v>
      </c>
    </row>
    <row r="166" spans="1:19" x14ac:dyDescent="0.35">
      <c r="A166">
        <v>18</v>
      </c>
      <c r="B166" t="s">
        <v>266</v>
      </c>
      <c r="C166" t="s">
        <v>267</v>
      </c>
      <c r="D166">
        <v>100104</v>
      </c>
      <c r="E166" t="s">
        <v>66</v>
      </c>
      <c r="F166">
        <v>100104002</v>
      </c>
      <c r="G166" t="s">
        <v>67</v>
      </c>
      <c r="H166" t="s">
        <v>364</v>
      </c>
      <c r="I166">
        <v>2</v>
      </c>
      <c r="J166" t="s">
        <v>32</v>
      </c>
      <c r="K166">
        <v>33923.730000000003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11394.93</v>
      </c>
      <c r="R166">
        <v>1890.61</v>
      </c>
      <c r="S166">
        <v>4604.9799999999996</v>
      </c>
    </row>
    <row r="167" spans="1:19" x14ac:dyDescent="0.35">
      <c r="A167">
        <v>18</v>
      </c>
      <c r="B167" t="s">
        <v>266</v>
      </c>
      <c r="C167" t="s">
        <v>267</v>
      </c>
      <c r="D167">
        <v>100104</v>
      </c>
      <c r="E167" t="s">
        <v>66</v>
      </c>
      <c r="F167">
        <v>100104002</v>
      </c>
      <c r="G167" t="s">
        <v>67</v>
      </c>
      <c r="H167" t="s">
        <v>219</v>
      </c>
      <c r="I167">
        <v>3</v>
      </c>
      <c r="J167" t="s">
        <v>38</v>
      </c>
      <c r="K167">
        <v>79282.38</v>
      </c>
      <c r="L167">
        <v>31259</v>
      </c>
      <c r="M167">
        <v>27675.89</v>
      </c>
      <c r="N167">
        <v>1641.85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5">
      <c r="A168">
        <v>18</v>
      </c>
      <c r="B168" t="s">
        <v>266</v>
      </c>
      <c r="C168" t="s">
        <v>267</v>
      </c>
      <c r="D168">
        <v>100105</v>
      </c>
      <c r="E168" t="s">
        <v>20</v>
      </c>
      <c r="F168">
        <v>100105003</v>
      </c>
      <c r="G168" t="s">
        <v>334</v>
      </c>
      <c r="H168" t="s">
        <v>335</v>
      </c>
      <c r="I168">
        <v>6</v>
      </c>
      <c r="J168" t="s">
        <v>20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610.29</v>
      </c>
      <c r="R168">
        <v>0</v>
      </c>
      <c r="S168">
        <v>0</v>
      </c>
    </row>
    <row r="169" spans="1:19" x14ac:dyDescent="0.35">
      <c r="A169">
        <v>18</v>
      </c>
      <c r="B169" t="s">
        <v>266</v>
      </c>
      <c r="C169" t="s">
        <v>267</v>
      </c>
      <c r="D169">
        <v>100105</v>
      </c>
      <c r="E169" t="s">
        <v>20</v>
      </c>
      <c r="F169">
        <v>100105006</v>
      </c>
      <c r="G169" t="s">
        <v>276</v>
      </c>
      <c r="H169" t="s">
        <v>277</v>
      </c>
      <c r="I169">
        <v>4</v>
      </c>
      <c r="J169" t="s">
        <v>71</v>
      </c>
      <c r="K169">
        <v>0</v>
      </c>
      <c r="L169">
        <v>0</v>
      </c>
      <c r="M169">
        <v>0</v>
      </c>
      <c r="N169">
        <v>2557.8000000000002</v>
      </c>
      <c r="O169">
        <v>2557.8000000000002</v>
      </c>
      <c r="P169">
        <v>0</v>
      </c>
      <c r="Q169">
        <v>0</v>
      </c>
      <c r="R169">
        <v>0</v>
      </c>
      <c r="S169">
        <v>0</v>
      </c>
    </row>
    <row r="170" spans="1:19" x14ac:dyDescent="0.35">
      <c r="A170">
        <v>18</v>
      </c>
      <c r="B170" t="s">
        <v>266</v>
      </c>
      <c r="C170" t="s">
        <v>267</v>
      </c>
      <c r="D170">
        <v>100106</v>
      </c>
      <c r="E170" t="s">
        <v>477</v>
      </c>
      <c r="F170">
        <v>100106001</v>
      </c>
      <c r="G170" t="s">
        <v>60</v>
      </c>
      <c r="H170" t="s">
        <v>131</v>
      </c>
      <c r="I170">
        <v>1</v>
      </c>
      <c r="J170" t="s">
        <v>96</v>
      </c>
      <c r="K170">
        <v>0</v>
      </c>
      <c r="L170">
        <v>0</v>
      </c>
      <c r="M170">
        <v>0</v>
      </c>
      <c r="N170">
        <v>1449.93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5">
      <c r="A171">
        <v>18</v>
      </c>
      <c r="B171" t="s">
        <v>266</v>
      </c>
      <c r="C171" t="s">
        <v>267</v>
      </c>
      <c r="D171">
        <v>100106</v>
      </c>
      <c r="E171" t="s">
        <v>477</v>
      </c>
      <c r="F171">
        <v>100106001</v>
      </c>
      <c r="G171" t="s">
        <v>60</v>
      </c>
      <c r="H171" t="s">
        <v>95</v>
      </c>
      <c r="I171">
        <v>1</v>
      </c>
      <c r="J171" t="s">
        <v>96</v>
      </c>
      <c r="K171">
        <v>0</v>
      </c>
      <c r="L171">
        <v>0</v>
      </c>
      <c r="M171">
        <v>0</v>
      </c>
      <c r="N171">
        <v>3598.52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5">
      <c r="A172">
        <v>18</v>
      </c>
      <c r="B172" t="s">
        <v>266</v>
      </c>
      <c r="C172" t="s">
        <v>267</v>
      </c>
      <c r="D172">
        <v>100106</v>
      </c>
      <c r="E172" t="s">
        <v>477</v>
      </c>
      <c r="F172">
        <v>100106001</v>
      </c>
      <c r="G172" t="s">
        <v>60</v>
      </c>
      <c r="H172" t="s">
        <v>224</v>
      </c>
      <c r="I172">
        <v>1</v>
      </c>
      <c r="J172" t="s">
        <v>96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1277.42</v>
      </c>
    </row>
    <row r="173" spans="1:19" x14ac:dyDescent="0.35">
      <c r="A173">
        <v>18</v>
      </c>
      <c r="B173" t="s">
        <v>266</v>
      </c>
      <c r="C173" t="s">
        <v>267</v>
      </c>
      <c r="D173">
        <v>100106</v>
      </c>
      <c r="E173" t="s">
        <v>477</v>
      </c>
      <c r="F173">
        <v>100106001</v>
      </c>
      <c r="G173" t="s">
        <v>60</v>
      </c>
      <c r="H173" t="s">
        <v>349</v>
      </c>
      <c r="I173">
        <v>3</v>
      </c>
      <c r="J173" t="s">
        <v>38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1286.28</v>
      </c>
      <c r="R173">
        <v>0</v>
      </c>
      <c r="S173">
        <v>0</v>
      </c>
    </row>
    <row r="174" spans="1:19" x14ac:dyDescent="0.35">
      <c r="A174">
        <v>18</v>
      </c>
      <c r="B174" t="s">
        <v>266</v>
      </c>
      <c r="C174" t="s">
        <v>267</v>
      </c>
      <c r="D174">
        <v>100106</v>
      </c>
      <c r="E174" t="s">
        <v>477</v>
      </c>
      <c r="F174">
        <v>100106001</v>
      </c>
      <c r="G174" t="s">
        <v>60</v>
      </c>
      <c r="H174" t="s">
        <v>61</v>
      </c>
      <c r="I174">
        <v>3</v>
      </c>
      <c r="J174" t="s">
        <v>38</v>
      </c>
      <c r="K174">
        <v>0</v>
      </c>
      <c r="L174">
        <v>0</v>
      </c>
      <c r="M174">
        <v>0</v>
      </c>
      <c r="N174">
        <v>916.67</v>
      </c>
      <c r="O174">
        <v>0</v>
      </c>
      <c r="P174">
        <v>21205.07</v>
      </c>
      <c r="Q174">
        <v>0</v>
      </c>
      <c r="R174">
        <v>0</v>
      </c>
      <c r="S174">
        <v>0</v>
      </c>
    </row>
    <row r="175" spans="1:19" x14ac:dyDescent="0.35">
      <c r="A175">
        <v>18</v>
      </c>
      <c r="B175" t="s">
        <v>266</v>
      </c>
      <c r="C175" t="s">
        <v>267</v>
      </c>
      <c r="D175">
        <v>100107</v>
      </c>
      <c r="E175" t="s">
        <v>48</v>
      </c>
      <c r="F175">
        <v>100107012</v>
      </c>
      <c r="G175" t="s">
        <v>49</v>
      </c>
      <c r="H175" t="s">
        <v>318</v>
      </c>
      <c r="I175">
        <v>3</v>
      </c>
      <c r="J175" t="s">
        <v>38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69.13</v>
      </c>
    </row>
    <row r="176" spans="1:19" x14ac:dyDescent="0.35">
      <c r="A176">
        <v>18</v>
      </c>
      <c r="B176" t="s">
        <v>266</v>
      </c>
      <c r="C176" t="s">
        <v>267</v>
      </c>
      <c r="D176">
        <v>100107</v>
      </c>
      <c r="E176" t="s">
        <v>48</v>
      </c>
      <c r="F176">
        <v>100107012</v>
      </c>
      <c r="G176" t="s">
        <v>49</v>
      </c>
      <c r="H176" t="s">
        <v>150</v>
      </c>
      <c r="I176">
        <v>3</v>
      </c>
      <c r="J176" t="s">
        <v>38</v>
      </c>
      <c r="K176">
        <v>0</v>
      </c>
      <c r="L176">
        <v>0</v>
      </c>
      <c r="M176">
        <v>0</v>
      </c>
      <c r="N176">
        <v>138320.82999999999</v>
      </c>
      <c r="O176">
        <v>0</v>
      </c>
      <c r="P176">
        <v>0</v>
      </c>
      <c r="Q176">
        <v>54452.12</v>
      </c>
      <c r="R176">
        <v>93026.25</v>
      </c>
      <c r="S176">
        <v>17462.78</v>
      </c>
    </row>
    <row r="177" spans="1:19" x14ac:dyDescent="0.35">
      <c r="A177">
        <v>18</v>
      </c>
      <c r="B177" t="s">
        <v>266</v>
      </c>
      <c r="C177" t="s">
        <v>267</v>
      </c>
      <c r="D177">
        <v>100107</v>
      </c>
      <c r="E177" t="s">
        <v>48</v>
      </c>
      <c r="F177">
        <v>100107012</v>
      </c>
      <c r="G177" t="s">
        <v>49</v>
      </c>
      <c r="H177" t="s">
        <v>342</v>
      </c>
      <c r="I177">
        <v>3</v>
      </c>
      <c r="J177" t="s">
        <v>38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2850</v>
      </c>
      <c r="R177">
        <v>10.47</v>
      </c>
      <c r="S177">
        <v>0</v>
      </c>
    </row>
    <row r="178" spans="1:19" x14ac:dyDescent="0.35">
      <c r="A178">
        <v>18</v>
      </c>
      <c r="B178" t="s">
        <v>266</v>
      </c>
      <c r="C178" t="s">
        <v>267</v>
      </c>
      <c r="D178">
        <v>100107</v>
      </c>
      <c r="E178" t="s">
        <v>48</v>
      </c>
      <c r="F178">
        <v>100107012</v>
      </c>
      <c r="G178" t="s">
        <v>49</v>
      </c>
      <c r="H178" t="s">
        <v>129</v>
      </c>
      <c r="I178">
        <v>2</v>
      </c>
      <c r="J178" t="s">
        <v>32</v>
      </c>
      <c r="K178">
        <v>0</v>
      </c>
      <c r="L178">
        <v>0</v>
      </c>
      <c r="M178">
        <v>0</v>
      </c>
      <c r="N178">
        <v>3942.82</v>
      </c>
      <c r="O178">
        <v>0</v>
      </c>
      <c r="P178">
        <v>0</v>
      </c>
      <c r="Q178">
        <v>54605.68</v>
      </c>
      <c r="R178">
        <v>172357.07</v>
      </c>
      <c r="S178">
        <v>158291.48000000001</v>
      </c>
    </row>
    <row r="179" spans="1:19" x14ac:dyDescent="0.35">
      <c r="A179">
        <v>18</v>
      </c>
      <c r="B179" t="s">
        <v>266</v>
      </c>
      <c r="C179" t="s">
        <v>267</v>
      </c>
      <c r="D179">
        <v>100107</v>
      </c>
      <c r="E179" t="s">
        <v>48</v>
      </c>
      <c r="F179">
        <v>100107012</v>
      </c>
      <c r="G179" t="s">
        <v>49</v>
      </c>
      <c r="H179" t="s">
        <v>265</v>
      </c>
      <c r="I179">
        <v>1</v>
      </c>
      <c r="J179" t="s">
        <v>96</v>
      </c>
      <c r="K179">
        <v>0</v>
      </c>
      <c r="L179">
        <v>0</v>
      </c>
      <c r="M179">
        <v>0</v>
      </c>
      <c r="N179">
        <v>4609.16</v>
      </c>
      <c r="O179">
        <v>0</v>
      </c>
      <c r="P179">
        <v>0</v>
      </c>
      <c r="Q179">
        <v>9580.4699999999993</v>
      </c>
      <c r="R179">
        <v>8624.2900000000009</v>
      </c>
      <c r="S179">
        <v>31884.639999999999</v>
      </c>
    </row>
    <row r="180" spans="1:19" x14ac:dyDescent="0.35">
      <c r="A180">
        <v>18</v>
      </c>
      <c r="B180" t="s">
        <v>266</v>
      </c>
      <c r="C180" t="s">
        <v>267</v>
      </c>
      <c r="D180">
        <v>100107</v>
      </c>
      <c r="E180" t="s">
        <v>48</v>
      </c>
      <c r="F180">
        <v>100107012</v>
      </c>
      <c r="G180" t="s">
        <v>49</v>
      </c>
      <c r="H180" t="s">
        <v>130</v>
      </c>
      <c r="I180">
        <v>3</v>
      </c>
      <c r="J180" t="s">
        <v>38</v>
      </c>
      <c r="K180">
        <v>0</v>
      </c>
      <c r="L180">
        <v>0</v>
      </c>
      <c r="M180">
        <v>0</v>
      </c>
      <c r="N180">
        <v>135593.56</v>
      </c>
      <c r="O180">
        <v>0</v>
      </c>
      <c r="P180">
        <v>0</v>
      </c>
      <c r="Q180">
        <v>227569.25</v>
      </c>
      <c r="R180">
        <v>261967.81</v>
      </c>
      <c r="S180">
        <v>159782.88</v>
      </c>
    </row>
    <row r="181" spans="1:19" x14ac:dyDescent="0.35">
      <c r="A181">
        <v>18</v>
      </c>
      <c r="B181" t="s">
        <v>266</v>
      </c>
      <c r="C181" t="s">
        <v>267</v>
      </c>
      <c r="D181">
        <v>100107</v>
      </c>
      <c r="E181" t="s">
        <v>48</v>
      </c>
      <c r="F181">
        <v>100107012</v>
      </c>
      <c r="G181" t="s">
        <v>49</v>
      </c>
      <c r="H181" t="s">
        <v>50</v>
      </c>
      <c r="I181">
        <v>3</v>
      </c>
      <c r="J181" t="s">
        <v>38</v>
      </c>
      <c r="K181">
        <v>0</v>
      </c>
      <c r="L181">
        <v>0</v>
      </c>
      <c r="M181">
        <v>0</v>
      </c>
      <c r="N181">
        <v>63210.879999999997</v>
      </c>
      <c r="O181">
        <v>0</v>
      </c>
      <c r="P181">
        <v>0</v>
      </c>
      <c r="Q181">
        <v>0</v>
      </c>
      <c r="R181">
        <v>0</v>
      </c>
      <c r="S181">
        <v>3758.41</v>
      </c>
    </row>
    <row r="182" spans="1:19" x14ac:dyDescent="0.35">
      <c r="A182">
        <v>18</v>
      </c>
      <c r="B182" t="s">
        <v>266</v>
      </c>
      <c r="C182" t="s">
        <v>267</v>
      </c>
      <c r="D182">
        <v>100107</v>
      </c>
      <c r="E182" t="s">
        <v>48</v>
      </c>
      <c r="F182">
        <v>100107012</v>
      </c>
      <c r="G182" t="s">
        <v>49</v>
      </c>
      <c r="H182" t="s">
        <v>211</v>
      </c>
      <c r="I182">
        <v>7</v>
      </c>
      <c r="J182" t="s">
        <v>164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80.14</v>
      </c>
      <c r="R182">
        <v>0</v>
      </c>
      <c r="S182">
        <v>0</v>
      </c>
    </row>
    <row r="183" spans="1:19" x14ac:dyDescent="0.35">
      <c r="A183">
        <v>18</v>
      </c>
      <c r="B183" t="s">
        <v>266</v>
      </c>
      <c r="C183" t="s">
        <v>267</v>
      </c>
      <c r="D183">
        <v>100107</v>
      </c>
      <c r="E183" t="s">
        <v>48</v>
      </c>
      <c r="F183">
        <v>100107012</v>
      </c>
      <c r="G183" t="s">
        <v>49</v>
      </c>
      <c r="H183" t="s">
        <v>186</v>
      </c>
      <c r="I183">
        <v>3</v>
      </c>
      <c r="J183" t="s">
        <v>38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11071.2</v>
      </c>
      <c r="R183">
        <v>8370.8799999999992</v>
      </c>
      <c r="S183">
        <v>50.4</v>
      </c>
    </row>
    <row r="184" spans="1:19" x14ac:dyDescent="0.35">
      <c r="A184">
        <v>18</v>
      </c>
      <c r="B184" t="s">
        <v>266</v>
      </c>
      <c r="C184" t="s">
        <v>267</v>
      </c>
      <c r="D184">
        <v>100107</v>
      </c>
      <c r="E184" t="s">
        <v>48</v>
      </c>
      <c r="F184">
        <v>100107012</v>
      </c>
      <c r="G184" t="s">
        <v>49</v>
      </c>
      <c r="H184" t="s">
        <v>195</v>
      </c>
      <c r="I184">
        <v>3</v>
      </c>
      <c r="J184" t="s">
        <v>38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3.4</v>
      </c>
      <c r="R184">
        <v>0</v>
      </c>
      <c r="S184">
        <v>0</v>
      </c>
    </row>
    <row r="185" spans="1:19" x14ac:dyDescent="0.35">
      <c r="A185">
        <v>18</v>
      </c>
      <c r="B185" t="s">
        <v>266</v>
      </c>
      <c r="C185" t="s">
        <v>267</v>
      </c>
      <c r="D185">
        <v>100108</v>
      </c>
      <c r="E185" t="s">
        <v>294</v>
      </c>
      <c r="F185">
        <v>100108002</v>
      </c>
      <c r="G185" t="s">
        <v>295</v>
      </c>
      <c r="H185" t="s">
        <v>367</v>
      </c>
      <c r="I185">
        <v>3</v>
      </c>
      <c r="J185" t="s">
        <v>38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742.77</v>
      </c>
      <c r="R185">
        <v>6101.13</v>
      </c>
      <c r="S185">
        <v>0</v>
      </c>
    </row>
    <row r="186" spans="1:19" x14ac:dyDescent="0.35">
      <c r="A186">
        <v>18</v>
      </c>
      <c r="B186" t="s">
        <v>266</v>
      </c>
      <c r="C186" t="s">
        <v>267</v>
      </c>
      <c r="D186">
        <v>100108</v>
      </c>
      <c r="E186" t="s">
        <v>294</v>
      </c>
      <c r="F186">
        <v>100108007</v>
      </c>
      <c r="G186" t="s">
        <v>327</v>
      </c>
      <c r="H186" t="s">
        <v>404</v>
      </c>
      <c r="I186">
        <v>1</v>
      </c>
      <c r="J186" t="s">
        <v>96</v>
      </c>
      <c r="K186">
        <v>5771.82</v>
      </c>
      <c r="L186">
        <v>7819.18</v>
      </c>
      <c r="M186">
        <v>5264.39</v>
      </c>
      <c r="N186">
        <v>18542.240000000002</v>
      </c>
      <c r="O186">
        <v>18681.810000000001</v>
      </c>
      <c r="P186">
        <v>33754.1</v>
      </c>
      <c r="Q186">
        <v>59149.58</v>
      </c>
      <c r="R186">
        <v>0</v>
      </c>
      <c r="S186">
        <v>0</v>
      </c>
    </row>
    <row r="187" spans="1:19" x14ac:dyDescent="0.35">
      <c r="A187">
        <v>18</v>
      </c>
      <c r="B187" t="s">
        <v>266</v>
      </c>
      <c r="C187" t="s">
        <v>267</v>
      </c>
      <c r="D187">
        <v>100108</v>
      </c>
      <c r="E187" t="s">
        <v>294</v>
      </c>
      <c r="F187">
        <v>100108007</v>
      </c>
      <c r="G187" t="s">
        <v>327</v>
      </c>
      <c r="H187" t="s">
        <v>424</v>
      </c>
      <c r="I187">
        <v>1</v>
      </c>
      <c r="J187" t="s">
        <v>96</v>
      </c>
      <c r="K187">
        <v>0</v>
      </c>
      <c r="L187">
        <v>7748.28</v>
      </c>
      <c r="M187">
        <v>0</v>
      </c>
      <c r="N187">
        <v>4651.91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5">
      <c r="A188">
        <v>28</v>
      </c>
      <c r="B188" t="s">
        <v>438</v>
      </c>
      <c r="C188" t="s">
        <v>439</v>
      </c>
      <c r="D188">
        <v>100101</v>
      </c>
      <c r="E188" t="s">
        <v>29</v>
      </c>
      <c r="F188">
        <v>100101001</v>
      </c>
      <c r="G188" t="s">
        <v>36</v>
      </c>
      <c r="H188" t="s">
        <v>308</v>
      </c>
      <c r="I188">
        <v>4</v>
      </c>
      <c r="J188" t="s">
        <v>71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6181.21</v>
      </c>
      <c r="Q188">
        <v>0</v>
      </c>
      <c r="R188">
        <v>0</v>
      </c>
      <c r="S188">
        <v>0</v>
      </c>
    </row>
    <row r="189" spans="1:19" x14ac:dyDescent="0.35">
      <c r="A189">
        <v>28</v>
      </c>
      <c r="B189" t="s">
        <v>438</v>
      </c>
      <c r="C189" t="s">
        <v>439</v>
      </c>
      <c r="D189">
        <v>100101</v>
      </c>
      <c r="E189" t="s">
        <v>29</v>
      </c>
      <c r="F189">
        <v>100101011</v>
      </c>
      <c r="G189" t="s">
        <v>122</v>
      </c>
      <c r="H189" t="s">
        <v>336</v>
      </c>
      <c r="I189">
        <v>4</v>
      </c>
      <c r="J189" t="s">
        <v>71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42094.7</v>
      </c>
    </row>
    <row r="190" spans="1:19" x14ac:dyDescent="0.35">
      <c r="A190">
        <v>28</v>
      </c>
      <c r="B190" t="s">
        <v>438</v>
      </c>
      <c r="C190" t="s">
        <v>439</v>
      </c>
      <c r="D190">
        <v>100101</v>
      </c>
      <c r="E190" t="s">
        <v>29</v>
      </c>
      <c r="F190">
        <v>100101011</v>
      </c>
      <c r="G190" t="s">
        <v>122</v>
      </c>
      <c r="H190" t="s">
        <v>168</v>
      </c>
      <c r="I190">
        <v>4</v>
      </c>
      <c r="J190" t="s">
        <v>71</v>
      </c>
      <c r="K190">
        <v>0</v>
      </c>
      <c r="L190">
        <v>17502.79</v>
      </c>
      <c r="M190">
        <v>0</v>
      </c>
      <c r="N190">
        <v>0</v>
      </c>
      <c r="O190">
        <v>0</v>
      </c>
      <c r="P190">
        <v>0</v>
      </c>
      <c r="Q190">
        <v>13014.97</v>
      </c>
      <c r="R190">
        <v>0</v>
      </c>
      <c r="S190">
        <v>0</v>
      </c>
    </row>
    <row r="191" spans="1:19" x14ac:dyDescent="0.35">
      <c r="A191">
        <v>28</v>
      </c>
      <c r="B191" t="s">
        <v>438</v>
      </c>
      <c r="C191" t="s">
        <v>439</v>
      </c>
      <c r="D191">
        <v>100103</v>
      </c>
      <c r="E191" t="s">
        <v>39</v>
      </c>
      <c r="F191">
        <v>100103001</v>
      </c>
      <c r="G191" t="s">
        <v>40</v>
      </c>
      <c r="H191" t="s">
        <v>376</v>
      </c>
      <c r="I191">
        <v>3</v>
      </c>
      <c r="J191" t="s">
        <v>38</v>
      </c>
      <c r="K191">
        <v>21313.63</v>
      </c>
      <c r="L191">
        <v>192816.84</v>
      </c>
      <c r="M191">
        <v>35.659999999999997</v>
      </c>
      <c r="N191">
        <v>18826.11</v>
      </c>
      <c r="O191">
        <v>654543.82999999996</v>
      </c>
      <c r="P191">
        <v>296409.94</v>
      </c>
      <c r="Q191">
        <v>52608.28</v>
      </c>
      <c r="R191">
        <v>108698.75</v>
      </c>
      <c r="S191">
        <v>90574.86</v>
      </c>
    </row>
    <row r="192" spans="1:19" x14ac:dyDescent="0.35">
      <c r="A192">
        <v>28</v>
      </c>
      <c r="B192" t="s">
        <v>438</v>
      </c>
      <c r="C192" t="s">
        <v>439</v>
      </c>
      <c r="D192">
        <v>100103</v>
      </c>
      <c r="E192" t="s">
        <v>39</v>
      </c>
      <c r="F192">
        <v>100103001</v>
      </c>
      <c r="G192" t="s">
        <v>40</v>
      </c>
      <c r="H192" t="s">
        <v>312</v>
      </c>
      <c r="I192">
        <v>3</v>
      </c>
      <c r="J192" t="s">
        <v>38</v>
      </c>
      <c r="K192">
        <v>0</v>
      </c>
      <c r="L192">
        <v>0</v>
      </c>
      <c r="M192">
        <v>0</v>
      </c>
      <c r="N192">
        <v>0</v>
      </c>
      <c r="O192">
        <v>77195.350000000006</v>
      </c>
      <c r="P192">
        <v>154538.26</v>
      </c>
      <c r="Q192">
        <v>55352.52</v>
      </c>
      <c r="R192">
        <v>0</v>
      </c>
      <c r="S192">
        <v>0</v>
      </c>
    </row>
    <row r="193" spans="1:19" x14ac:dyDescent="0.35">
      <c r="A193">
        <v>28</v>
      </c>
      <c r="B193" t="s">
        <v>438</v>
      </c>
      <c r="C193" t="s">
        <v>439</v>
      </c>
      <c r="D193">
        <v>100103</v>
      </c>
      <c r="E193" t="s">
        <v>39</v>
      </c>
      <c r="F193">
        <v>100103001</v>
      </c>
      <c r="G193" t="s">
        <v>40</v>
      </c>
      <c r="H193" t="s">
        <v>341</v>
      </c>
      <c r="I193">
        <v>3</v>
      </c>
      <c r="J193" t="s">
        <v>38</v>
      </c>
      <c r="K193">
        <v>0</v>
      </c>
      <c r="L193">
        <v>73404.08</v>
      </c>
      <c r="M193">
        <v>0</v>
      </c>
      <c r="N193">
        <v>0</v>
      </c>
      <c r="O193">
        <v>0</v>
      </c>
      <c r="P193">
        <v>93147.39</v>
      </c>
      <c r="Q193">
        <v>20901.12</v>
      </c>
      <c r="R193">
        <v>90267.92</v>
      </c>
      <c r="S193">
        <v>0</v>
      </c>
    </row>
    <row r="194" spans="1:19" x14ac:dyDescent="0.35">
      <c r="A194">
        <v>28</v>
      </c>
      <c r="B194" t="s">
        <v>438</v>
      </c>
      <c r="C194" t="s">
        <v>439</v>
      </c>
      <c r="D194">
        <v>100103</v>
      </c>
      <c r="E194" t="s">
        <v>39</v>
      </c>
      <c r="F194">
        <v>100103004</v>
      </c>
      <c r="G194" t="s">
        <v>77</v>
      </c>
      <c r="H194" t="s">
        <v>78</v>
      </c>
      <c r="I194">
        <v>3</v>
      </c>
      <c r="J194" t="s">
        <v>38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412774.82</v>
      </c>
      <c r="Q194">
        <v>0</v>
      </c>
      <c r="R194">
        <v>0</v>
      </c>
      <c r="S194">
        <v>0</v>
      </c>
    </row>
    <row r="195" spans="1:19" x14ac:dyDescent="0.35">
      <c r="A195">
        <v>28</v>
      </c>
      <c r="B195" t="s">
        <v>438</v>
      </c>
      <c r="C195" t="s">
        <v>439</v>
      </c>
      <c r="D195">
        <v>100103</v>
      </c>
      <c r="E195" t="s">
        <v>39</v>
      </c>
      <c r="F195">
        <v>100103004</v>
      </c>
      <c r="G195" t="s">
        <v>77</v>
      </c>
      <c r="H195" t="s">
        <v>329</v>
      </c>
      <c r="I195">
        <v>3</v>
      </c>
      <c r="J195" t="s">
        <v>38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231.8</v>
      </c>
      <c r="Q195">
        <v>0</v>
      </c>
      <c r="R195">
        <v>0</v>
      </c>
      <c r="S195">
        <v>0</v>
      </c>
    </row>
    <row r="196" spans="1:19" x14ac:dyDescent="0.35">
      <c r="A196">
        <v>24</v>
      </c>
      <c r="B196" t="s">
        <v>440</v>
      </c>
      <c r="C196" t="s">
        <v>441</v>
      </c>
      <c r="D196">
        <v>100101</v>
      </c>
      <c r="E196" t="s">
        <v>29</v>
      </c>
      <c r="F196">
        <v>100101004</v>
      </c>
      <c r="G196" t="s">
        <v>30</v>
      </c>
      <c r="H196" t="s">
        <v>57</v>
      </c>
      <c r="I196">
        <v>2</v>
      </c>
      <c r="J196" t="s">
        <v>32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253387.87</v>
      </c>
    </row>
    <row r="197" spans="1:19" x14ac:dyDescent="0.35">
      <c r="A197">
        <v>24</v>
      </c>
      <c r="B197" t="s">
        <v>440</v>
      </c>
      <c r="C197" t="s">
        <v>441</v>
      </c>
      <c r="D197">
        <v>100101</v>
      </c>
      <c r="E197" t="s">
        <v>29</v>
      </c>
      <c r="F197">
        <v>100101008</v>
      </c>
      <c r="G197" t="s">
        <v>101</v>
      </c>
      <c r="H197" t="s">
        <v>172</v>
      </c>
      <c r="I197">
        <v>2</v>
      </c>
      <c r="J197" t="s">
        <v>32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42802.22</v>
      </c>
    </row>
    <row r="198" spans="1:19" x14ac:dyDescent="0.35">
      <c r="A198">
        <v>23</v>
      </c>
      <c r="B198" t="s">
        <v>27</v>
      </c>
      <c r="C198" t="s">
        <v>28</v>
      </c>
      <c r="D198">
        <v>100101</v>
      </c>
      <c r="E198" t="s">
        <v>29</v>
      </c>
      <c r="F198">
        <v>100101011</v>
      </c>
      <c r="G198" t="s">
        <v>122</v>
      </c>
      <c r="H198" t="s">
        <v>337</v>
      </c>
      <c r="I198">
        <v>4</v>
      </c>
      <c r="J198" t="s">
        <v>71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256.8</v>
      </c>
    </row>
    <row r="199" spans="1:19" x14ac:dyDescent="0.35">
      <c r="A199">
        <v>23</v>
      </c>
      <c r="B199" t="s">
        <v>27</v>
      </c>
      <c r="C199" t="s">
        <v>28</v>
      </c>
      <c r="D199">
        <v>100105</v>
      </c>
      <c r="E199" t="s">
        <v>20</v>
      </c>
      <c r="F199">
        <v>100105006</v>
      </c>
      <c r="G199" t="s">
        <v>276</v>
      </c>
      <c r="H199" t="s">
        <v>429</v>
      </c>
      <c r="I199">
        <v>6</v>
      </c>
      <c r="J199" t="s">
        <v>20</v>
      </c>
      <c r="K199">
        <v>0</v>
      </c>
      <c r="L199">
        <v>0</v>
      </c>
      <c r="M199">
        <v>0</v>
      </c>
      <c r="N199">
        <v>132.82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5">
      <c r="A200">
        <v>23</v>
      </c>
      <c r="B200" t="s">
        <v>27</v>
      </c>
      <c r="C200" t="s">
        <v>28</v>
      </c>
      <c r="D200">
        <v>100106</v>
      </c>
      <c r="E200" t="s">
        <v>477</v>
      </c>
      <c r="F200">
        <v>100106001</v>
      </c>
      <c r="G200" t="s">
        <v>60</v>
      </c>
      <c r="H200" t="s">
        <v>61</v>
      </c>
      <c r="I200">
        <v>3</v>
      </c>
      <c r="J200" t="s">
        <v>38</v>
      </c>
      <c r="K200">
        <v>0</v>
      </c>
      <c r="L200">
        <v>0</v>
      </c>
      <c r="M200">
        <v>0</v>
      </c>
      <c r="N200">
        <v>0</v>
      </c>
      <c r="O200">
        <v>42084</v>
      </c>
      <c r="P200">
        <v>0</v>
      </c>
      <c r="Q200">
        <v>0</v>
      </c>
      <c r="R200">
        <v>0</v>
      </c>
      <c r="S200">
        <v>0</v>
      </c>
    </row>
    <row r="201" spans="1:19" x14ac:dyDescent="0.35">
      <c r="A201">
        <v>23</v>
      </c>
      <c r="B201" t="s">
        <v>27</v>
      </c>
      <c r="C201" t="s">
        <v>28</v>
      </c>
      <c r="D201">
        <v>100108</v>
      </c>
      <c r="E201" t="s">
        <v>294</v>
      </c>
      <c r="F201">
        <v>100108002</v>
      </c>
      <c r="G201" t="s">
        <v>295</v>
      </c>
      <c r="H201" t="s">
        <v>296</v>
      </c>
      <c r="I201">
        <v>5</v>
      </c>
      <c r="J201" t="s">
        <v>26</v>
      </c>
      <c r="K201">
        <v>0</v>
      </c>
      <c r="L201">
        <v>14198.01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5">
      <c r="A202">
        <v>23</v>
      </c>
      <c r="B202" t="s">
        <v>27</v>
      </c>
      <c r="C202" t="s">
        <v>28</v>
      </c>
      <c r="D202">
        <v>100108</v>
      </c>
      <c r="E202" t="s">
        <v>294</v>
      </c>
      <c r="F202">
        <v>100108005</v>
      </c>
      <c r="G202" t="s">
        <v>319</v>
      </c>
      <c r="H202" t="s">
        <v>320</v>
      </c>
      <c r="I202">
        <v>5</v>
      </c>
      <c r="J202" t="s">
        <v>26</v>
      </c>
      <c r="K202">
        <v>304125.73</v>
      </c>
      <c r="L202">
        <v>239614</v>
      </c>
      <c r="M202">
        <v>358708.18</v>
      </c>
      <c r="N202">
        <v>357614.81</v>
      </c>
      <c r="O202">
        <v>185167.24</v>
      </c>
      <c r="P202">
        <v>146986.03</v>
      </c>
      <c r="Q202">
        <v>111988.24</v>
      </c>
      <c r="R202">
        <v>64468.35</v>
      </c>
      <c r="S202">
        <v>48042.05</v>
      </c>
    </row>
    <row r="203" spans="1:19" x14ac:dyDescent="0.35">
      <c r="A203">
        <v>23</v>
      </c>
      <c r="B203" t="s">
        <v>27</v>
      </c>
      <c r="C203" t="s">
        <v>28</v>
      </c>
      <c r="D203">
        <v>100108</v>
      </c>
      <c r="E203" t="s">
        <v>294</v>
      </c>
      <c r="F203">
        <v>100108005</v>
      </c>
      <c r="G203" t="s">
        <v>319</v>
      </c>
      <c r="H203" t="s">
        <v>331</v>
      </c>
      <c r="I203">
        <v>3</v>
      </c>
      <c r="J203" t="s">
        <v>38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35694.61</v>
      </c>
      <c r="S203">
        <v>0</v>
      </c>
    </row>
    <row r="204" spans="1:19" x14ac:dyDescent="0.35">
      <c r="A204">
        <v>23</v>
      </c>
      <c r="B204" t="s">
        <v>27</v>
      </c>
      <c r="C204" t="s">
        <v>28</v>
      </c>
      <c r="D204">
        <v>100108</v>
      </c>
      <c r="E204" t="s">
        <v>294</v>
      </c>
      <c r="F204">
        <v>100108006</v>
      </c>
      <c r="G204" t="s">
        <v>381</v>
      </c>
      <c r="H204" t="s">
        <v>382</v>
      </c>
      <c r="I204">
        <v>5</v>
      </c>
      <c r="J204" t="s">
        <v>26</v>
      </c>
      <c r="K204">
        <v>97760</v>
      </c>
      <c r="L204">
        <v>0</v>
      </c>
      <c r="M204">
        <v>43010</v>
      </c>
      <c r="N204">
        <v>531421.66</v>
      </c>
      <c r="O204">
        <v>235941.81</v>
      </c>
      <c r="P204">
        <v>325646.5</v>
      </c>
      <c r="Q204">
        <v>487855.87</v>
      </c>
      <c r="R204">
        <v>666379.65</v>
      </c>
      <c r="S204">
        <v>473898.64</v>
      </c>
    </row>
    <row r="205" spans="1:19" x14ac:dyDescent="0.35">
      <c r="A205">
        <v>23</v>
      </c>
      <c r="B205" t="s">
        <v>27</v>
      </c>
      <c r="C205" t="s">
        <v>28</v>
      </c>
      <c r="D205">
        <v>100108</v>
      </c>
      <c r="E205" t="s">
        <v>294</v>
      </c>
      <c r="F205">
        <v>100108006</v>
      </c>
      <c r="G205" t="s">
        <v>381</v>
      </c>
      <c r="H205" t="s">
        <v>399</v>
      </c>
      <c r="I205">
        <v>5</v>
      </c>
      <c r="J205" t="s">
        <v>26</v>
      </c>
      <c r="K205">
        <v>331537.27</v>
      </c>
      <c r="L205">
        <v>446005.59</v>
      </c>
      <c r="M205">
        <v>268915.21999999997</v>
      </c>
      <c r="N205">
        <v>0</v>
      </c>
      <c r="O205">
        <v>0</v>
      </c>
      <c r="P205">
        <v>0</v>
      </c>
      <c r="Q205">
        <v>12800</v>
      </c>
      <c r="R205">
        <v>0</v>
      </c>
      <c r="S205">
        <v>0</v>
      </c>
    </row>
    <row r="206" spans="1:19" x14ac:dyDescent="0.35">
      <c r="A206">
        <v>26</v>
      </c>
      <c r="B206" t="s">
        <v>33</v>
      </c>
      <c r="C206" t="s">
        <v>34</v>
      </c>
      <c r="D206">
        <v>100101</v>
      </c>
      <c r="E206" t="s">
        <v>29</v>
      </c>
      <c r="F206">
        <v>100101001</v>
      </c>
      <c r="G206" t="s">
        <v>36</v>
      </c>
      <c r="H206" t="s">
        <v>37</v>
      </c>
      <c r="I206">
        <v>3</v>
      </c>
      <c r="J206" t="s">
        <v>38</v>
      </c>
      <c r="K206">
        <v>0</v>
      </c>
      <c r="L206">
        <v>6931.46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5">
      <c r="A207">
        <v>26</v>
      </c>
      <c r="B207" t="s">
        <v>33</v>
      </c>
      <c r="C207" t="s">
        <v>34</v>
      </c>
      <c r="D207">
        <v>100101</v>
      </c>
      <c r="E207" t="s">
        <v>29</v>
      </c>
      <c r="F207">
        <v>100101004</v>
      </c>
      <c r="G207" t="s">
        <v>30</v>
      </c>
      <c r="H207" t="s">
        <v>345</v>
      </c>
      <c r="I207">
        <v>4</v>
      </c>
      <c r="J207" t="s">
        <v>71</v>
      </c>
      <c r="K207">
        <v>24.49</v>
      </c>
      <c r="L207">
        <v>0</v>
      </c>
      <c r="M207">
        <v>0</v>
      </c>
      <c r="N207">
        <v>49.99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5">
      <c r="A208">
        <v>26</v>
      </c>
      <c r="B208" t="s">
        <v>33</v>
      </c>
      <c r="C208" t="s">
        <v>34</v>
      </c>
      <c r="D208">
        <v>100101</v>
      </c>
      <c r="E208" t="s">
        <v>29</v>
      </c>
      <c r="F208">
        <v>100101011</v>
      </c>
      <c r="G208" t="s">
        <v>122</v>
      </c>
      <c r="H208" t="s">
        <v>337</v>
      </c>
      <c r="I208">
        <v>4</v>
      </c>
      <c r="J208" t="s">
        <v>71</v>
      </c>
      <c r="K208">
        <v>0</v>
      </c>
      <c r="L208">
        <v>0</v>
      </c>
      <c r="M208">
        <v>400.29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5">
      <c r="A209">
        <v>26</v>
      </c>
      <c r="B209" t="s">
        <v>33</v>
      </c>
      <c r="C209" t="s">
        <v>34</v>
      </c>
      <c r="D209">
        <v>100101</v>
      </c>
      <c r="E209" t="s">
        <v>29</v>
      </c>
      <c r="F209">
        <v>100101011</v>
      </c>
      <c r="G209" t="s">
        <v>122</v>
      </c>
      <c r="H209" t="s">
        <v>123</v>
      </c>
      <c r="I209">
        <v>1</v>
      </c>
      <c r="J209" t="s">
        <v>96</v>
      </c>
      <c r="K209">
        <v>0</v>
      </c>
      <c r="L209">
        <v>2610</v>
      </c>
      <c r="M209">
        <v>2232.6799999999998</v>
      </c>
      <c r="N209">
        <v>0</v>
      </c>
      <c r="O209">
        <v>1406.53</v>
      </c>
      <c r="P209">
        <v>0</v>
      </c>
      <c r="Q209">
        <v>0</v>
      </c>
      <c r="R209">
        <v>0</v>
      </c>
      <c r="S209">
        <v>0</v>
      </c>
    </row>
    <row r="210" spans="1:19" x14ac:dyDescent="0.35">
      <c r="A210">
        <v>26</v>
      </c>
      <c r="B210" t="s">
        <v>33</v>
      </c>
      <c r="C210" t="s">
        <v>34</v>
      </c>
      <c r="D210">
        <v>100101</v>
      </c>
      <c r="E210" t="s">
        <v>29</v>
      </c>
      <c r="F210">
        <v>100112025</v>
      </c>
      <c r="G210" t="s">
        <v>173</v>
      </c>
      <c r="H210" t="s">
        <v>311</v>
      </c>
      <c r="I210">
        <v>4</v>
      </c>
      <c r="J210" t="s">
        <v>71</v>
      </c>
      <c r="K210">
        <v>0</v>
      </c>
      <c r="L210">
        <v>0</v>
      </c>
      <c r="M210">
        <v>0</v>
      </c>
      <c r="N210">
        <v>0</v>
      </c>
      <c r="O210">
        <v>44391.85</v>
      </c>
      <c r="P210">
        <v>0</v>
      </c>
      <c r="Q210">
        <v>0</v>
      </c>
      <c r="R210">
        <v>0</v>
      </c>
      <c r="S210">
        <v>0</v>
      </c>
    </row>
    <row r="211" spans="1:19" x14ac:dyDescent="0.35">
      <c r="A211">
        <v>26</v>
      </c>
      <c r="B211" t="s">
        <v>33</v>
      </c>
      <c r="C211" t="s">
        <v>34</v>
      </c>
      <c r="D211">
        <v>100102</v>
      </c>
      <c r="E211" t="s">
        <v>92</v>
      </c>
      <c r="F211">
        <v>100102003</v>
      </c>
      <c r="G211" t="s">
        <v>93</v>
      </c>
      <c r="H211" t="s">
        <v>400</v>
      </c>
      <c r="I211">
        <v>1</v>
      </c>
      <c r="J211" t="s">
        <v>96</v>
      </c>
      <c r="K211">
        <v>262748.06</v>
      </c>
      <c r="L211">
        <v>101783.83</v>
      </c>
      <c r="M211">
        <v>459339.82</v>
      </c>
      <c r="N211">
        <v>60368.11</v>
      </c>
      <c r="O211">
        <v>48394.58</v>
      </c>
      <c r="P211">
        <v>77330.89</v>
      </c>
      <c r="Q211">
        <v>24665.47</v>
      </c>
      <c r="R211">
        <v>6370.09</v>
      </c>
      <c r="S211">
        <v>207.38</v>
      </c>
    </row>
    <row r="212" spans="1:19" x14ac:dyDescent="0.35">
      <c r="A212">
        <v>26</v>
      </c>
      <c r="B212" t="s">
        <v>33</v>
      </c>
      <c r="C212" t="s">
        <v>34</v>
      </c>
      <c r="D212">
        <v>100102</v>
      </c>
      <c r="E212" t="s">
        <v>92</v>
      </c>
      <c r="F212">
        <v>100102003</v>
      </c>
      <c r="G212" t="s">
        <v>93</v>
      </c>
      <c r="H212" t="s">
        <v>94</v>
      </c>
      <c r="I212">
        <v>5</v>
      </c>
      <c r="J212" t="s">
        <v>26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31.1</v>
      </c>
      <c r="S212">
        <v>0</v>
      </c>
    </row>
    <row r="213" spans="1:19" x14ac:dyDescent="0.35">
      <c r="A213">
        <v>26</v>
      </c>
      <c r="B213" t="s">
        <v>33</v>
      </c>
      <c r="C213" t="s">
        <v>34</v>
      </c>
      <c r="D213">
        <v>100102</v>
      </c>
      <c r="E213" t="s">
        <v>92</v>
      </c>
      <c r="F213">
        <v>100102005</v>
      </c>
      <c r="G213" t="s">
        <v>177</v>
      </c>
      <c r="H213" t="s">
        <v>401</v>
      </c>
      <c r="I213">
        <v>1</v>
      </c>
      <c r="J213" t="s">
        <v>96</v>
      </c>
      <c r="K213">
        <v>289676.12</v>
      </c>
      <c r="L213">
        <v>269601.56</v>
      </c>
      <c r="M213">
        <v>290804.59999999998</v>
      </c>
      <c r="N213">
        <v>335408.15999999997</v>
      </c>
      <c r="O213">
        <v>356768.03</v>
      </c>
      <c r="P213">
        <v>671005.46</v>
      </c>
      <c r="Q213">
        <v>497740.41</v>
      </c>
      <c r="R213">
        <v>278748.67</v>
      </c>
      <c r="S213">
        <v>230582.82</v>
      </c>
    </row>
    <row r="214" spans="1:19" x14ac:dyDescent="0.35">
      <c r="A214">
        <v>26</v>
      </c>
      <c r="B214" t="s">
        <v>33</v>
      </c>
      <c r="C214" t="s">
        <v>34</v>
      </c>
      <c r="D214">
        <v>100102</v>
      </c>
      <c r="E214" t="s">
        <v>92</v>
      </c>
      <c r="F214">
        <v>100102005</v>
      </c>
      <c r="G214" t="s">
        <v>177</v>
      </c>
      <c r="H214" t="s">
        <v>375</v>
      </c>
      <c r="I214">
        <v>7</v>
      </c>
      <c r="J214" t="s">
        <v>164</v>
      </c>
      <c r="K214">
        <v>14833211.310000001</v>
      </c>
      <c r="L214">
        <v>14984398.35</v>
      </c>
      <c r="M214">
        <v>13057955.75</v>
      </c>
      <c r="N214">
        <v>13450161.43</v>
      </c>
      <c r="O214">
        <v>12699668.470000001</v>
      </c>
      <c r="P214">
        <v>13162953.92</v>
      </c>
      <c r="Q214">
        <v>13662910.66</v>
      </c>
      <c r="R214">
        <v>11086001.970000001</v>
      </c>
      <c r="S214">
        <v>8309313.6699999999</v>
      </c>
    </row>
    <row r="215" spans="1:19" x14ac:dyDescent="0.35">
      <c r="A215">
        <v>26</v>
      </c>
      <c r="B215" t="s">
        <v>33</v>
      </c>
      <c r="C215" t="s">
        <v>34</v>
      </c>
      <c r="D215">
        <v>100102</v>
      </c>
      <c r="E215" t="s">
        <v>92</v>
      </c>
      <c r="F215">
        <v>100102005</v>
      </c>
      <c r="G215" t="s">
        <v>177</v>
      </c>
      <c r="H215" t="s">
        <v>397</v>
      </c>
      <c r="I215">
        <v>7</v>
      </c>
      <c r="J215" t="s">
        <v>164</v>
      </c>
      <c r="K215">
        <v>67041.5</v>
      </c>
      <c r="L215">
        <v>0</v>
      </c>
      <c r="M215">
        <v>217019.37</v>
      </c>
      <c r="N215">
        <v>256575.98</v>
      </c>
      <c r="O215">
        <v>767001.46</v>
      </c>
      <c r="P215">
        <v>613750.71</v>
      </c>
      <c r="Q215">
        <v>1111127.58</v>
      </c>
      <c r="R215">
        <v>1113533.8700000001</v>
      </c>
      <c r="S215">
        <v>1319584.3</v>
      </c>
    </row>
    <row r="216" spans="1:19" x14ac:dyDescent="0.35">
      <c r="A216">
        <v>26</v>
      </c>
      <c r="B216" t="s">
        <v>33</v>
      </c>
      <c r="C216" t="s">
        <v>34</v>
      </c>
      <c r="D216">
        <v>100102</v>
      </c>
      <c r="E216" t="s">
        <v>92</v>
      </c>
      <c r="F216">
        <v>100102005</v>
      </c>
      <c r="G216" t="s">
        <v>177</v>
      </c>
      <c r="H216" t="s">
        <v>379</v>
      </c>
      <c r="I216">
        <v>7</v>
      </c>
      <c r="J216" t="s">
        <v>164</v>
      </c>
      <c r="K216">
        <v>2287.4299999999998</v>
      </c>
      <c r="L216">
        <v>452.05</v>
      </c>
      <c r="M216">
        <v>103214.21</v>
      </c>
      <c r="N216">
        <v>99412.2</v>
      </c>
      <c r="O216">
        <v>326164.57</v>
      </c>
      <c r="P216">
        <v>612587.78</v>
      </c>
      <c r="Q216">
        <v>0</v>
      </c>
      <c r="R216">
        <v>56751.96</v>
      </c>
      <c r="S216">
        <v>271.08999999999997</v>
      </c>
    </row>
    <row r="217" spans="1:19" x14ac:dyDescent="0.35">
      <c r="A217">
        <v>26</v>
      </c>
      <c r="B217" t="s">
        <v>33</v>
      </c>
      <c r="C217" t="s">
        <v>34</v>
      </c>
      <c r="D217">
        <v>100102</v>
      </c>
      <c r="E217" t="s">
        <v>92</v>
      </c>
      <c r="F217">
        <v>100102005</v>
      </c>
      <c r="G217" t="s">
        <v>177</v>
      </c>
      <c r="H217" t="s">
        <v>178</v>
      </c>
      <c r="I217">
        <v>5</v>
      </c>
      <c r="J217" t="s">
        <v>26</v>
      </c>
      <c r="K217">
        <v>0</v>
      </c>
      <c r="L217">
        <v>552.26</v>
      </c>
      <c r="M217">
        <v>393.65</v>
      </c>
      <c r="N217">
        <v>953.94</v>
      </c>
      <c r="O217">
        <v>0</v>
      </c>
      <c r="P217">
        <v>0</v>
      </c>
      <c r="Q217">
        <v>0</v>
      </c>
      <c r="R217">
        <v>0</v>
      </c>
      <c r="S217">
        <v>46.83</v>
      </c>
    </row>
    <row r="218" spans="1:19" x14ac:dyDescent="0.35">
      <c r="A218">
        <v>26</v>
      </c>
      <c r="B218" t="s">
        <v>33</v>
      </c>
      <c r="C218" t="s">
        <v>34</v>
      </c>
      <c r="D218">
        <v>100102</v>
      </c>
      <c r="E218" t="s">
        <v>92</v>
      </c>
      <c r="F218">
        <v>100102006</v>
      </c>
      <c r="G218" t="s">
        <v>237</v>
      </c>
      <c r="H218" t="s">
        <v>409</v>
      </c>
      <c r="I218">
        <v>7</v>
      </c>
      <c r="J218" t="s">
        <v>164</v>
      </c>
      <c r="K218">
        <v>0</v>
      </c>
      <c r="L218">
        <v>75.34</v>
      </c>
      <c r="M218">
        <v>0</v>
      </c>
      <c r="N218">
        <v>0</v>
      </c>
      <c r="O218">
        <v>0</v>
      </c>
      <c r="P218">
        <v>0</v>
      </c>
      <c r="Q218">
        <v>8043.02</v>
      </c>
      <c r="R218">
        <v>0</v>
      </c>
      <c r="S218">
        <v>0</v>
      </c>
    </row>
    <row r="219" spans="1:19" x14ac:dyDescent="0.35">
      <c r="A219">
        <v>26</v>
      </c>
      <c r="B219" t="s">
        <v>33</v>
      </c>
      <c r="C219" t="s">
        <v>34</v>
      </c>
      <c r="D219">
        <v>100102</v>
      </c>
      <c r="E219" t="s">
        <v>92</v>
      </c>
      <c r="F219">
        <v>100102008</v>
      </c>
      <c r="G219" t="s">
        <v>352</v>
      </c>
      <c r="H219" t="s">
        <v>413</v>
      </c>
      <c r="I219">
        <v>3</v>
      </c>
      <c r="J219" t="s">
        <v>38</v>
      </c>
      <c r="K219">
        <v>185436.99</v>
      </c>
      <c r="L219">
        <v>136941.20000000001</v>
      </c>
      <c r="M219">
        <v>76212.320000000007</v>
      </c>
      <c r="N219">
        <v>45627.25</v>
      </c>
      <c r="O219">
        <v>70830.94</v>
      </c>
      <c r="P219">
        <v>71294.960000000006</v>
      </c>
      <c r="Q219">
        <v>26590.33</v>
      </c>
      <c r="R219">
        <v>20743.8</v>
      </c>
      <c r="S219">
        <v>7702.79</v>
      </c>
    </row>
    <row r="220" spans="1:19" x14ac:dyDescent="0.35">
      <c r="A220">
        <v>26</v>
      </c>
      <c r="B220" t="s">
        <v>33</v>
      </c>
      <c r="C220" t="s">
        <v>34</v>
      </c>
      <c r="D220">
        <v>100102</v>
      </c>
      <c r="E220" t="s">
        <v>92</v>
      </c>
      <c r="F220">
        <v>100102008</v>
      </c>
      <c r="G220" t="s">
        <v>352</v>
      </c>
      <c r="H220" t="s">
        <v>391</v>
      </c>
      <c r="I220">
        <v>3</v>
      </c>
      <c r="J220" t="s">
        <v>38</v>
      </c>
      <c r="K220">
        <v>26037.27</v>
      </c>
      <c r="L220">
        <v>37179.730000000003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410.46</v>
      </c>
    </row>
    <row r="221" spans="1:19" x14ac:dyDescent="0.35">
      <c r="A221">
        <v>26</v>
      </c>
      <c r="B221" t="s">
        <v>33</v>
      </c>
      <c r="C221" t="s">
        <v>34</v>
      </c>
      <c r="D221">
        <v>100102</v>
      </c>
      <c r="E221" t="s">
        <v>92</v>
      </c>
      <c r="F221">
        <v>100102008</v>
      </c>
      <c r="G221" t="s">
        <v>352</v>
      </c>
      <c r="H221" t="s">
        <v>353</v>
      </c>
      <c r="I221">
        <v>7</v>
      </c>
      <c r="J221" t="s">
        <v>164</v>
      </c>
      <c r="K221">
        <v>13526.74</v>
      </c>
      <c r="L221">
        <v>0</v>
      </c>
      <c r="M221">
        <v>14796.44</v>
      </c>
      <c r="N221">
        <v>0</v>
      </c>
      <c r="O221">
        <v>0</v>
      </c>
      <c r="P221">
        <v>0</v>
      </c>
      <c r="Q221">
        <v>0</v>
      </c>
      <c r="R221">
        <v>5414.4</v>
      </c>
      <c r="S221">
        <v>657.82</v>
      </c>
    </row>
    <row r="222" spans="1:19" x14ac:dyDescent="0.35">
      <c r="A222">
        <v>26</v>
      </c>
      <c r="B222" t="s">
        <v>33</v>
      </c>
      <c r="C222" t="s">
        <v>34</v>
      </c>
      <c r="D222">
        <v>100102</v>
      </c>
      <c r="E222" t="s">
        <v>92</v>
      </c>
      <c r="F222">
        <v>100102008</v>
      </c>
      <c r="G222" t="s">
        <v>352</v>
      </c>
      <c r="H222" t="s">
        <v>402</v>
      </c>
      <c r="I222">
        <v>1</v>
      </c>
      <c r="J222" t="s">
        <v>96</v>
      </c>
      <c r="K222">
        <v>49039.05</v>
      </c>
      <c r="L222">
        <v>27090.01</v>
      </c>
      <c r="M222">
        <v>58732.46</v>
      </c>
      <c r="N222">
        <v>111304.49</v>
      </c>
      <c r="O222">
        <v>32683.59</v>
      </c>
      <c r="P222">
        <v>198979.52</v>
      </c>
      <c r="Q222">
        <v>71186.31</v>
      </c>
      <c r="R222">
        <v>68393.59</v>
      </c>
      <c r="S222">
        <v>85468.800000000003</v>
      </c>
    </row>
    <row r="223" spans="1:19" x14ac:dyDescent="0.35">
      <c r="A223">
        <v>26</v>
      </c>
      <c r="B223" t="s">
        <v>33</v>
      </c>
      <c r="C223" t="s">
        <v>34</v>
      </c>
      <c r="D223">
        <v>100102</v>
      </c>
      <c r="E223" t="s">
        <v>92</v>
      </c>
      <c r="F223">
        <v>100102008</v>
      </c>
      <c r="G223" t="s">
        <v>352</v>
      </c>
      <c r="H223" t="s">
        <v>354</v>
      </c>
      <c r="I223">
        <v>7</v>
      </c>
      <c r="J223" t="s">
        <v>164</v>
      </c>
      <c r="K223">
        <v>47.25</v>
      </c>
      <c r="L223">
        <v>0</v>
      </c>
      <c r="M223">
        <v>0</v>
      </c>
      <c r="N223">
        <v>35.1</v>
      </c>
      <c r="O223">
        <v>0</v>
      </c>
      <c r="P223">
        <v>63816.89</v>
      </c>
      <c r="Q223">
        <v>21364.14</v>
      </c>
      <c r="R223">
        <v>178.64</v>
      </c>
      <c r="S223">
        <v>25730.86</v>
      </c>
    </row>
    <row r="224" spans="1:19" x14ac:dyDescent="0.35">
      <c r="A224">
        <v>26</v>
      </c>
      <c r="B224" t="s">
        <v>33</v>
      </c>
      <c r="C224" t="s">
        <v>34</v>
      </c>
      <c r="D224">
        <v>100103</v>
      </c>
      <c r="E224" t="s">
        <v>39</v>
      </c>
      <c r="F224">
        <v>100103002</v>
      </c>
      <c r="G224" t="s">
        <v>42</v>
      </c>
      <c r="H224" t="s">
        <v>313</v>
      </c>
      <c r="I224">
        <v>3</v>
      </c>
      <c r="J224" t="s">
        <v>38</v>
      </c>
      <c r="K224">
        <v>23062.32</v>
      </c>
      <c r="L224">
        <v>0</v>
      </c>
      <c r="M224">
        <v>4631.43</v>
      </c>
      <c r="N224">
        <v>5713.05</v>
      </c>
      <c r="O224">
        <v>4034.17</v>
      </c>
      <c r="P224">
        <v>0</v>
      </c>
      <c r="Q224">
        <v>0</v>
      </c>
      <c r="R224">
        <v>0</v>
      </c>
      <c r="S224">
        <v>0</v>
      </c>
    </row>
    <row r="225" spans="1:19" x14ac:dyDescent="0.35">
      <c r="A225">
        <v>26</v>
      </c>
      <c r="B225" t="s">
        <v>33</v>
      </c>
      <c r="C225" t="s">
        <v>34</v>
      </c>
      <c r="D225">
        <v>100103</v>
      </c>
      <c r="E225" t="s">
        <v>39</v>
      </c>
      <c r="F225">
        <v>100103002</v>
      </c>
      <c r="G225" t="s">
        <v>42</v>
      </c>
      <c r="H225" t="s">
        <v>291</v>
      </c>
      <c r="I225">
        <v>7</v>
      </c>
      <c r="J225" t="s">
        <v>164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1010.08</v>
      </c>
      <c r="S225">
        <v>0</v>
      </c>
    </row>
    <row r="226" spans="1:19" x14ac:dyDescent="0.35">
      <c r="A226">
        <v>26</v>
      </c>
      <c r="B226" t="s">
        <v>33</v>
      </c>
      <c r="C226" t="s">
        <v>34</v>
      </c>
      <c r="D226">
        <v>100103</v>
      </c>
      <c r="E226" t="s">
        <v>39</v>
      </c>
      <c r="F226">
        <v>100103002</v>
      </c>
      <c r="G226" t="s">
        <v>42</v>
      </c>
      <c r="H226" t="s">
        <v>114</v>
      </c>
      <c r="I226">
        <v>4</v>
      </c>
      <c r="J226" t="s">
        <v>71</v>
      </c>
      <c r="K226">
        <v>0</v>
      </c>
      <c r="L226">
        <v>23789.35</v>
      </c>
      <c r="M226">
        <v>5404.59</v>
      </c>
      <c r="N226">
        <v>6337.04</v>
      </c>
      <c r="O226">
        <v>11376.32</v>
      </c>
      <c r="P226">
        <v>6650.08</v>
      </c>
      <c r="Q226">
        <v>9196.7000000000007</v>
      </c>
      <c r="R226">
        <v>1018.44</v>
      </c>
      <c r="S226">
        <v>4224.5</v>
      </c>
    </row>
    <row r="227" spans="1:19" x14ac:dyDescent="0.35">
      <c r="A227">
        <v>26</v>
      </c>
      <c r="B227" t="s">
        <v>33</v>
      </c>
      <c r="C227" t="s">
        <v>34</v>
      </c>
      <c r="D227">
        <v>100103</v>
      </c>
      <c r="E227" t="s">
        <v>39</v>
      </c>
      <c r="F227">
        <v>100103003</v>
      </c>
      <c r="G227" t="s">
        <v>226</v>
      </c>
      <c r="H227" t="s">
        <v>323</v>
      </c>
      <c r="I227">
        <v>3</v>
      </c>
      <c r="J227" t="s">
        <v>38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115</v>
      </c>
      <c r="Q227">
        <v>257.39</v>
      </c>
      <c r="R227">
        <v>0</v>
      </c>
      <c r="S227">
        <v>0</v>
      </c>
    </row>
    <row r="228" spans="1:19" x14ac:dyDescent="0.35">
      <c r="A228">
        <v>26</v>
      </c>
      <c r="B228" t="s">
        <v>33</v>
      </c>
      <c r="C228" t="s">
        <v>34</v>
      </c>
      <c r="D228">
        <v>100103</v>
      </c>
      <c r="E228" t="s">
        <v>39</v>
      </c>
      <c r="F228">
        <v>100103004</v>
      </c>
      <c r="G228" t="s">
        <v>77</v>
      </c>
      <c r="H228" t="s">
        <v>363</v>
      </c>
      <c r="I228">
        <v>7</v>
      </c>
      <c r="J228" t="s">
        <v>164</v>
      </c>
      <c r="K228">
        <v>3725.04</v>
      </c>
      <c r="L228">
        <v>0</v>
      </c>
      <c r="M228">
        <v>169.72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5">
      <c r="A229">
        <v>26</v>
      </c>
      <c r="B229" t="s">
        <v>33</v>
      </c>
      <c r="C229" t="s">
        <v>34</v>
      </c>
      <c r="D229">
        <v>100103</v>
      </c>
      <c r="E229" t="s">
        <v>39</v>
      </c>
      <c r="F229">
        <v>100103004</v>
      </c>
      <c r="G229" t="s">
        <v>77</v>
      </c>
      <c r="H229" t="s">
        <v>329</v>
      </c>
      <c r="I229">
        <v>3</v>
      </c>
      <c r="J229" t="s">
        <v>38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322</v>
      </c>
      <c r="Q229">
        <v>0</v>
      </c>
      <c r="R229">
        <v>0</v>
      </c>
      <c r="S229">
        <v>0</v>
      </c>
    </row>
    <row r="230" spans="1:19" x14ac:dyDescent="0.35">
      <c r="A230">
        <v>26</v>
      </c>
      <c r="B230" t="s">
        <v>33</v>
      </c>
      <c r="C230" t="s">
        <v>34</v>
      </c>
      <c r="D230">
        <v>100103</v>
      </c>
      <c r="E230" t="s">
        <v>39</v>
      </c>
      <c r="F230">
        <v>100103004</v>
      </c>
      <c r="G230" t="s">
        <v>77</v>
      </c>
      <c r="H230" t="s">
        <v>198</v>
      </c>
      <c r="I230">
        <v>3</v>
      </c>
      <c r="J230" t="s">
        <v>38</v>
      </c>
      <c r="K230">
        <v>115.97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5">
      <c r="A231">
        <v>26</v>
      </c>
      <c r="B231" t="s">
        <v>33</v>
      </c>
      <c r="C231" t="s">
        <v>34</v>
      </c>
      <c r="D231">
        <v>100103</v>
      </c>
      <c r="E231" t="s">
        <v>39</v>
      </c>
      <c r="F231">
        <v>100103004</v>
      </c>
      <c r="G231" t="s">
        <v>77</v>
      </c>
      <c r="H231" t="s">
        <v>124</v>
      </c>
      <c r="I231">
        <v>3</v>
      </c>
      <c r="J231" t="s">
        <v>38</v>
      </c>
      <c r="K231">
        <v>0</v>
      </c>
      <c r="L231">
        <v>0</v>
      </c>
      <c r="M231">
        <v>43.97</v>
      </c>
      <c r="N231">
        <v>0</v>
      </c>
      <c r="O231">
        <v>0</v>
      </c>
      <c r="P231">
        <v>1106.05</v>
      </c>
      <c r="Q231">
        <v>0</v>
      </c>
      <c r="R231">
        <v>0</v>
      </c>
      <c r="S231">
        <v>0</v>
      </c>
    </row>
    <row r="232" spans="1:19" x14ac:dyDescent="0.35">
      <c r="A232">
        <v>26</v>
      </c>
      <c r="B232" t="s">
        <v>33</v>
      </c>
      <c r="C232" t="s">
        <v>34</v>
      </c>
      <c r="D232">
        <v>100103</v>
      </c>
      <c r="E232" t="s">
        <v>39</v>
      </c>
      <c r="F232">
        <v>100103004</v>
      </c>
      <c r="G232" t="s">
        <v>77</v>
      </c>
      <c r="H232" t="s">
        <v>89</v>
      </c>
      <c r="I232">
        <v>3</v>
      </c>
      <c r="J232" t="s">
        <v>38</v>
      </c>
      <c r="K232">
        <v>174949.68</v>
      </c>
      <c r="L232">
        <v>124285.29</v>
      </c>
      <c r="M232">
        <v>159247.87</v>
      </c>
      <c r="N232">
        <v>67238.929999999993</v>
      </c>
      <c r="O232">
        <v>0</v>
      </c>
      <c r="P232">
        <v>0</v>
      </c>
      <c r="Q232">
        <v>36254.400000000001</v>
      </c>
      <c r="R232">
        <v>41935.61</v>
      </c>
      <c r="S232">
        <v>0</v>
      </c>
    </row>
    <row r="233" spans="1:19" x14ac:dyDescent="0.35">
      <c r="A233">
        <v>26</v>
      </c>
      <c r="B233" t="s">
        <v>33</v>
      </c>
      <c r="C233" t="s">
        <v>34</v>
      </c>
      <c r="D233">
        <v>100104</v>
      </c>
      <c r="E233" t="s">
        <v>66</v>
      </c>
      <c r="F233">
        <v>100104002</v>
      </c>
      <c r="G233" t="s">
        <v>67</v>
      </c>
      <c r="H233" t="s">
        <v>366</v>
      </c>
      <c r="I233">
        <v>7</v>
      </c>
      <c r="J233" t="s">
        <v>164</v>
      </c>
      <c r="K233">
        <v>2723.5</v>
      </c>
      <c r="L233">
        <v>0</v>
      </c>
      <c r="M233">
        <v>15789.34</v>
      </c>
      <c r="N233">
        <v>9582.44</v>
      </c>
      <c r="O233">
        <v>1305.6199999999999</v>
      </c>
      <c r="P233">
        <v>0</v>
      </c>
      <c r="Q233">
        <v>1030.73</v>
      </c>
      <c r="R233">
        <v>0</v>
      </c>
      <c r="S233">
        <v>36933</v>
      </c>
    </row>
    <row r="234" spans="1:19" x14ac:dyDescent="0.35">
      <c r="A234">
        <v>26</v>
      </c>
      <c r="B234" t="s">
        <v>33</v>
      </c>
      <c r="C234" t="s">
        <v>34</v>
      </c>
      <c r="D234">
        <v>100104</v>
      </c>
      <c r="E234" t="s">
        <v>66</v>
      </c>
      <c r="F234">
        <v>100104002</v>
      </c>
      <c r="G234" t="s">
        <v>67</v>
      </c>
      <c r="H234" t="s">
        <v>210</v>
      </c>
      <c r="I234">
        <v>7</v>
      </c>
      <c r="J234" t="s">
        <v>164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91.04</v>
      </c>
      <c r="R234">
        <v>0</v>
      </c>
      <c r="S234">
        <v>0</v>
      </c>
    </row>
    <row r="235" spans="1:19" x14ac:dyDescent="0.35">
      <c r="A235">
        <v>26</v>
      </c>
      <c r="B235" t="s">
        <v>33</v>
      </c>
      <c r="C235" t="s">
        <v>34</v>
      </c>
      <c r="D235">
        <v>100104</v>
      </c>
      <c r="E235" t="s">
        <v>66</v>
      </c>
      <c r="F235">
        <v>100104002</v>
      </c>
      <c r="G235" t="s">
        <v>67</v>
      </c>
      <c r="H235" t="s">
        <v>203</v>
      </c>
      <c r="I235">
        <v>7</v>
      </c>
      <c r="J235" t="s">
        <v>164</v>
      </c>
      <c r="K235">
        <v>0</v>
      </c>
      <c r="L235">
        <v>0</v>
      </c>
      <c r="M235">
        <v>0</v>
      </c>
      <c r="N235">
        <v>97.97</v>
      </c>
      <c r="O235">
        <v>0</v>
      </c>
      <c r="P235">
        <v>16539.88</v>
      </c>
      <c r="Q235">
        <v>0</v>
      </c>
      <c r="R235">
        <v>0</v>
      </c>
      <c r="S235">
        <v>0</v>
      </c>
    </row>
    <row r="236" spans="1:19" x14ac:dyDescent="0.35">
      <c r="A236">
        <v>26</v>
      </c>
      <c r="B236" t="s">
        <v>33</v>
      </c>
      <c r="C236" t="s">
        <v>34</v>
      </c>
      <c r="D236">
        <v>100104</v>
      </c>
      <c r="E236" t="s">
        <v>66</v>
      </c>
      <c r="F236">
        <v>100104002</v>
      </c>
      <c r="G236" t="s">
        <v>67</v>
      </c>
      <c r="H236" t="s">
        <v>191</v>
      </c>
      <c r="I236">
        <v>4</v>
      </c>
      <c r="J236" t="s">
        <v>71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4767.55</v>
      </c>
      <c r="Q236">
        <v>0</v>
      </c>
      <c r="R236">
        <v>0</v>
      </c>
      <c r="S236">
        <v>0</v>
      </c>
    </row>
    <row r="237" spans="1:19" x14ac:dyDescent="0.35">
      <c r="A237">
        <v>26</v>
      </c>
      <c r="B237" t="s">
        <v>33</v>
      </c>
      <c r="C237" t="s">
        <v>34</v>
      </c>
      <c r="D237">
        <v>100104</v>
      </c>
      <c r="E237" t="s">
        <v>66</v>
      </c>
      <c r="F237">
        <v>100104002</v>
      </c>
      <c r="G237" t="s">
        <v>67</v>
      </c>
      <c r="H237" t="s">
        <v>127</v>
      </c>
      <c r="I237">
        <v>3</v>
      </c>
      <c r="J237" t="s">
        <v>38</v>
      </c>
      <c r="K237">
        <v>69.489999999999995</v>
      </c>
      <c r="L237">
        <v>0</v>
      </c>
      <c r="M237">
        <v>0</v>
      </c>
      <c r="N237">
        <v>0</v>
      </c>
      <c r="O237">
        <v>45.75</v>
      </c>
      <c r="P237">
        <v>0</v>
      </c>
      <c r="Q237">
        <v>0</v>
      </c>
      <c r="R237">
        <v>0</v>
      </c>
      <c r="S237">
        <v>0</v>
      </c>
    </row>
    <row r="238" spans="1:19" x14ac:dyDescent="0.35">
      <c r="A238">
        <v>26</v>
      </c>
      <c r="B238" t="s">
        <v>33</v>
      </c>
      <c r="C238" t="s">
        <v>34</v>
      </c>
      <c r="D238">
        <v>100105</v>
      </c>
      <c r="E238" t="s">
        <v>20</v>
      </c>
      <c r="F238">
        <v>100105002</v>
      </c>
      <c r="G238" t="s">
        <v>208</v>
      </c>
      <c r="H238" t="s">
        <v>209</v>
      </c>
      <c r="I238">
        <v>6</v>
      </c>
      <c r="J238" t="s">
        <v>20</v>
      </c>
      <c r="K238">
        <v>0</v>
      </c>
      <c r="L238">
        <v>0</v>
      </c>
      <c r="M238">
        <v>2060.92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5">
      <c r="A239">
        <v>26</v>
      </c>
      <c r="B239" t="s">
        <v>33</v>
      </c>
      <c r="C239" t="s">
        <v>34</v>
      </c>
      <c r="D239">
        <v>100105</v>
      </c>
      <c r="E239" t="s">
        <v>20</v>
      </c>
      <c r="F239">
        <v>100105003</v>
      </c>
      <c r="G239" t="s">
        <v>334</v>
      </c>
      <c r="H239" t="s">
        <v>335</v>
      </c>
      <c r="I239">
        <v>6</v>
      </c>
      <c r="J239" t="s">
        <v>20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428.24</v>
      </c>
      <c r="Q239">
        <v>0</v>
      </c>
      <c r="R239">
        <v>0</v>
      </c>
      <c r="S239">
        <v>116171.43</v>
      </c>
    </row>
    <row r="240" spans="1:19" x14ac:dyDescent="0.35">
      <c r="A240">
        <v>26</v>
      </c>
      <c r="B240" t="s">
        <v>33</v>
      </c>
      <c r="C240" t="s">
        <v>34</v>
      </c>
      <c r="D240">
        <v>100105</v>
      </c>
      <c r="E240" t="s">
        <v>20</v>
      </c>
      <c r="F240">
        <v>100105006</v>
      </c>
      <c r="G240" t="s">
        <v>276</v>
      </c>
      <c r="H240" t="s">
        <v>277</v>
      </c>
      <c r="I240">
        <v>4</v>
      </c>
      <c r="J240" t="s">
        <v>71</v>
      </c>
      <c r="K240">
        <v>0</v>
      </c>
      <c r="L240">
        <v>152.24</v>
      </c>
      <c r="M240">
        <v>0</v>
      </c>
      <c r="N240">
        <v>0</v>
      </c>
      <c r="O240">
        <v>0</v>
      </c>
      <c r="P240">
        <v>1802.6</v>
      </c>
      <c r="Q240">
        <v>0</v>
      </c>
      <c r="R240">
        <v>16.02</v>
      </c>
      <c r="S240">
        <v>48.49</v>
      </c>
    </row>
    <row r="241" spans="1:19" x14ac:dyDescent="0.35">
      <c r="A241">
        <v>26</v>
      </c>
      <c r="B241" t="s">
        <v>33</v>
      </c>
      <c r="C241" t="s">
        <v>34</v>
      </c>
      <c r="D241">
        <v>100105</v>
      </c>
      <c r="E241" t="s">
        <v>20</v>
      </c>
      <c r="F241">
        <v>100105006</v>
      </c>
      <c r="G241" t="s">
        <v>276</v>
      </c>
      <c r="H241" t="s">
        <v>307</v>
      </c>
      <c r="I241">
        <v>4</v>
      </c>
      <c r="J241" t="s">
        <v>71</v>
      </c>
      <c r="K241">
        <v>0</v>
      </c>
      <c r="L241">
        <v>0</v>
      </c>
      <c r="M241">
        <v>57.45</v>
      </c>
      <c r="N241">
        <v>58.43</v>
      </c>
      <c r="O241">
        <v>0</v>
      </c>
      <c r="P241">
        <v>434.5</v>
      </c>
      <c r="Q241">
        <v>0</v>
      </c>
      <c r="R241">
        <v>0</v>
      </c>
      <c r="S241">
        <v>0</v>
      </c>
    </row>
    <row r="242" spans="1:19" x14ac:dyDescent="0.35">
      <c r="A242">
        <v>26</v>
      </c>
      <c r="B242" t="s">
        <v>33</v>
      </c>
      <c r="C242" t="s">
        <v>34</v>
      </c>
      <c r="D242">
        <v>100105</v>
      </c>
      <c r="E242" t="s">
        <v>20</v>
      </c>
      <c r="F242">
        <v>100105006</v>
      </c>
      <c r="G242" t="s">
        <v>276</v>
      </c>
      <c r="H242" t="s">
        <v>429</v>
      </c>
      <c r="I242">
        <v>6</v>
      </c>
      <c r="J242" t="s">
        <v>20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2675.78</v>
      </c>
      <c r="Q242">
        <v>0</v>
      </c>
      <c r="R242">
        <v>0</v>
      </c>
      <c r="S242">
        <v>0</v>
      </c>
    </row>
    <row r="243" spans="1:19" x14ac:dyDescent="0.35">
      <c r="A243">
        <v>26</v>
      </c>
      <c r="B243" t="s">
        <v>33</v>
      </c>
      <c r="C243" t="s">
        <v>34</v>
      </c>
      <c r="D243">
        <v>100105</v>
      </c>
      <c r="E243" t="s">
        <v>20</v>
      </c>
      <c r="F243">
        <v>100105006</v>
      </c>
      <c r="G243" t="s">
        <v>276</v>
      </c>
      <c r="H243" t="s">
        <v>390</v>
      </c>
      <c r="I243">
        <v>6</v>
      </c>
      <c r="J243" t="s">
        <v>20</v>
      </c>
      <c r="K243">
        <v>2363450.4500000002</v>
      </c>
      <c r="L243">
        <v>2274046.5</v>
      </c>
      <c r="M243">
        <v>1781898.02</v>
      </c>
      <c r="N243">
        <v>1628789.45</v>
      </c>
      <c r="O243">
        <v>1897272.04</v>
      </c>
      <c r="P243">
        <v>3699783.85</v>
      </c>
      <c r="Q243">
        <v>3313644.31</v>
      </c>
      <c r="R243">
        <v>3455290.59</v>
      </c>
      <c r="S243">
        <v>3487505.42</v>
      </c>
    </row>
    <row r="244" spans="1:19" x14ac:dyDescent="0.35">
      <c r="A244">
        <v>26</v>
      </c>
      <c r="B244" t="s">
        <v>33</v>
      </c>
      <c r="C244" t="s">
        <v>34</v>
      </c>
      <c r="D244">
        <v>100106</v>
      </c>
      <c r="E244" t="s">
        <v>477</v>
      </c>
      <c r="F244">
        <v>100106001</v>
      </c>
      <c r="G244" t="s">
        <v>60</v>
      </c>
      <c r="H244" t="s">
        <v>131</v>
      </c>
      <c r="I244">
        <v>1</v>
      </c>
      <c r="J244" t="s">
        <v>96</v>
      </c>
      <c r="K244">
        <v>63.7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105.44</v>
      </c>
      <c r="R244">
        <v>0</v>
      </c>
      <c r="S244">
        <v>0</v>
      </c>
    </row>
    <row r="245" spans="1:19" x14ac:dyDescent="0.35">
      <c r="A245">
        <v>26</v>
      </c>
      <c r="B245" t="s">
        <v>33</v>
      </c>
      <c r="C245" t="s">
        <v>34</v>
      </c>
      <c r="D245">
        <v>100106</v>
      </c>
      <c r="E245" t="s">
        <v>477</v>
      </c>
      <c r="F245">
        <v>100106001</v>
      </c>
      <c r="G245" t="s">
        <v>60</v>
      </c>
      <c r="H245" t="s">
        <v>408</v>
      </c>
      <c r="I245">
        <v>1</v>
      </c>
      <c r="J245" t="s">
        <v>96</v>
      </c>
      <c r="K245">
        <v>0</v>
      </c>
      <c r="L245">
        <v>0</v>
      </c>
      <c r="M245">
        <v>0</v>
      </c>
      <c r="N245">
        <v>0</v>
      </c>
      <c r="O245">
        <v>239.92</v>
      </c>
      <c r="P245">
        <v>0</v>
      </c>
      <c r="Q245">
        <v>1521.97</v>
      </c>
      <c r="R245">
        <v>305.52</v>
      </c>
      <c r="S245">
        <v>0</v>
      </c>
    </row>
    <row r="246" spans="1:19" x14ac:dyDescent="0.35">
      <c r="A246">
        <v>26</v>
      </c>
      <c r="B246" t="s">
        <v>33</v>
      </c>
      <c r="C246" t="s">
        <v>34</v>
      </c>
      <c r="D246">
        <v>100106</v>
      </c>
      <c r="E246" t="s">
        <v>477</v>
      </c>
      <c r="F246">
        <v>100106001</v>
      </c>
      <c r="G246" t="s">
        <v>60</v>
      </c>
      <c r="H246" t="s">
        <v>224</v>
      </c>
      <c r="I246">
        <v>1</v>
      </c>
      <c r="J246" t="s">
        <v>96</v>
      </c>
      <c r="K246">
        <v>1803.95</v>
      </c>
      <c r="L246">
        <v>1203.71</v>
      </c>
      <c r="M246">
        <v>2327.4899999999998</v>
      </c>
      <c r="N246">
        <v>5304.76</v>
      </c>
      <c r="O246">
        <v>2850.18</v>
      </c>
      <c r="P246">
        <v>1444.5</v>
      </c>
      <c r="Q246">
        <v>0</v>
      </c>
      <c r="R246">
        <v>0</v>
      </c>
      <c r="S246">
        <v>0</v>
      </c>
    </row>
    <row r="247" spans="1:19" x14ac:dyDescent="0.35">
      <c r="A247">
        <v>26</v>
      </c>
      <c r="B247" t="s">
        <v>33</v>
      </c>
      <c r="C247" t="s">
        <v>34</v>
      </c>
      <c r="D247">
        <v>100106</v>
      </c>
      <c r="E247" t="s">
        <v>477</v>
      </c>
      <c r="F247">
        <v>100106001</v>
      </c>
      <c r="G247" t="s">
        <v>60</v>
      </c>
      <c r="H247" t="s">
        <v>132</v>
      </c>
      <c r="I247">
        <v>3</v>
      </c>
      <c r="J247" t="s">
        <v>38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34082.89</v>
      </c>
      <c r="R247">
        <v>0</v>
      </c>
      <c r="S247">
        <v>0</v>
      </c>
    </row>
    <row r="248" spans="1:19" x14ac:dyDescent="0.35">
      <c r="A248">
        <v>26</v>
      </c>
      <c r="B248" t="s">
        <v>33</v>
      </c>
      <c r="C248" t="s">
        <v>34</v>
      </c>
      <c r="D248">
        <v>100106</v>
      </c>
      <c r="E248" t="s">
        <v>477</v>
      </c>
      <c r="F248">
        <v>100106001</v>
      </c>
      <c r="G248" t="s">
        <v>60</v>
      </c>
      <c r="H248" t="s">
        <v>272</v>
      </c>
      <c r="I248">
        <v>1</v>
      </c>
      <c r="J248" t="s">
        <v>96</v>
      </c>
      <c r="K248">
        <v>1961.62</v>
      </c>
      <c r="L248">
        <v>202.13</v>
      </c>
      <c r="M248">
        <v>831.33</v>
      </c>
      <c r="N248">
        <v>0</v>
      </c>
      <c r="O248">
        <v>1142.92</v>
      </c>
      <c r="P248">
        <v>0</v>
      </c>
      <c r="Q248">
        <v>0</v>
      </c>
      <c r="R248">
        <v>0</v>
      </c>
      <c r="S248">
        <v>0</v>
      </c>
    </row>
    <row r="249" spans="1:19" x14ac:dyDescent="0.35">
      <c r="A249">
        <v>26</v>
      </c>
      <c r="B249" t="s">
        <v>33</v>
      </c>
      <c r="C249" t="s">
        <v>34</v>
      </c>
      <c r="D249">
        <v>100106</v>
      </c>
      <c r="E249" t="s">
        <v>477</v>
      </c>
      <c r="F249">
        <v>100106002</v>
      </c>
      <c r="G249" t="s">
        <v>24</v>
      </c>
      <c r="H249" t="s">
        <v>306</v>
      </c>
      <c r="I249">
        <v>1</v>
      </c>
      <c r="J249" t="s">
        <v>96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1682.26</v>
      </c>
      <c r="R249">
        <v>0</v>
      </c>
      <c r="S249">
        <v>0</v>
      </c>
    </row>
    <row r="250" spans="1:19" x14ac:dyDescent="0.35">
      <c r="A250">
        <v>26</v>
      </c>
      <c r="B250" t="s">
        <v>33</v>
      </c>
      <c r="C250" t="s">
        <v>34</v>
      </c>
      <c r="D250">
        <v>100107</v>
      </c>
      <c r="E250" t="s">
        <v>48</v>
      </c>
      <c r="F250">
        <v>100107012</v>
      </c>
      <c r="G250" t="s">
        <v>49</v>
      </c>
      <c r="H250" t="s">
        <v>318</v>
      </c>
      <c r="I250">
        <v>3</v>
      </c>
      <c r="J250" t="s">
        <v>38</v>
      </c>
      <c r="K250">
        <v>60201.54</v>
      </c>
      <c r="L250">
        <v>169686.15</v>
      </c>
      <c r="M250">
        <v>56931.18</v>
      </c>
      <c r="N250">
        <v>84969.33</v>
      </c>
      <c r="O250">
        <v>56213.42</v>
      </c>
      <c r="P250">
        <v>41487.519999999997</v>
      </c>
      <c r="Q250">
        <v>8009</v>
      </c>
      <c r="R250">
        <v>29037.49</v>
      </c>
      <c r="S250">
        <v>55193.9</v>
      </c>
    </row>
    <row r="251" spans="1:19" x14ac:dyDescent="0.35">
      <c r="A251">
        <v>26</v>
      </c>
      <c r="B251" t="s">
        <v>33</v>
      </c>
      <c r="C251" t="s">
        <v>34</v>
      </c>
      <c r="D251">
        <v>100107</v>
      </c>
      <c r="E251" t="s">
        <v>48</v>
      </c>
      <c r="F251">
        <v>100107012</v>
      </c>
      <c r="G251" t="s">
        <v>49</v>
      </c>
      <c r="H251" t="s">
        <v>150</v>
      </c>
      <c r="I251">
        <v>3</v>
      </c>
      <c r="J251" t="s">
        <v>38</v>
      </c>
      <c r="K251">
        <v>55066.59</v>
      </c>
      <c r="L251">
        <v>11675.48</v>
      </c>
      <c r="M251">
        <v>73105.320000000007</v>
      </c>
      <c r="N251">
        <v>32860.5</v>
      </c>
      <c r="O251">
        <v>470150.1</v>
      </c>
      <c r="P251">
        <v>598288.82999999996</v>
      </c>
      <c r="Q251">
        <v>931221.97</v>
      </c>
      <c r="R251">
        <v>396435.93</v>
      </c>
      <c r="S251">
        <v>1154947.18</v>
      </c>
    </row>
    <row r="252" spans="1:19" x14ac:dyDescent="0.35">
      <c r="A252">
        <v>26</v>
      </c>
      <c r="B252" t="s">
        <v>33</v>
      </c>
      <c r="C252" t="s">
        <v>34</v>
      </c>
      <c r="D252">
        <v>100107</v>
      </c>
      <c r="E252" t="s">
        <v>48</v>
      </c>
      <c r="F252">
        <v>100107012</v>
      </c>
      <c r="G252" t="s">
        <v>49</v>
      </c>
      <c r="H252" t="s">
        <v>342</v>
      </c>
      <c r="I252">
        <v>3</v>
      </c>
      <c r="J252" t="s">
        <v>38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66523.27</v>
      </c>
      <c r="Q252">
        <v>3882</v>
      </c>
      <c r="R252">
        <v>26783.15</v>
      </c>
      <c r="S252">
        <v>83742.92</v>
      </c>
    </row>
    <row r="253" spans="1:19" x14ac:dyDescent="0.35">
      <c r="A253">
        <v>26</v>
      </c>
      <c r="B253" t="s">
        <v>33</v>
      </c>
      <c r="C253" t="s">
        <v>34</v>
      </c>
      <c r="D253">
        <v>100107</v>
      </c>
      <c r="E253" t="s">
        <v>48</v>
      </c>
      <c r="F253">
        <v>100107012</v>
      </c>
      <c r="G253" t="s">
        <v>49</v>
      </c>
      <c r="H253" t="s">
        <v>129</v>
      </c>
      <c r="I253">
        <v>2</v>
      </c>
      <c r="J253" t="s">
        <v>32</v>
      </c>
      <c r="K253">
        <v>53923.45</v>
      </c>
      <c r="L253">
        <v>28080.49</v>
      </c>
      <c r="M253">
        <v>64610.17</v>
      </c>
      <c r="N253">
        <v>91327.38</v>
      </c>
      <c r="O253">
        <v>47301.3</v>
      </c>
      <c r="P253">
        <v>138272.22</v>
      </c>
      <c r="Q253">
        <v>85830.42</v>
      </c>
      <c r="R253">
        <v>90864.23</v>
      </c>
      <c r="S253">
        <v>16332.17</v>
      </c>
    </row>
    <row r="254" spans="1:19" x14ac:dyDescent="0.35">
      <c r="A254">
        <v>26</v>
      </c>
      <c r="B254" t="s">
        <v>33</v>
      </c>
      <c r="C254" t="s">
        <v>34</v>
      </c>
      <c r="D254">
        <v>100107</v>
      </c>
      <c r="E254" t="s">
        <v>48</v>
      </c>
      <c r="F254">
        <v>100107012</v>
      </c>
      <c r="G254" t="s">
        <v>49</v>
      </c>
      <c r="H254" t="s">
        <v>265</v>
      </c>
      <c r="I254">
        <v>1</v>
      </c>
      <c r="J254" t="s">
        <v>96</v>
      </c>
      <c r="K254">
        <v>19577.43</v>
      </c>
      <c r="L254">
        <v>25619.09</v>
      </c>
      <c r="M254">
        <v>40969.9</v>
      </c>
      <c r="N254">
        <v>0</v>
      </c>
      <c r="O254">
        <v>64307.11</v>
      </c>
      <c r="P254">
        <v>33002.35</v>
      </c>
      <c r="Q254">
        <v>58330.81</v>
      </c>
      <c r="R254">
        <v>34587</v>
      </c>
      <c r="S254">
        <v>75247.59</v>
      </c>
    </row>
    <row r="255" spans="1:19" x14ac:dyDescent="0.35">
      <c r="A255">
        <v>26</v>
      </c>
      <c r="B255" t="s">
        <v>33</v>
      </c>
      <c r="C255" t="s">
        <v>34</v>
      </c>
      <c r="D255">
        <v>100107</v>
      </c>
      <c r="E255" t="s">
        <v>48</v>
      </c>
      <c r="F255">
        <v>100107012</v>
      </c>
      <c r="G255" t="s">
        <v>49</v>
      </c>
      <c r="H255" t="s">
        <v>130</v>
      </c>
      <c r="I255">
        <v>3</v>
      </c>
      <c r="J255" t="s">
        <v>38</v>
      </c>
      <c r="K255">
        <v>72866.27</v>
      </c>
      <c r="L255">
        <v>83694.86</v>
      </c>
      <c r="M255">
        <v>634933.97</v>
      </c>
      <c r="N255">
        <v>699412.79</v>
      </c>
      <c r="O255">
        <v>1032739.16</v>
      </c>
      <c r="P255">
        <v>644925.36</v>
      </c>
      <c r="Q255">
        <v>1509597.5</v>
      </c>
      <c r="R255">
        <v>855885.73</v>
      </c>
      <c r="S255">
        <v>779638.76</v>
      </c>
    </row>
    <row r="256" spans="1:19" x14ac:dyDescent="0.35">
      <c r="A256">
        <v>26</v>
      </c>
      <c r="B256" t="s">
        <v>33</v>
      </c>
      <c r="C256" t="s">
        <v>34</v>
      </c>
      <c r="D256">
        <v>100107</v>
      </c>
      <c r="E256" t="s">
        <v>48</v>
      </c>
      <c r="F256">
        <v>100107012</v>
      </c>
      <c r="G256" t="s">
        <v>49</v>
      </c>
      <c r="H256" t="s">
        <v>50</v>
      </c>
      <c r="I256">
        <v>3</v>
      </c>
      <c r="J256" t="s">
        <v>38</v>
      </c>
      <c r="K256">
        <v>325452.25</v>
      </c>
      <c r="L256">
        <v>373595.65</v>
      </c>
      <c r="M256">
        <v>159586.97</v>
      </c>
      <c r="N256">
        <v>253615.64</v>
      </c>
      <c r="O256">
        <v>540014.28</v>
      </c>
      <c r="P256">
        <v>484092.69</v>
      </c>
      <c r="Q256">
        <v>84706.04</v>
      </c>
      <c r="R256">
        <v>95499.82</v>
      </c>
      <c r="S256">
        <v>391.73</v>
      </c>
    </row>
    <row r="257" spans="1:19" x14ac:dyDescent="0.35">
      <c r="A257">
        <v>26</v>
      </c>
      <c r="B257" t="s">
        <v>33</v>
      </c>
      <c r="C257" t="s">
        <v>34</v>
      </c>
      <c r="D257">
        <v>100107</v>
      </c>
      <c r="E257" t="s">
        <v>48</v>
      </c>
      <c r="F257">
        <v>100107012</v>
      </c>
      <c r="G257" t="s">
        <v>49</v>
      </c>
      <c r="H257" t="s">
        <v>211</v>
      </c>
      <c r="I257">
        <v>7</v>
      </c>
      <c r="J257" t="s">
        <v>164</v>
      </c>
      <c r="K257">
        <v>199677.55</v>
      </c>
      <c r="L257">
        <v>481479.07</v>
      </c>
      <c r="M257">
        <v>980924.04</v>
      </c>
      <c r="N257">
        <v>1128255.67</v>
      </c>
      <c r="O257">
        <v>1703651.57</v>
      </c>
      <c r="P257">
        <v>2755218.38</v>
      </c>
      <c r="Q257">
        <v>5457702.0999999996</v>
      </c>
      <c r="R257">
        <v>3289851.42</v>
      </c>
      <c r="S257">
        <v>2846161.61</v>
      </c>
    </row>
    <row r="258" spans="1:19" x14ac:dyDescent="0.35">
      <c r="A258">
        <v>26</v>
      </c>
      <c r="B258" t="s">
        <v>33</v>
      </c>
      <c r="C258" t="s">
        <v>34</v>
      </c>
      <c r="D258">
        <v>100107</v>
      </c>
      <c r="E258" t="s">
        <v>48</v>
      </c>
      <c r="F258">
        <v>100107012</v>
      </c>
      <c r="G258" t="s">
        <v>49</v>
      </c>
      <c r="H258" t="s">
        <v>333</v>
      </c>
      <c r="I258">
        <v>3</v>
      </c>
      <c r="J258" t="s">
        <v>38</v>
      </c>
      <c r="K258">
        <v>855782.7</v>
      </c>
      <c r="L258">
        <v>875720.55</v>
      </c>
      <c r="M258">
        <v>970498.73</v>
      </c>
      <c r="N258">
        <v>777845.43</v>
      </c>
      <c r="O258">
        <v>716243.61</v>
      </c>
      <c r="P258">
        <v>906584.38</v>
      </c>
      <c r="Q258">
        <v>882643.57</v>
      </c>
      <c r="R258">
        <v>532119.76</v>
      </c>
      <c r="S258">
        <v>783748.87</v>
      </c>
    </row>
    <row r="259" spans="1:19" x14ac:dyDescent="0.35">
      <c r="A259">
        <v>26</v>
      </c>
      <c r="B259" t="s">
        <v>33</v>
      </c>
      <c r="C259" t="s">
        <v>34</v>
      </c>
      <c r="D259">
        <v>100107</v>
      </c>
      <c r="E259" t="s">
        <v>48</v>
      </c>
      <c r="F259">
        <v>100107012</v>
      </c>
      <c r="G259" t="s">
        <v>49</v>
      </c>
      <c r="H259" t="s">
        <v>186</v>
      </c>
      <c r="I259">
        <v>3</v>
      </c>
      <c r="J259" t="s">
        <v>38</v>
      </c>
      <c r="K259">
        <v>19713.060000000001</v>
      </c>
      <c r="L259">
        <v>0</v>
      </c>
      <c r="M259">
        <v>20550.91</v>
      </c>
      <c r="N259">
        <v>33676.61</v>
      </c>
      <c r="O259">
        <v>12399.87</v>
      </c>
      <c r="P259">
        <v>49505.94</v>
      </c>
      <c r="Q259">
        <v>7519.85</v>
      </c>
      <c r="R259">
        <v>3080.07</v>
      </c>
      <c r="S259">
        <v>0</v>
      </c>
    </row>
    <row r="260" spans="1:19" x14ac:dyDescent="0.35">
      <c r="A260">
        <v>26</v>
      </c>
      <c r="B260" t="s">
        <v>33</v>
      </c>
      <c r="C260" t="s">
        <v>34</v>
      </c>
      <c r="D260">
        <v>100107</v>
      </c>
      <c r="E260" t="s">
        <v>48</v>
      </c>
      <c r="F260">
        <v>100107012</v>
      </c>
      <c r="G260" t="s">
        <v>49</v>
      </c>
      <c r="H260" t="s">
        <v>365</v>
      </c>
      <c r="I260">
        <v>7</v>
      </c>
      <c r="J260" t="s">
        <v>164</v>
      </c>
      <c r="K260">
        <v>4332.13</v>
      </c>
      <c r="L260">
        <v>759.55</v>
      </c>
      <c r="M260">
        <v>1654.63</v>
      </c>
      <c r="N260">
        <v>104680.34</v>
      </c>
      <c r="O260">
        <v>294042.5</v>
      </c>
      <c r="P260">
        <v>330411.87</v>
      </c>
      <c r="Q260">
        <v>714355.01</v>
      </c>
      <c r="R260">
        <v>762723.14</v>
      </c>
      <c r="S260">
        <v>413660.17</v>
      </c>
    </row>
    <row r="261" spans="1:19" x14ac:dyDescent="0.35">
      <c r="A261">
        <v>26</v>
      </c>
      <c r="B261" t="s">
        <v>33</v>
      </c>
      <c r="C261" t="s">
        <v>34</v>
      </c>
      <c r="D261">
        <v>100107</v>
      </c>
      <c r="E261" t="s">
        <v>48</v>
      </c>
      <c r="F261">
        <v>100107012</v>
      </c>
      <c r="G261" t="s">
        <v>49</v>
      </c>
      <c r="H261" t="s">
        <v>195</v>
      </c>
      <c r="I261">
        <v>3</v>
      </c>
      <c r="J261" t="s">
        <v>38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290.55</v>
      </c>
      <c r="Q261">
        <v>0</v>
      </c>
      <c r="R261">
        <v>0</v>
      </c>
      <c r="S261">
        <v>0</v>
      </c>
    </row>
    <row r="262" spans="1:19" x14ac:dyDescent="0.35">
      <c r="A262">
        <v>26</v>
      </c>
      <c r="B262" t="s">
        <v>33</v>
      </c>
      <c r="C262" t="s">
        <v>34</v>
      </c>
      <c r="D262">
        <v>100108</v>
      </c>
      <c r="E262" t="s">
        <v>294</v>
      </c>
      <c r="F262">
        <v>100108002</v>
      </c>
      <c r="G262" t="s">
        <v>295</v>
      </c>
      <c r="H262" t="s">
        <v>296</v>
      </c>
      <c r="I262">
        <v>5</v>
      </c>
      <c r="J262" t="s">
        <v>26</v>
      </c>
      <c r="K262">
        <v>1056469.19</v>
      </c>
      <c r="L262">
        <v>1106132.8500000001</v>
      </c>
      <c r="M262">
        <v>862837.52</v>
      </c>
      <c r="N262">
        <v>1785523.11</v>
      </c>
      <c r="O262">
        <v>1832138.4</v>
      </c>
      <c r="P262">
        <v>2974870.69</v>
      </c>
      <c r="Q262">
        <v>2524864.5499999998</v>
      </c>
      <c r="R262">
        <v>2330982.04</v>
      </c>
      <c r="S262">
        <v>2242933.2400000002</v>
      </c>
    </row>
    <row r="263" spans="1:19" x14ac:dyDescent="0.35">
      <c r="A263">
        <v>26</v>
      </c>
      <c r="B263" t="s">
        <v>33</v>
      </c>
      <c r="C263" t="s">
        <v>34</v>
      </c>
      <c r="D263">
        <v>100108</v>
      </c>
      <c r="E263" t="s">
        <v>294</v>
      </c>
      <c r="F263">
        <v>100108002</v>
      </c>
      <c r="G263" t="s">
        <v>295</v>
      </c>
      <c r="H263" t="s">
        <v>367</v>
      </c>
      <c r="I263">
        <v>3</v>
      </c>
      <c r="J263" t="s">
        <v>38</v>
      </c>
      <c r="K263">
        <v>78624.05</v>
      </c>
      <c r="L263">
        <v>40566.79</v>
      </c>
      <c r="M263">
        <v>184024.77</v>
      </c>
      <c r="N263">
        <v>104905.12</v>
      </c>
      <c r="O263">
        <v>92822.35</v>
      </c>
      <c r="P263">
        <v>111810.67</v>
      </c>
      <c r="Q263">
        <v>116109.16</v>
      </c>
      <c r="R263">
        <v>99818.13</v>
      </c>
      <c r="S263">
        <v>151445.93</v>
      </c>
    </row>
    <row r="264" spans="1:19" x14ac:dyDescent="0.35">
      <c r="A264">
        <v>26</v>
      </c>
      <c r="B264" t="s">
        <v>33</v>
      </c>
      <c r="C264" t="s">
        <v>34</v>
      </c>
      <c r="D264">
        <v>100108</v>
      </c>
      <c r="E264" t="s">
        <v>294</v>
      </c>
      <c r="F264">
        <v>100108002</v>
      </c>
      <c r="G264" t="s">
        <v>295</v>
      </c>
      <c r="H264" t="s">
        <v>392</v>
      </c>
      <c r="I264">
        <v>3</v>
      </c>
      <c r="J264" t="s">
        <v>38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146.30000000000001</v>
      </c>
      <c r="R264">
        <v>33806.29</v>
      </c>
      <c r="S264">
        <v>47311.03</v>
      </c>
    </row>
    <row r="265" spans="1:19" x14ac:dyDescent="0.35">
      <c r="A265">
        <v>26</v>
      </c>
      <c r="B265" t="s">
        <v>33</v>
      </c>
      <c r="C265" t="s">
        <v>34</v>
      </c>
      <c r="D265">
        <v>100108</v>
      </c>
      <c r="E265" t="s">
        <v>294</v>
      </c>
      <c r="F265">
        <v>100108005</v>
      </c>
      <c r="G265" t="s">
        <v>319</v>
      </c>
      <c r="H265" t="s">
        <v>405</v>
      </c>
      <c r="I265">
        <v>3</v>
      </c>
      <c r="J265" t="s">
        <v>38</v>
      </c>
      <c r="K265">
        <v>1827.42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5">
      <c r="A266">
        <v>26</v>
      </c>
      <c r="B266" t="s">
        <v>33</v>
      </c>
      <c r="C266" t="s">
        <v>34</v>
      </c>
      <c r="D266">
        <v>100108</v>
      </c>
      <c r="E266" t="s">
        <v>294</v>
      </c>
      <c r="F266">
        <v>100108005</v>
      </c>
      <c r="G266" t="s">
        <v>319</v>
      </c>
      <c r="H266" t="s">
        <v>398</v>
      </c>
      <c r="I266">
        <v>7</v>
      </c>
      <c r="J266" t="s">
        <v>164</v>
      </c>
      <c r="K266">
        <v>114144.19</v>
      </c>
      <c r="L266">
        <v>383744.54</v>
      </c>
      <c r="M266">
        <v>266919.56</v>
      </c>
      <c r="N266">
        <v>418175.56</v>
      </c>
      <c r="O266">
        <v>782145.63</v>
      </c>
      <c r="P266">
        <v>2969563.35</v>
      </c>
      <c r="Q266">
        <v>408250.62</v>
      </c>
      <c r="R266">
        <v>205088.58</v>
      </c>
      <c r="S266">
        <v>387849.18</v>
      </c>
    </row>
    <row r="267" spans="1:19" x14ac:dyDescent="0.35">
      <c r="A267">
        <v>26</v>
      </c>
      <c r="B267" t="s">
        <v>33</v>
      </c>
      <c r="C267" t="s">
        <v>34</v>
      </c>
      <c r="D267">
        <v>100108</v>
      </c>
      <c r="E267" t="s">
        <v>294</v>
      </c>
      <c r="F267">
        <v>100108005</v>
      </c>
      <c r="G267" t="s">
        <v>319</v>
      </c>
      <c r="H267" t="s">
        <v>320</v>
      </c>
      <c r="I267">
        <v>5</v>
      </c>
      <c r="J267" t="s">
        <v>26</v>
      </c>
      <c r="K267">
        <v>0</v>
      </c>
      <c r="L267">
        <v>0</v>
      </c>
      <c r="M267">
        <v>0</v>
      </c>
      <c r="N267">
        <v>22976.92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5">
      <c r="A268">
        <v>26</v>
      </c>
      <c r="B268" t="s">
        <v>33</v>
      </c>
      <c r="C268" t="s">
        <v>34</v>
      </c>
      <c r="D268">
        <v>100108</v>
      </c>
      <c r="E268" t="s">
        <v>294</v>
      </c>
      <c r="F268">
        <v>100108006</v>
      </c>
      <c r="G268" t="s">
        <v>381</v>
      </c>
      <c r="H268" t="s">
        <v>382</v>
      </c>
      <c r="I268">
        <v>5</v>
      </c>
      <c r="J268" t="s">
        <v>26</v>
      </c>
      <c r="K268">
        <v>358.88</v>
      </c>
      <c r="L268">
        <v>0</v>
      </c>
      <c r="M268">
        <v>1129.19</v>
      </c>
      <c r="N268">
        <v>0</v>
      </c>
      <c r="O268">
        <v>220.1</v>
      </c>
      <c r="P268">
        <v>189.81</v>
      </c>
      <c r="Q268">
        <v>0</v>
      </c>
      <c r="R268">
        <v>0</v>
      </c>
      <c r="S268">
        <v>0</v>
      </c>
    </row>
    <row r="269" spans="1:19" x14ac:dyDescent="0.35">
      <c r="A269">
        <v>26</v>
      </c>
      <c r="B269" t="s">
        <v>33</v>
      </c>
      <c r="C269" t="s">
        <v>34</v>
      </c>
      <c r="D269">
        <v>100108</v>
      </c>
      <c r="E269" t="s">
        <v>294</v>
      </c>
      <c r="F269">
        <v>100108007</v>
      </c>
      <c r="G269" t="s">
        <v>327</v>
      </c>
      <c r="H269" t="s">
        <v>420</v>
      </c>
      <c r="I269">
        <v>1</v>
      </c>
      <c r="J269" t="s">
        <v>96</v>
      </c>
      <c r="K269">
        <v>13200.61</v>
      </c>
      <c r="L269">
        <v>0</v>
      </c>
      <c r="M269">
        <v>0</v>
      </c>
      <c r="N269">
        <v>0</v>
      </c>
      <c r="O269">
        <v>10604.24</v>
      </c>
      <c r="P269">
        <v>0</v>
      </c>
      <c r="Q269">
        <v>0</v>
      </c>
      <c r="R269">
        <v>0</v>
      </c>
      <c r="S269">
        <v>0</v>
      </c>
    </row>
    <row r="270" spans="1:19" x14ac:dyDescent="0.35">
      <c r="A270">
        <v>26</v>
      </c>
      <c r="B270" t="s">
        <v>33</v>
      </c>
      <c r="C270" t="s">
        <v>34</v>
      </c>
      <c r="D270">
        <v>100108</v>
      </c>
      <c r="E270" t="s">
        <v>294</v>
      </c>
      <c r="F270">
        <v>100108007</v>
      </c>
      <c r="G270" t="s">
        <v>327</v>
      </c>
      <c r="H270" t="s">
        <v>404</v>
      </c>
      <c r="I270">
        <v>1</v>
      </c>
      <c r="J270" t="s">
        <v>96</v>
      </c>
      <c r="K270">
        <v>167.41</v>
      </c>
      <c r="L270">
        <v>0</v>
      </c>
      <c r="M270">
        <v>539.22</v>
      </c>
      <c r="N270">
        <v>0</v>
      </c>
      <c r="O270">
        <v>76479.839999999997</v>
      </c>
      <c r="P270">
        <v>276977.59999999998</v>
      </c>
      <c r="Q270">
        <v>118389.32</v>
      </c>
      <c r="R270">
        <v>70279.75</v>
      </c>
      <c r="S270">
        <v>131033.22</v>
      </c>
    </row>
    <row r="271" spans="1:19" x14ac:dyDescent="0.35">
      <c r="A271">
        <v>26</v>
      </c>
      <c r="B271" t="s">
        <v>33</v>
      </c>
      <c r="C271" t="s">
        <v>34</v>
      </c>
      <c r="D271">
        <v>100108</v>
      </c>
      <c r="E271" t="s">
        <v>294</v>
      </c>
      <c r="F271">
        <v>100108007</v>
      </c>
      <c r="G271" t="s">
        <v>327</v>
      </c>
      <c r="H271" t="s">
        <v>403</v>
      </c>
      <c r="I271">
        <v>1</v>
      </c>
      <c r="J271" t="s">
        <v>96</v>
      </c>
      <c r="K271">
        <v>0</v>
      </c>
      <c r="L271">
        <v>0</v>
      </c>
      <c r="M271">
        <v>94.6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5">
      <c r="A272">
        <v>26</v>
      </c>
      <c r="B272" t="s">
        <v>33</v>
      </c>
      <c r="C272" t="s">
        <v>34</v>
      </c>
      <c r="D272">
        <v>100108</v>
      </c>
      <c r="E272" t="s">
        <v>294</v>
      </c>
      <c r="F272">
        <v>100108007</v>
      </c>
      <c r="G272" t="s">
        <v>327</v>
      </c>
      <c r="H272" t="s">
        <v>423</v>
      </c>
      <c r="I272">
        <v>1</v>
      </c>
      <c r="J272" t="s">
        <v>96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34.67</v>
      </c>
      <c r="S272">
        <v>0</v>
      </c>
    </row>
    <row r="273" spans="1:19" x14ac:dyDescent="0.35">
      <c r="A273">
        <v>26</v>
      </c>
      <c r="B273" t="s">
        <v>33</v>
      </c>
      <c r="C273" t="s">
        <v>34</v>
      </c>
      <c r="D273">
        <v>100108</v>
      </c>
      <c r="E273" t="s">
        <v>294</v>
      </c>
      <c r="F273">
        <v>100108007</v>
      </c>
      <c r="G273" t="s">
        <v>327</v>
      </c>
      <c r="H273" t="s">
        <v>424</v>
      </c>
      <c r="I273">
        <v>1</v>
      </c>
      <c r="J273" t="s">
        <v>96</v>
      </c>
      <c r="K273">
        <v>902.98</v>
      </c>
      <c r="L273">
        <v>0</v>
      </c>
      <c r="M273">
        <v>0</v>
      </c>
      <c r="N273">
        <v>0</v>
      </c>
      <c r="O273">
        <v>0</v>
      </c>
      <c r="P273">
        <v>1664.75</v>
      </c>
      <c r="Q273">
        <v>0</v>
      </c>
      <c r="R273">
        <v>0</v>
      </c>
      <c r="S273">
        <v>0</v>
      </c>
    </row>
    <row r="274" spans="1:19" x14ac:dyDescent="0.35">
      <c r="A274">
        <v>26</v>
      </c>
      <c r="B274" t="s">
        <v>33</v>
      </c>
      <c r="C274" t="s">
        <v>34</v>
      </c>
      <c r="D274">
        <v>100108</v>
      </c>
      <c r="E274" t="s">
        <v>294</v>
      </c>
      <c r="F274">
        <v>100108007</v>
      </c>
      <c r="G274" t="s">
        <v>327</v>
      </c>
      <c r="H274" t="s">
        <v>338</v>
      </c>
      <c r="I274">
        <v>4</v>
      </c>
      <c r="J274" t="s">
        <v>71</v>
      </c>
      <c r="K274">
        <v>356.2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631.22</v>
      </c>
      <c r="R274">
        <v>657.22</v>
      </c>
      <c r="S274">
        <v>0</v>
      </c>
    </row>
    <row r="275" spans="1:19" x14ac:dyDescent="0.35">
      <c r="A275">
        <v>26</v>
      </c>
      <c r="B275" t="s">
        <v>33</v>
      </c>
      <c r="C275" t="s">
        <v>34</v>
      </c>
      <c r="D275">
        <v>100108</v>
      </c>
      <c r="E275" t="s">
        <v>294</v>
      </c>
      <c r="F275">
        <v>100108007</v>
      </c>
      <c r="G275" t="s">
        <v>327</v>
      </c>
      <c r="H275" t="s">
        <v>442</v>
      </c>
      <c r="I275">
        <v>4</v>
      </c>
      <c r="J275" t="s">
        <v>71</v>
      </c>
      <c r="K275">
        <v>418.22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5">
      <c r="A276">
        <v>26</v>
      </c>
      <c r="B276" t="s">
        <v>33</v>
      </c>
      <c r="C276" t="s">
        <v>34</v>
      </c>
      <c r="D276">
        <v>100108</v>
      </c>
      <c r="E276" t="s">
        <v>294</v>
      </c>
      <c r="F276">
        <v>100108007</v>
      </c>
      <c r="G276" t="s">
        <v>327</v>
      </c>
      <c r="H276" t="s">
        <v>328</v>
      </c>
      <c r="I276">
        <v>6</v>
      </c>
      <c r="J276" t="s">
        <v>20</v>
      </c>
      <c r="K276">
        <v>59.34</v>
      </c>
      <c r="L276">
        <v>0</v>
      </c>
      <c r="M276">
        <v>53.45</v>
      </c>
      <c r="N276">
        <v>0</v>
      </c>
      <c r="O276">
        <v>360.21</v>
      </c>
      <c r="P276">
        <v>12263.71</v>
      </c>
      <c r="Q276">
        <v>0</v>
      </c>
      <c r="R276">
        <v>0</v>
      </c>
      <c r="S276">
        <v>0</v>
      </c>
    </row>
    <row r="277" spans="1:19" x14ac:dyDescent="0.35">
      <c r="A277">
        <v>26</v>
      </c>
      <c r="B277" t="s">
        <v>33</v>
      </c>
      <c r="C277" t="s">
        <v>34</v>
      </c>
      <c r="D277">
        <v>100109</v>
      </c>
      <c r="E277" t="s">
        <v>51</v>
      </c>
      <c r="F277">
        <v>100109001</v>
      </c>
      <c r="G277" t="s">
        <v>51</v>
      </c>
      <c r="H277" t="s">
        <v>293</v>
      </c>
      <c r="I277">
        <v>7</v>
      </c>
      <c r="J277" t="s">
        <v>164</v>
      </c>
      <c r="K277">
        <v>0</v>
      </c>
      <c r="L277">
        <v>0</v>
      </c>
      <c r="M277">
        <v>5344.66</v>
      </c>
      <c r="N277">
        <v>202.24</v>
      </c>
      <c r="O277">
        <v>0</v>
      </c>
      <c r="P277">
        <v>2574.2600000000002</v>
      </c>
      <c r="Q277">
        <v>1514.95</v>
      </c>
      <c r="R277">
        <v>7327.9</v>
      </c>
      <c r="S277">
        <v>3042.45</v>
      </c>
    </row>
    <row r="278" spans="1:19" x14ac:dyDescent="0.35">
      <c r="A278">
        <v>26</v>
      </c>
      <c r="B278" t="s">
        <v>33</v>
      </c>
      <c r="C278" t="s">
        <v>34</v>
      </c>
      <c r="D278">
        <v>100109</v>
      </c>
      <c r="E278" t="s">
        <v>51</v>
      </c>
      <c r="F278">
        <v>100109001</v>
      </c>
      <c r="G278" t="s">
        <v>51</v>
      </c>
      <c r="H278" t="s">
        <v>184</v>
      </c>
      <c r="I278">
        <v>7</v>
      </c>
      <c r="J278" t="s">
        <v>164</v>
      </c>
      <c r="K278">
        <v>0</v>
      </c>
      <c r="L278">
        <v>0</v>
      </c>
      <c r="M278">
        <v>0</v>
      </c>
      <c r="N278">
        <v>38.07</v>
      </c>
      <c r="O278">
        <v>0</v>
      </c>
      <c r="P278">
        <v>1330.17</v>
      </c>
      <c r="Q278">
        <v>1295.48</v>
      </c>
      <c r="R278">
        <v>194.48</v>
      </c>
      <c r="S278">
        <v>7058.51</v>
      </c>
    </row>
    <row r="279" spans="1:19" x14ac:dyDescent="0.35">
      <c r="A279">
        <v>26</v>
      </c>
      <c r="B279" t="s">
        <v>33</v>
      </c>
      <c r="C279" t="s">
        <v>34</v>
      </c>
      <c r="D279">
        <v>100109</v>
      </c>
      <c r="E279" t="s">
        <v>51</v>
      </c>
      <c r="F279">
        <v>100109001</v>
      </c>
      <c r="G279" t="s">
        <v>51</v>
      </c>
      <c r="H279" t="s">
        <v>249</v>
      </c>
      <c r="I279">
        <v>7</v>
      </c>
      <c r="J279" t="s">
        <v>164</v>
      </c>
      <c r="K279">
        <v>0</v>
      </c>
      <c r="L279">
        <v>0</v>
      </c>
      <c r="M279">
        <v>0</v>
      </c>
      <c r="N279">
        <v>39.1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35">
      <c r="A280">
        <v>35</v>
      </c>
      <c r="B280" t="s">
        <v>54</v>
      </c>
      <c r="C280" t="s">
        <v>55</v>
      </c>
      <c r="D280">
        <v>100101</v>
      </c>
      <c r="E280" t="s">
        <v>29</v>
      </c>
      <c r="F280">
        <v>100101001</v>
      </c>
      <c r="G280" t="s">
        <v>36</v>
      </c>
      <c r="H280" t="s">
        <v>37</v>
      </c>
      <c r="I280">
        <v>3</v>
      </c>
      <c r="J280" t="s">
        <v>38</v>
      </c>
      <c r="K280">
        <v>0</v>
      </c>
      <c r="L280">
        <v>0</v>
      </c>
      <c r="M280">
        <v>0</v>
      </c>
      <c r="N280">
        <v>167.66</v>
      </c>
      <c r="O280">
        <v>0</v>
      </c>
      <c r="P280">
        <v>6321.32</v>
      </c>
      <c r="Q280">
        <v>9669.06</v>
      </c>
      <c r="R280">
        <v>0</v>
      </c>
      <c r="S280">
        <v>0</v>
      </c>
    </row>
    <row r="281" spans="1:19" x14ac:dyDescent="0.35">
      <c r="A281">
        <v>35</v>
      </c>
      <c r="B281" t="s">
        <v>54</v>
      </c>
      <c r="C281" t="s">
        <v>55</v>
      </c>
      <c r="D281">
        <v>100101</v>
      </c>
      <c r="E281" t="s">
        <v>29</v>
      </c>
      <c r="F281">
        <v>100101001</v>
      </c>
      <c r="G281" t="s">
        <v>36</v>
      </c>
      <c r="H281" t="s">
        <v>385</v>
      </c>
      <c r="I281">
        <v>4</v>
      </c>
      <c r="J281" t="s">
        <v>71</v>
      </c>
      <c r="K281">
        <v>0</v>
      </c>
      <c r="L281">
        <v>0</v>
      </c>
      <c r="M281">
        <v>9352.15</v>
      </c>
      <c r="N281">
        <v>7311.94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5">
      <c r="A282">
        <v>35</v>
      </c>
      <c r="B282" t="s">
        <v>54</v>
      </c>
      <c r="C282" t="s">
        <v>55</v>
      </c>
      <c r="D282">
        <v>100101</v>
      </c>
      <c r="E282" t="s">
        <v>29</v>
      </c>
      <c r="F282">
        <v>100101001</v>
      </c>
      <c r="G282" t="s">
        <v>36</v>
      </c>
      <c r="H282" t="s">
        <v>163</v>
      </c>
      <c r="I282">
        <v>7</v>
      </c>
      <c r="J282" t="s">
        <v>164</v>
      </c>
      <c r="K282">
        <v>0</v>
      </c>
      <c r="L282">
        <v>39.15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5">
      <c r="A283">
        <v>35</v>
      </c>
      <c r="B283" t="s">
        <v>54</v>
      </c>
      <c r="C283" t="s">
        <v>55</v>
      </c>
      <c r="D283">
        <v>100101</v>
      </c>
      <c r="E283" t="s">
        <v>29</v>
      </c>
      <c r="F283">
        <v>100101001</v>
      </c>
      <c r="G283" t="s">
        <v>36</v>
      </c>
      <c r="H283" t="s">
        <v>119</v>
      </c>
      <c r="I283">
        <v>5</v>
      </c>
      <c r="J283" t="s">
        <v>26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22079.3</v>
      </c>
      <c r="Q283">
        <v>0</v>
      </c>
      <c r="R283">
        <v>0</v>
      </c>
      <c r="S283">
        <v>0</v>
      </c>
    </row>
    <row r="284" spans="1:19" x14ac:dyDescent="0.35">
      <c r="A284">
        <v>35</v>
      </c>
      <c r="B284" t="s">
        <v>54</v>
      </c>
      <c r="C284" t="s">
        <v>55</v>
      </c>
      <c r="D284">
        <v>100101</v>
      </c>
      <c r="E284" t="s">
        <v>29</v>
      </c>
      <c r="F284">
        <v>100101001</v>
      </c>
      <c r="G284" t="s">
        <v>36</v>
      </c>
      <c r="H284" t="s">
        <v>308</v>
      </c>
      <c r="I284">
        <v>4</v>
      </c>
      <c r="J284" t="s">
        <v>71</v>
      </c>
      <c r="K284">
        <v>4385.29</v>
      </c>
      <c r="L284">
        <v>16280.79</v>
      </c>
      <c r="M284">
        <v>3502.41</v>
      </c>
      <c r="N284">
        <v>0</v>
      </c>
      <c r="O284">
        <v>0</v>
      </c>
      <c r="P284">
        <v>0</v>
      </c>
      <c r="Q284">
        <v>0</v>
      </c>
      <c r="R284">
        <v>1419.6</v>
      </c>
      <c r="S284">
        <v>0</v>
      </c>
    </row>
    <row r="285" spans="1:19" x14ac:dyDescent="0.35">
      <c r="A285">
        <v>35</v>
      </c>
      <c r="B285" t="s">
        <v>54</v>
      </c>
      <c r="C285" t="s">
        <v>55</v>
      </c>
      <c r="D285">
        <v>100101</v>
      </c>
      <c r="E285" t="s">
        <v>29</v>
      </c>
      <c r="F285">
        <v>100101001</v>
      </c>
      <c r="G285" t="s">
        <v>36</v>
      </c>
      <c r="H285" t="s">
        <v>56</v>
      </c>
      <c r="I285">
        <v>2</v>
      </c>
      <c r="J285" t="s">
        <v>32</v>
      </c>
      <c r="K285">
        <v>0</v>
      </c>
      <c r="L285">
        <v>0</v>
      </c>
      <c r="M285">
        <v>1797697.97</v>
      </c>
      <c r="N285">
        <v>2749089.59</v>
      </c>
      <c r="O285">
        <v>1088573.22</v>
      </c>
      <c r="P285">
        <v>0</v>
      </c>
      <c r="Q285">
        <v>396215.19</v>
      </c>
      <c r="R285">
        <v>118253.87</v>
      </c>
      <c r="S285">
        <v>423603.9</v>
      </c>
    </row>
    <row r="286" spans="1:19" x14ac:dyDescent="0.35">
      <c r="A286">
        <v>35</v>
      </c>
      <c r="B286" t="s">
        <v>54</v>
      </c>
      <c r="C286" t="s">
        <v>55</v>
      </c>
      <c r="D286">
        <v>100101</v>
      </c>
      <c r="E286" t="s">
        <v>29</v>
      </c>
      <c r="F286">
        <v>100101008</v>
      </c>
      <c r="G286" t="s">
        <v>101</v>
      </c>
      <c r="H286" t="s">
        <v>102</v>
      </c>
      <c r="I286">
        <v>2</v>
      </c>
      <c r="J286" t="s">
        <v>32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76331.09</v>
      </c>
      <c r="S286">
        <v>0</v>
      </c>
    </row>
    <row r="287" spans="1:19" x14ac:dyDescent="0.35">
      <c r="A287">
        <v>35</v>
      </c>
      <c r="B287" t="s">
        <v>54</v>
      </c>
      <c r="C287" t="s">
        <v>55</v>
      </c>
      <c r="D287">
        <v>100101</v>
      </c>
      <c r="E287" t="s">
        <v>29</v>
      </c>
      <c r="F287">
        <v>100101008</v>
      </c>
      <c r="G287" t="s">
        <v>101</v>
      </c>
      <c r="H287" t="s">
        <v>172</v>
      </c>
      <c r="I287">
        <v>2</v>
      </c>
      <c r="J287" t="s">
        <v>32</v>
      </c>
      <c r="K287">
        <v>0</v>
      </c>
      <c r="L287">
        <v>0</v>
      </c>
      <c r="M287">
        <v>0</v>
      </c>
      <c r="N287">
        <v>366.05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5">
      <c r="A288">
        <v>35</v>
      </c>
      <c r="B288" t="s">
        <v>54</v>
      </c>
      <c r="C288" t="s">
        <v>55</v>
      </c>
      <c r="D288">
        <v>100102</v>
      </c>
      <c r="E288" t="s">
        <v>92</v>
      </c>
      <c r="F288">
        <v>100102005</v>
      </c>
      <c r="G288" t="s">
        <v>177</v>
      </c>
      <c r="H288" t="s">
        <v>401</v>
      </c>
      <c r="I288">
        <v>1</v>
      </c>
      <c r="J288" t="s">
        <v>96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1465.08</v>
      </c>
      <c r="R288">
        <v>0</v>
      </c>
      <c r="S288">
        <v>0</v>
      </c>
    </row>
    <row r="289" spans="1:19" x14ac:dyDescent="0.35">
      <c r="A289">
        <v>35</v>
      </c>
      <c r="B289" t="s">
        <v>54</v>
      </c>
      <c r="C289" t="s">
        <v>55</v>
      </c>
      <c r="D289">
        <v>100102</v>
      </c>
      <c r="E289" t="s">
        <v>92</v>
      </c>
      <c r="F289">
        <v>100102008</v>
      </c>
      <c r="G289" t="s">
        <v>352</v>
      </c>
      <c r="H289" t="s">
        <v>353</v>
      </c>
      <c r="I289">
        <v>7</v>
      </c>
      <c r="J289" t="s">
        <v>164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5791.23</v>
      </c>
    </row>
    <row r="290" spans="1:19" x14ac:dyDescent="0.35">
      <c r="A290">
        <v>35</v>
      </c>
      <c r="B290" t="s">
        <v>54</v>
      </c>
      <c r="C290" t="s">
        <v>55</v>
      </c>
      <c r="D290">
        <v>100102</v>
      </c>
      <c r="E290" t="s">
        <v>92</v>
      </c>
      <c r="F290">
        <v>100102008</v>
      </c>
      <c r="G290" t="s">
        <v>352</v>
      </c>
      <c r="H290" t="s">
        <v>402</v>
      </c>
      <c r="I290">
        <v>1</v>
      </c>
      <c r="J290" t="s">
        <v>96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8885.6</v>
      </c>
      <c r="Q290">
        <v>0</v>
      </c>
      <c r="R290">
        <v>0</v>
      </c>
      <c r="S290">
        <v>0</v>
      </c>
    </row>
    <row r="291" spans="1:19" x14ac:dyDescent="0.35">
      <c r="A291">
        <v>35</v>
      </c>
      <c r="B291" t="s">
        <v>54</v>
      </c>
      <c r="C291" t="s">
        <v>55</v>
      </c>
      <c r="D291">
        <v>100103</v>
      </c>
      <c r="E291" t="s">
        <v>39</v>
      </c>
      <c r="F291">
        <v>100103002</v>
      </c>
      <c r="G291" t="s">
        <v>42</v>
      </c>
      <c r="H291" t="s">
        <v>313</v>
      </c>
      <c r="I291">
        <v>3</v>
      </c>
      <c r="J291" t="s">
        <v>38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146.66999999999999</v>
      </c>
      <c r="S291">
        <v>0</v>
      </c>
    </row>
    <row r="292" spans="1:19" x14ac:dyDescent="0.35">
      <c r="A292">
        <v>35</v>
      </c>
      <c r="B292" t="s">
        <v>54</v>
      </c>
      <c r="C292" t="s">
        <v>55</v>
      </c>
      <c r="D292">
        <v>100105</v>
      </c>
      <c r="E292" t="s">
        <v>20</v>
      </c>
      <c r="F292">
        <v>100105004</v>
      </c>
      <c r="G292" t="s">
        <v>18</v>
      </c>
      <c r="H292" t="s">
        <v>46</v>
      </c>
      <c r="I292">
        <v>6</v>
      </c>
      <c r="J292" t="s">
        <v>20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2438.91</v>
      </c>
      <c r="S292">
        <v>0</v>
      </c>
    </row>
    <row r="293" spans="1:19" x14ac:dyDescent="0.35">
      <c r="A293">
        <v>35</v>
      </c>
      <c r="B293" t="s">
        <v>54</v>
      </c>
      <c r="C293" t="s">
        <v>55</v>
      </c>
      <c r="D293">
        <v>100105</v>
      </c>
      <c r="E293" t="s">
        <v>20</v>
      </c>
      <c r="F293">
        <v>100105006</v>
      </c>
      <c r="G293" t="s">
        <v>276</v>
      </c>
      <c r="H293" t="s">
        <v>277</v>
      </c>
      <c r="I293">
        <v>4</v>
      </c>
      <c r="J293" t="s">
        <v>71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427.59</v>
      </c>
      <c r="S293">
        <v>0</v>
      </c>
    </row>
    <row r="294" spans="1:19" x14ac:dyDescent="0.35">
      <c r="A294">
        <v>35</v>
      </c>
      <c r="B294" t="s">
        <v>54</v>
      </c>
      <c r="C294" t="s">
        <v>55</v>
      </c>
      <c r="D294">
        <v>100105</v>
      </c>
      <c r="E294" t="s">
        <v>20</v>
      </c>
      <c r="F294">
        <v>100105006</v>
      </c>
      <c r="G294" t="s">
        <v>276</v>
      </c>
      <c r="H294" t="s">
        <v>307</v>
      </c>
      <c r="I294">
        <v>4</v>
      </c>
      <c r="J294" t="s">
        <v>71</v>
      </c>
      <c r="K294">
        <v>0</v>
      </c>
      <c r="L294">
        <v>209.62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5">
      <c r="A295">
        <v>35</v>
      </c>
      <c r="B295" t="s">
        <v>54</v>
      </c>
      <c r="C295" t="s">
        <v>55</v>
      </c>
      <c r="D295">
        <v>100106</v>
      </c>
      <c r="E295" t="s">
        <v>477</v>
      </c>
      <c r="F295">
        <v>100106001</v>
      </c>
      <c r="G295" t="s">
        <v>60</v>
      </c>
      <c r="H295" t="s">
        <v>131</v>
      </c>
      <c r="I295">
        <v>1</v>
      </c>
      <c r="J295" t="s">
        <v>96</v>
      </c>
      <c r="K295">
        <v>0</v>
      </c>
      <c r="L295">
        <v>0</v>
      </c>
      <c r="M295">
        <v>59.78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5">
      <c r="A296">
        <v>35</v>
      </c>
      <c r="B296" t="s">
        <v>54</v>
      </c>
      <c r="C296" t="s">
        <v>55</v>
      </c>
      <c r="D296">
        <v>100108</v>
      </c>
      <c r="E296" t="s">
        <v>294</v>
      </c>
      <c r="F296">
        <v>100108002</v>
      </c>
      <c r="G296" t="s">
        <v>295</v>
      </c>
      <c r="H296" t="s">
        <v>296</v>
      </c>
      <c r="I296">
        <v>5</v>
      </c>
      <c r="J296" t="s">
        <v>26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5708.75</v>
      </c>
    </row>
    <row r="297" spans="1:19" x14ac:dyDescent="0.35">
      <c r="A297">
        <v>35</v>
      </c>
      <c r="B297" t="s">
        <v>54</v>
      </c>
      <c r="C297" t="s">
        <v>55</v>
      </c>
      <c r="D297">
        <v>100108</v>
      </c>
      <c r="E297" t="s">
        <v>294</v>
      </c>
      <c r="F297">
        <v>100108005</v>
      </c>
      <c r="G297" t="s">
        <v>319</v>
      </c>
      <c r="H297" t="s">
        <v>396</v>
      </c>
      <c r="I297">
        <v>7</v>
      </c>
      <c r="J297" t="s">
        <v>164</v>
      </c>
      <c r="K297">
        <v>27.55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5">
      <c r="A298">
        <v>35</v>
      </c>
      <c r="B298" t="s">
        <v>54</v>
      </c>
      <c r="C298" t="s">
        <v>55</v>
      </c>
      <c r="D298">
        <v>100108</v>
      </c>
      <c r="E298" t="s">
        <v>294</v>
      </c>
      <c r="F298">
        <v>100108005</v>
      </c>
      <c r="G298" t="s">
        <v>319</v>
      </c>
      <c r="H298" t="s">
        <v>331</v>
      </c>
      <c r="I298">
        <v>3</v>
      </c>
      <c r="J298" t="s">
        <v>38</v>
      </c>
      <c r="K298">
        <v>0</v>
      </c>
      <c r="L298">
        <v>0</v>
      </c>
      <c r="M298">
        <v>1437.38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5">
      <c r="A299">
        <v>35</v>
      </c>
      <c r="B299" t="s">
        <v>54</v>
      </c>
      <c r="C299" t="s">
        <v>55</v>
      </c>
      <c r="D299">
        <v>100108</v>
      </c>
      <c r="E299" t="s">
        <v>294</v>
      </c>
      <c r="F299">
        <v>100108007</v>
      </c>
      <c r="G299" t="s">
        <v>327</v>
      </c>
      <c r="H299" t="s">
        <v>420</v>
      </c>
      <c r="I299">
        <v>1</v>
      </c>
      <c r="J299" t="s">
        <v>96</v>
      </c>
      <c r="K299">
        <v>0</v>
      </c>
      <c r="L299">
        <v>0</v>
      </c>
      <c r="M299">
        <v>0</v>
      </c>
      <c r="N299">
        <v>7427.66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5">
      <c r="A300">
        <v>35</v>
      </c>
      <c r="B300" t="s">
        <v>54</v>
      </c>
      <c r="C300" t="s">
        <v>55</v>
      </c>
      <c r="D300">
        <v>100108</v>
      </c>
      <c r="E300" t="s">
        <v>294</v>
      </c>
      <c r="F300">
        <v>100108007</v>
      </c>
      <c r="G300" t="s">
        <v>327</v>
      </c>
      <c r="H300" t="s">
        <v>404</v>
      </c>
      <c r="I300">
        <v>1</v>
      </c>
      <c r="J300" t="s">
        <v>96</v>
      </c>
      <c r="K300">
        <v>0</v>
      </c>
      <c r="L300">
        <v>0</v>
      </c>
      <c r="M300">
        <v>0</v>
      </c>
      <c r="N300">
        <v>5350.33</v>
      </c>
      <c r="O300">
        <v>0</v>
      </c>
      <c r="P300">
        <v>0</v>
      </c>
      <c r="Q300">
        <v>0</v>
      </c>
      <c r="R300">
        <v>40467.449999999997</v>
      </c>
      <c r="S300">
        <v>40061.42</v>
      </c>
    </row>
    <row r="301" spans="1:19" x14ac:dyDescent="0.35">
      <c r="A301">
        <v>35</v>
      </c>
      <c r="B301" t="s">
        <v>54</v>
      </c>
      <c r="C301" t="s">
        <v>55</v>
      </c>
      <c r="D301">
        <v>100108</v>
      </c>
      <c r="E301" t="s">
        <v>294</v>
      </c>
      <c r="F301">
        <v>100108007</v>
      </c>
      <c r="G301" t="s">
        <v>327</v>
      </c>
      <c r="H301" t="s">
        <v>424</v>
      </c>
      <c r="I301">
        <v>1</v>
      </c>
      <c r="J301" t="s">
        <v>96</v>
      </c>
      <c r="K301">
        <v>0</v>
      </c>
      <c r="L301">
        <v>0</v>
      </c>
      <c r="M301">
        <v>0</v>
      </c>
      <c r="N301">
        <v>620.66999999999996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5">
      <c r="A302">
        <v>35</v>
      </c>
      <c r="B302" t="s">
        <v>54</v>
      </c>
      <c r="C302" t="s">
        <v>55</v>
      </c>
      <c r="D302">
        <v>100108</v>
      </c>
      <c r="E302" t="s">
        <v>294</v>
      </c>
      <c r="F302">
        <v>100108007</v>
      </c>
      <c r="G302" t="s">
        <v>327</v>
      </c>
      <c r="H302" t="s">
        <v>338</v>
      </c>
      <c r="I302">
        <v>4</v>
      </c>
      <c r="J302" t="s">
        <v>71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2251.0500000000002</v>
      </c>
    </row>
    <row r="303" spans="1:19" x14ac:dyDescent="0.35">
      <c r="A303">
        <v>35</v>
      </c>
      <c r="B303" t="s">
        <v>54</v>
      </c>
      <c r="C303" t="s">
        <v>55</v>
      </c>
      <c r="D303">
        <v>100108</v>
      </c>
      <c r="E303" t="s">
        <v>294</v>
      </c>
      <c r="F303">
        <v>100108007</v>
      </c>
      <c r="G303" t="s">
        <v>327</v>
      </c>
      <c r="H303" t="s">
        <v>328</v>
      </c>
      <c r="I303">
        <v>6</v>
      </c>
      <c r="J303" t="s">
        <v>20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480.52</v>
      </c>
    </row>
    <row r="304" spans="1:19" x14ac:dyDescent="0.35">
      <c r="A304">
        <v>35</v>
      </c>
      <c r="B304" t="s">
        <v>54</v>
      </c>
      <c r="C304" t="s">
        <v>55</v>
      </c>
      <c r="D304">
        <v>100109</v>
      </c>
      <c r="E304" t="s">
        <v>51</v>
      </c>
      <c r="F304">
        <v>100109001</v>
      </c>
      <c r="G304" t="s">
        <v>51</v>
      </c>
      <c r="H304" t="s">
        <v>84</v>
      </c>
      <c r="I304">
        <v>4</v>
      </c>
      <c r="J304" t="s">
        <v>71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14.82</v>
      </c>
      <c r="Q304">
        <v>0</v>
      </c>
      <c r="R304">
        <v>0</v>
      </c>
      <c r="S304">
        <v>0</v>
      </c>
    </row>
    <row r="305" spans="1:19" x14ac:dyDescent="0.35">
      <c r="A305">
        <v>35</v>
      </c>
      <c r="B305" t="s">
        <v>54</v>
      </c>
      <c r="C305" t="s">
        <v>55</v>
      </c>
      <c r="D305">
        <v>100109</v>
      </c>
      <c r="E305" t="s">
        <v>51</v>
      </c>
      <c r="F305">
        <v>100109001</v>
      </c>
      <c r="G305" t="s">
        <v>51</v>
      </c>
      <c r="H305" t="s">
        <v>184</v>
      </c>
      <c r="I305">
        <v>7</v>
      </c>
      <c r="J305" t="s">
        <v>164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1111.48</v>
      </c>
    </row>
    <row r="306" spans="1:19" x14ac:dyDescent="0.35">
      <c r="A306">
        <v>35</v>
      </c>
      <c r="B306" t="s">
        <v>54</v>
      </c>
      <c r="C306" t="s">
        <v>55</v>
      </c>
      <c r="D306">
        <v>100109</v>
      </c>
      <c r="E306" t="s">
        <v>51</v>
      </c>
      <c r="F306">
        <v>100109001</v>
      </c>
      <c r="G306" t="s">
        <v>51</v>
      </c>
      <c r="H306" t="s">
        <v>249</v>
      </c>
      <c r="I306">
        <v>7</v>
      </c>
      <c r="J306" t="s">
        <v>164</v>
      </c>
      <c r="K306">
        <v>0</v>
      </c>
      <c r="L306">
        <v>0</v>
      </c>
      <c r="M306">
        <v>256.55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5">
      <c r="A307">
        <v>172</v>
      </c>
      <c r="B307" t="s">
        <v>192</v>
      </c>
      <c r="C307" t="s">
        <v>193</v>
      </c>
      <c r="D307">
        <v>100101</v>
      </c>
      <c r="E307" t="s">
        <v>29</v>
      </c>
      <c r="F307">
        <v>100101004</v>
      </c>
      <c r="G307" t="s">
        <v>30</v>
      </c>
      <c r="H307" t="s">
        <v>345</v>
      </c>
      <c r="I307">
        <v>4</v>
      </c>
      <c r="J307" t="s">
        <v>71</v>
      </c>
      <c r="K307">
        <v>0</v>
      </c>
      <c r="L307">
        <v>104.65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5">
      <c r="A308">
        <v>172</v>
      </c>
      <c r="B308" t="s">
        <v>192</v>
      </c>
      <c r="C308" t="s">
        <v>193</v>
      </c>
      <c r="D308">
        <v>100101</v>
      </c>
      <c r="E308" t="s">
        <v>29</v>
      </c>
      <c r="F308">
        <v>100101011</v>
      </c>
      <c r="G308" t="s">
        <v>122</v>
      </c>
      <c r="H308" t="s">
        <v>264</v>
      </c>
      <c r="I308">
        <v>1</v>
      </c>
      <c r="J308" t="s">
        <v>96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22283.37</v>
      </c>
      <c r="R308">
        <v>0</v>
      </c>
      <c r="S308">
        <v>0</v>
      </c>
    </row>
    <row r="309" spans="1:19" x14ac:dyDescent="0.35">
      <c r="A309">
        <v>172</v>
      </c>
      <c r="B309" t="s">
        <v>192</v>
      </c>
      <c r="C309" t="s">
        <v>193</v>
      </c>
      <c r="D309">
        <v>100102</v>
      </c>
      <c r="E309" t="s">
        <v>92</v>
      </c>
      <c r="F309">
        <v>100102003</v>
      </c>
      <c r="G309" t="s">
        <v>93</v>
      </c>
      <c r="H309" t="s">
        <v>400</v>
      </c>
      <c r="I309">
        <v>1</v>
      </c>
      <c r="J309" t="s">
        <v>96</v>
      </c>
      <c r="K309">
        <v>0</v>
      </c>
      <c r="L309">
        <v>6962.05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5">
      <c r="A310">
        <v>172</v>
      </c>
      <c r="B310" t="s">
        <v>192</v>
      </c>
      <c r="C310" t="s">
        <v>193</v>
      </c>
      <c r="D310">
        <v>100102</v>
      </c>
      <c r="E310" t="s">
        <v>92</v>
      </c>
      <c r="F310">
        <v>100102005</v>
      </c>
      <c r="G310" t="s">
        <v>177</v>
      </c>
      <c r="H310" t="s">
        <v>397</v>
      </c>
      <c r="I310">
        <v>7</v>
      </c>
      <c r="J310" t="s">
        <v>164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8059.78</v>
      </c>
      <c r="S310">
        <v>10704</v>
      </c>
    </row>
    <row r="311" spans="1:19" x14ac:dyDescent="0.35">
      <c r="A311">
        <v>172</v>
      </c>
      <c r="B311" t="s">
        <v>192</v>
      </c>
      <c r="C311" t="s">
        <v>193</v>
      </c>
      <c r="D311">
        <v>100102</v>
      </c>
      <c r="E311" t="s">
        <v>92</v>
      </c>
      <c r="F311">
        <v>100102005</v>
      </c>
      <c r="G311" t="s">
        <v>177</v>
      </c>
      <c r="H311" t="s">
        <v>379</v>
      </c>
      <c r="I311">
        <v>7</v>
      </c>
      <c r="J311" t="s">
        <v>164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100.06</v>
      </c>
      <c r="S311">
        <v>91.82</v>
      </c>
    </row>
    <row r="312" spans="1:19" x14ac:dyDescent="0.35">
      <c r="A312">
        <v>172</v>
      </c>
      <c r="B312" t="s">
        <v>192</v>
      </c>
      <c r="C312" t="s">
        <v>193</v>
      </c>
      <c r="D312">
        <v>100102</v>
      </c>
      <c r="E312" t="s">
        <v>92</v>
      </c>
      <c r="F312">
        <v>100102008</v>
      </c>
      <c r="G312" t="s">
        <v>352</v>
      </c>
      <c r="H312" t="s">
        <v>402</v>
      </c>
      <c r="I312">
        <v>1</v>
      </c>
      <c r="J312" t="s">
        <v>96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493.42</v>
      </c>
    </row>
    <row r="313" spans="1:19" x14ac:dyDescent="0.35">
      <c r="A313">
        <v>172</v>
      </c>
      <c r="B313" t="s">
        <v>192</v>
      </c>
      <c r="C313" t="s">
        <v>193</v>
      </c>
      <c r="D313">
        <v>100102</v>
      </c>
      <c r="E313" t="s">
        <v>92</v>
      </c>
      <c r="F313">
        <v>100102008</v>
      </c>
      <c r="G313" t="s">
        <v>352</v>
      </c>
      <c r="H313" t="s">
        <v>354</v>
      </c>
      <c r="I313">
        <v>7</v>
      </c>
      <c r="J313" t="s">
        <v>164</v>
      </c>
      <c r="K313">
        <v>0</v>
      </c>
      <c r="L313">
        <v>0</v>
      </c>
      <c r="M313">
        <v>0</v>
      </c>
      <c r="N313">
        <v>0</v>
      </c>
      <c r="O313">
        <v>3764</v>
      </c>
      <c r="P313">
        <v>0</v>
      </c>
      <c r="Q313">
        <v>0</v>
      </c>
      <c r="R313">
        <v>0</v>
      </c>
      <c r="S313">
        <v>0</v>
      </c>
    </row>
    <row r="314" spans="1:19" x14ac:dyDescent="0.35">
      <c r="A314">
        <v>172</v>
      </c>
      <c r="B314" t="s">
        <v>192</v>
      </c>
      <c r="C314" t="s">
        <v>193</v>
      </c>
      <c r="D314">
        <v>100103</v>
      </c>
      <c r="E314" t="s">
        <v>39</v>
      </c>
      <c r="F314">
        <v>100103002</v>
      </c>
      <c r="G314" t="s">
        <v>42</v>
      </c>
      <c r="H314" t="s">
        <v>114</v>
      </c>
      <c r="I314">
        <v>4</v>
      </c>
      <c r="J314" t="s">
        <v>71</v>
      </c>
      <c r="K314">
        <v>0</v>
      </c>
      <c r="L314">
        <v>0</v>
      </c>
      <c r="M314">
        <v>148.53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5">
      <c r="A315">
        <v>172</v>
      </c>
      <c r="B315" t="s">
        <v>192</v>
      </c>
      <c r="C315" t="s">
        <v>193</v>
      </c>
      <c r="D315">
        <v>100104</v>
      </c>
      <c r="E315" t="s">
        <v>66</v>
      </c>
      <c r="F315">
        <v>100104002</v>
      </c>
      <c r="G315" t="s">
        <v>67</v>
      </c>
      <c r="H315" t="s">
        <v>127</v>
      </c>
      <c r="I315">
        <v>3</v>
      </c>
      <c r="J315" t="s">
        <v>38</v>
      </c>
      <c r="K315">
        <v>213.71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45256.6</v>
      </c>
      <c r="S315">
        <v>70095.72</v>
      </c>
    </row>
    <row r="316" spans="1:19" x14ac:dyDescent="0.35">
      <c r="A316">
        <v>172</v>
      </c>
      <c r="B316" t="s">
        <v>192</v>
      </c>
      <c r="C316" t="s">
        <v>193</v>
      </c>
      <c r="D316">
        <v>100105</v>
      </c>
      <c r="E316" t="s">
        <v>20</v>
      </c>
      <c r="F316">
        <v>100105006</v>
      </c>
      <c r="G316" t="s">
        <v>276</v>
      </c>
      <c r="H316" t="s">
        <v>388</v>
      </c>
      <c r="I316">
        <v>4</v>
      </c>
      <c r="J316" t="s">
        <v>71</v>
      </c>
      <c r="K316">
        <v>0</v>
      </c>
      <c r="L316">
        <v>0</v>
      </c>
      <c r="M316">
        <v>0</v>
      </c>
      <c r="N316">
        <v>0</v>
      </c>
      <c r="O316">
        <v>148.85</v>
      </c>
      <c r="P316">
        <v>0</v>
      </c>
      <c r="Q316">
        <v>0</v>
      </c>
      <c r="R316">
        <v>0</v>
      </c>
      <c r="S316">
        <v>0</v>
      </c>
    </row>
    <row r="317" spans="1:19" x14ac:dyDescent="0.35">
      <c r="A317">
        <v>172</v>
      </c>
      <c r="B317" t="s">
        <v>192</v>
      </c>
      <c r="C317" t="s">
        <v>193</v>
      </c>
      <c r="D317">
        <v>100105</v>
      </c>
      <c r="E317" t="s">
        <v>20</v>
      </c>
      <c r="F317">
        <v>100105006</v>
      </c>
      <c r="G317" t="s">
        <v>276</v>
      </c>
      <c r="H317" t="s">
        <v>307</v>
      </c>
      <c r="I317">
        <v>4</v>
      </c>
      <c r="J317" t="s">
        <v>71</v>
      </c>
      <c r="K317">
        <v>116.65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5">
      <c r="A318">
        <v>39</v>
      </c>
      <c r="B318" t="s">
        <v>62</v>
      </c>
      <c r="C318" t="s">
        <v>63</v>
      </c>
      <c r="D318">
        <v>100101</v>
      </c>
      <c r="E318" t="s">
        <v>29</v>
      </c>
      <c r="F318">
        <v>100101001</v>
      </c>
      <c r="G318" t="s">
        <v>36</v>
      </c>
      <c r="H318" t="s">
        <v>163</v>
      </c>
      <c r="I318">
        <v>7</v>
      </c>
      <c r="J318" t="s">
        <v>164</v>
      </c>
      <c r="K318">
        <v>8056.48</v>
      </c>
      <c r="L318">
        <v>6358.89</v>
      </c>
      <c r="M318">
        <v>5743.15</v>
      </c>
      <c r="N318">
        <v>3204.12</v>
      </c>
      <c r="O318">
        <v>4974.96</v>
      </c>
      <c r="P318">
        <v>1137.17</v>
      </c>
      <c r="Q318">
        <v>1475.11</v>
      </c>
      <c r="R318">
        <v>2345.6999999999998</v>
      </c>
      <c r="S318">
        <v>1097.52</v>
      </c>
    </row>
    <row r="319" spans="1:19" x14ac:dyDescent="0.35">
      <c r="A319">
        <v>39</v>
      </c>
      <c r="B319" t="s">
        <v>62</v>
      </c>
      <c r="C319" t="s">
        <v>63</v>
      </c>
      <c r="D319">
        <v>100101</v>
      </c>
      <c r="E319" t="s">
        <v>29</v>
      </c>
      <c r="F319">
        <v>100101001</v>
      </c>
      <c r="G319" t="s">
        <v>36</v>
      </c>
      <c r="H319" t="s">
        <v>251</v>
      </c>
      <c r="I319">
        <v>5</v>
      </c>
      <c r="J319" t="s">
        <v>26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12.68</v>
      </c>
      <c r="R319">
        <v>0</v>
      </c>
      <c r="S319">
        <v>0</v>
      </c>
    </row>
    <row r="320" spans="1:19" x14ac:dyDescent="0.35">
      <c r="A320">
        <v>39</v>
      </c>
      <c r="B320" t="s">
        <v>62</v>
      </c>
      <c r="C320" t="s">
        <v>63</v>
      </c>
      <c r="D320">
        <v>100101</v>
      </c>
      <c r="E320" t="s">
        <v>29</v>
      </c>
      <c r="F320">
        <v>100101001</v>
      </c>
      <c r="G320" t="s">
        <v>36</v>
      </c>
      <c r="H320" t="s">
        <v>56</v>
      </c>
      <c r="I320">
        <v>2</v>
      </c>
      <c r="J320" t="s">
        <v>32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133380.26999999999</v>
      </c>
    </row>
    <row r="321" spans="1:19" x14ac:dyDescent="0.35">
      <c r="A321">
        <v>39</v>
      </c>
      <c r="B321" t="s">
        <v>62</v>
      </c>
      <c r="C321" t="s">
        <v>63</v>
      </c>
      <c r="D321">
        <v>100101</v>
      </c>
      <c r="E321" t="s">
        <v>29</v>
      </c>
      <c r="F321">
        <v>100101004</v>
      </c>
      <c r="G321" t="s">
        <v>30</v>
      </c>
      <c r="H321" t="s">
        <v>57</v>
      </c>
      <c r="I321">
        <v>2</v>
      </c>
      <c r="J321" t="s">
        <v>32</v>
      </c>
      <c r="K321">
        <v>0</v>
      </c>
      <c r="L321">
        <v>0</v>
      </c>
      <c r="M321">
        <v>157198.87</v>
      </c>
      <c r="N321">
        <v>402915.13</v>
      </c>
      <c r="O321">
        <v>1883419.1</v>
      </c>
      <c r="P321">
        <v>0</v>
      </c>
      <c r="Q321">
        <v>0</v>
      </c>
      <c r="R321">
        <v>43214.36</v>
      </c>
      <c r="S321">
        <v>0</v>
      </c>
    </row>
    <row r="322" spans="1:19" x14ac:dyDescent="0.35">
      <c r="A322">
        <v>39</v>
      </c>
      <c r="B322" t="s">
        <v>62</v>
      </c>
      <c r="C322" t="s">
        <v>63</v>
      </c>
      <c r="D322">
        <v>100101</v>
      </c>
      <c r="E322" t="s">
        <v>29</v>
      </c>
      <c r="F322">
        <v>100101004</v>
      </c>
      <c r="G322" t="s">
        <v>30</v>
      </c>
      <c r="H322" t="s">
        <v>356</v>
      </c>
      <c r="I322">
        <v>5</v>
      </c>
      <c r="J322" t="s">
        <v>26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4920.0600000000004</v>
      </c>
      <c r="Q322">
        <v>0</v>
      </c>
      <c r="R322">
        <v>0</v>
      </c>
      <c r="S322">
        <v>0</v>
      </c>
    </row>
    <row r="323" spans="1:19" x14ac:dyDescent="0.35">
      <c r="A323">
        <v>39</v>
      </c>
      <c r="B323" t="s">
        <v>62</v>
      </c>
      <c r="C323" t="s">
        <v>63</v>
      </c>
      <c r="D323">
        <v>100101</v>
      </c>
      <c r="E323" t="s">
        <v>29</v>
      </c>
      <c r="F323">
        <v>100101004</v>
      </c>
      <c r="G323" t="s">
        <v>30</v>
      </c>
      <c r="H323" t="s">
        <v>345</v>
      </c>
      <c r="I323">
        <v>4</v>
      </c>
      <c r="J323" t="s">
        <v>71</v>
      </c>
      <c r="K323">
        <v>0</v>
      </c>
      <c r="L323">
        <v>0</v>
      </c>
      <c r="M323">
        <v>1827.46</v>
      </c>
      <c r="N323">
        <v>36.299999999999997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5">
      <c r="A324">
        <v>39</v>
      </c>
      <c r="B324" t="s">
        <v>62</v>
      </c>
      <c r="C324" t="s">
        <v>63</v>
      </c>
      <c r="D324">
        <v>100101</v>
      </c>
      <c r="E324" t="s">
        <v>29</v>
      </c>
      <c r="F324">
        <v>100101004</v>
      </c>
      <c r="G324" t="s">
        <v>30</v>
      </c>
      <c r="H324" t="s">
        <v>31</v>
      </c>
      <c r="I324">
        <v>2</v>
      </c>
      <c r="J324" t="s">
        <v>32</v>
      </c>
      <c r="K324">
        <v>241655.02</v>
      </c>
      <c r="L324">
        <v>40669.949999999997</v>
      </c>
      <c r="M324">
        <v>57282.15</v>
      </c>
      <c r="N324">
        <v>448526.58</v>
      </c>
      <c r="O324">
        <v>169944.1</v>
      </c>
      <c r="P324">
        <v>287960</v>
      </c>
      <c r="Q324">
        <v>0</v>
      </c>
      <c r="R324">
        <v>114259.96</v>
      </c>
      <c r="S324">
        <v>642569.81000000006</v>
      </c>
    </row>
    <row r="325" spans="1:19" x14ac:dyDescent="0.35">
      <c r="A325">
        <v>39</v>
      </c>
      <c r="B325" t="s">
        <v>62</v>
      </c>
      <c r="C325" t="s">
        <v>63</v>
      </c>
      <c r="D325">
        <v>100101</v>
      </c>
      <c r="E325" t="s">
        <v>29</v>
      </c>
      <c r="F325">
        <v>100101007</v>
      </c>
      <c r="G325" t="s">
        <v>64</v>
      </c>
      <c r="H325" t="s">
        <v>185</v>
      </c>
      <c r="I325">
        <v>3</v>
      </c>
      <c r="J325" t="s">
        <v>38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137.21</v>
      </c>
      <c r="S325">
        <v>0</v>
      </c>
    </row>
    <row r="326" spans="1:19" x14ac:dyDescent="0.35">
      <c r="A326">
        <v>39</v>
      </c>
      <c r="B326" t="s">
        <v>62</v>
      </c>
      <c r="C326" t="s">
        <v>63</v>
      </c>
      <c r="D326">
        <v>100101</v>
      </c>
      <c r="E326" t="s">
        <v>29</v>
      </c>
      <c r="F326">
        <v>100101007</v>
      </c>
      <c r="G326" t="s">
        <v>64</v>
      </c>
      <c r="H326" t="s">
        <v>65</v>
      </c>
      <c r="I326">
        <v>5</v>
      </c>
      <c r="J326" t="s">
        <v>26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49961.599999999999</v>
      </c>
    </row>
    <row r="327" spans="1:19" x14ac:dyDescent="0.35">
      <c r="A327">
        <v>39</v>
      </c>
      <c r="B327" t="s">
        <v>62</v>
      </c>
      <c r="C327" t="s">
        <v>63</v>
      </c>
      <c r="D327">
        <v>100101</v>
      </c>
      <c r="E327" t="s">
        <v>29</v>
      </c>
      <c r="F327">
        <v>100101008</v>
      </c>
      <c r="G327" t="s">
        <v>101</v>
      </c>
      <c r="H327" t="s">
        <v>384</v>
      </c>
      <c r="I327">
        <v>5</v>
      </c>
      <c r="J327" t="s">
        <v>26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5980.78</v>
      </c>
      <c r="Q327">
        <v>0</v>
      </c>
      <c r="R327">
        <v>0</v>
      </c>
      <c r="S327">
        <v>0</v>
      </c>
    </row>
    <row r="328" spans="1:19" x14ac:dyDescent="0.35">
      <c r="A328">
        <v>39</v>
      </c>
      <c r="B328" t="s">
        <v>62</v>
      </c>
      <c r="C328" t="s">
        <v>63</v>
      </c>
      <c r="D328">
        <v>100101</v>
      </c>
      <c r="E328" t="s">
        <v>29</v>
      </c>
      <c r="F328">
        <v>100101008</v>
      </c>
      <c r="G328" t="s">
        <v>101</v>
      </c>
      <c r="H328" t="s">
        <v>102</v>
      </c>
      <c r="I328">
        <v>2</v>
      </c>
      <c r="J328" t="s">
        <v>32</v>
      </c>
      <c r="K328">
        <v>0</v>
      </c>
      <c r="L328">
        <v>56183.03</v>
      </c>
      <c r="M328">
        <v>0</v>
      </c>
      <c r="N328">
        <v>43930.75</v>
      </c>
      <c r="O328">
        <v>86860.800000000003</v>
      </c>
      <c r="P328">
        <v>38400</v>
      </c>
      <c r="Q328">
        <v>0</v>
      </c>
      <c r="R328">
        <v>0</v>
      </c>
      <c r="S328">
        <v>22883.52</v>
      </c>
    </row>
    <row r="329" spans="1:19" x14ac:dyDescent="0.35">
      <c r="A329">
        <v>39</v>
      </c>
      <c r="B329" t="s">
        <v>62</v>
      </c>
      <c r="C329" t="s">
        <v>63</v>
      </c>
      <c r="D329">
        <v>100101</v>
      </c>
      <c r="E329" t="s">
        <v>29</v>
      </c>
      <c r="F329">
        <v>100101008</v>
      </c>
      <c r="G329" t="s">
        <v>101</v>
      </c>
      <c r="H329" t="s">
        <v>172</v>
      </c>
      <c r="I329">
        <v>2</v>
      </c>
      <c r="J329" t="s">
        <v>32</v>
      </c>
      <c r="K329">
        <v>0</v>
      </c>
      <c r="L329">
        <v>0</v>
      </c>
      <c r="M329">
        <v>0</v>
      </c>
      <c r="N329">
        <v>51492.2</v>
      </c>
      <c r="O329">
        <v>35751.43</v>
      </c>
      <c r="P329">
        <v>0</v>
      </c>
      <c r="Q329">
        <v>0</v>
      </c>
      <c r="R329">
        <v>0</v>
      </c>
      <c r="S329">
        <v>0</v>
      </c>
    </row>
    <row r="330" spans="1:19" x14ac:dyDescent="0.35">
      <c r="A330">
        <v>39</v>
      </c>
      <c r="B330" t="s">
        <v>62</v>
      </c>
      <c r="C330" t="s">
        <v>63</v>
      </c>
      <c r="D330">
        <v>100101</v>
      </c>
      <c r="E330" t="s">
        <v>29</v>
      </c>
      <c r="F330">
        <v>100101008</v>
      </c>
      <c r="G330" t="s">
        <v>101</v>
      </c>
      <c r="H330" t="s">
        <v>309</v>
      </c>
      <c r="I330">
        <v>3</v>
      </c>
      <c r="J330" t="s">
        <v>38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167.45</v>
      </c>
      <c r="R330">
        <v>0</v>
      </c>
      <c r="S330">
        <v>0</v>
      </c>
    </row>
    <row r="331" spans="1:19" x14ac:dyDescent="0.35">
      <c r="A331">
        <v>39</v>
      </c>
      <c r="B331" t="s">
        <v>62</v>
      </c>
      <c r="C331" t="s">
        <v>63</v>
      </c>
      <c r="D331">
        <v>100101</v>
      </c>
      <c r="E331" t="s">
        <v>29</v>
      </c>
      <c r="F331">
        <v>100101011</v>
      </c>
      <c r="G331" t="s">
        <v>122</v>
      </c>
      <c r="H331" t="s">
        <v>362</v>
      </c>
      <c r="I331">
        <v>5</v>
      </c>
      <c r="J331" t="s">
        <v>26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3597.46</v>
      </c>
      <c r="Q331">
        <v>0</v>
      </c>
      <c r="R331">
        <v>0</v>
      </c>
      <c r="S331">
        <v>0</v>
      </c>
    </row>
    <row r="332" spans="1:19" x14ac:dyDescent="0.35">
      <c r="A332">
        <v>39</v>
      </c>
      <c r="B332" t="s">
        <v>62</v>
      </c>
      <c r="C332" t="s">
        <v>63</v>
      </c>
      <c r="D332">
        <v>100101</v>
      </c>
      <c r="E332" t="s">
        <v>29</v>
      </c>
      <c r="F332">
        <v>100101011</v>
      </c>
      <c r="G332" t="s">
        <v>122</v>
      </c>
      <c r="H332" t="s">
        <v>332</v>
      </c>
      <c r="I332">
        <v>4</v>
      </c>
      <c r="J332" t="s">
        <v>71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8594.69</v>
      </c>
    </row>
    <row r="333" spans="1:19" x14ac:dyDescent="0.35">
      <c r="A333">
        <v>39</v>
      </c>
      <c r="B333" t="s">
        <v>62</v>
      </c>
      <c r="C333" t="s">
        <v>63</v>
      </c>
      <c r="D333">
        <v>100101</v>
      </c>
      <c r="E333" t="s">
        <v>29</v>
      </c>
      <c r="F333">
        <v>100101011</v>
      </c>
      <c r="G333" t="s">
        <v>122</v>
      </c>
      <c r="H333" t="s">
        <v>234</v>
      </c>
      <c r="I333">
        <v>4</v>
      </c>
      <c r="J333" t="s">
        <v>71</v>
      </c>
      <c r="K333">
        <v>2326.19</v>
      </c>
      <c r="L333">
        <v>0</v>
      </c>
      <c r="M333">
        <v>13607.91</v>
      </c>
      <c r="N333">
        <v>0</v>
      </c>
      <c r="O333">
        <v>0</v>
      </c>
      <c r="P333">
        <v>0</v>
      </c>
      <c r="Q333">
        <v>0</v>
      </c>
      <c r="R333">
        <v>3492.87</v>
      </c>
      <c r="S333">
        <v>0</v>
      </c>
    </row>
    <row r="334" spans="1:19" x14ac:dyDescent="0.35">
      <c r="A334">
        <v>39</v>
      </c>
      <c r="B334" t="s">
        <v>62</v>
      </c>
      <c r="C334" t="s">
        <v>63</v>
      </c>
      <c r="D334">
        <v>100101</v>
      </c>
      <c r="E334" t="s">
        <v>29</v>
      </c>
      <c r="F334">
        <v>100101011</v>
      </c>
      <c r="G334" t="s">
        <v>122</v>
      </c>
      <c r="H334" t="s">
        <v>288</v>
      </c>
      <c r="I334">
        <v>5</v>
      </c>
      <c r="J334" t="s">
        <v>26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14650.96</v>
      </c>
      <c r="S334">
        <v>0</v>
      </c>
    </row>
    <row r="335" spans="1:19" x14ac:dyDescent="0.35">
      <c r="A335">
        <v>39</v>
      </c>
      <c r="B335" t="s">
        <v>62</v>
      </c>
      <c r="C335" t="s">
        <v>63</v>
      </c>
      <c r="D335">
        <v>100101</v>
      </c>
      <c r="E335" t="s">
        <v>29</v>
      </c>
      <c r="F335">
        <v>100101011</v>
      </c>
      <c r="G335" t="s">
        <v>122</v>
      </c>
      <c r="H335" t="s">
        <v>123</v>
      </c>
      <c r="I335">
        <v>1</v>
      </c>
      <c r="J335" t="s">
        <v>96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18430.689999999999</v>
      </c>
      <c r="R335">
        <v>0</v>
      </c>
      <c r="S335">
        <v>0</v>
      </c>
    </row>
    <row r="336" spans="1:19" x14ac:dyDescent="0.35">
      <c r="A336">
        <v>39</v>
      </c>
      <c r="B336" t="s">
        <v>62</v>
      </c>
      <c r="C336" t="s">
        <v>63</v>
      </c>
      <c r="D336">
        <v>100101</v>
      </c>
      <c r="E336" t="s">
        <v>29</v>
      </c>
      <c r="F336">
        <v>100101011</v>
      </c>
      <c r="G336" t="s">
        <v>122</v>
      </c>
      <c r="H336" t="s">
        <v>324</v>
      </c>
      <c r="I336">
        <v>2</v>
      </c>
      <c r="J336" t="s">
        <v>32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104980</v>
      </c>
    </row>
    <row r="337" spans="1:19" x14ac:dyDescent="0.35">
      <c r="A337">
        <v>39</v>
      </c>
      <c r="B337" t="s">
        <v>62</v>
      </c>
      <c r="C337" t="s">
        <v>63</v>
      </c>
      <c r="D337">
        <v>100101</v>
      </c>
      <c r="E337" t="s">
        <v>29</v>
      </c>
      <c r="F337">
        <v>100112025</v>
      </c>
      <c r="G337" t="s">
        <v>173</v>
      </c>
      <c r="H337" t="s">
        <v>310</v>
      </c>
      <c r="I337">
        <v>5</v>
      </c>
      <c r="J337" t="s">
        <v>26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16068.66</v>
      </c>
      <c r="Q337">
        <v>0</v>
      </c>
      <c r="R337">
        <v>0</v>
      </c>
      <c r="S337">
        <v>0</v>
      </c>
    </row>
    <row r="338" spans="1:19" x14ac:dyDescent="0.35">
      <c r="A338">
        <v>39</v>
      </c>
      <c r="B338" t="s">
        <v>62</v>
      </c>
      <c r="C338" t="s">
        <v>63</v>
      </c>
      <c r="D338">
        <v>100101</v>
      </c>
      <c r="E338" t="s">
        <v>29</v>
      </c>
      <c r="F338">
        <v>100112025</v>
      </c>
      <c r="G338" t="s">
        <v>173</v>
      </c>
      <c r="H338" t="s">
        <v>248</v>
      </c>
      <c r="I338">
        <v>3</v>
      </c>
      <c r="J338" t="s">
        <v>38</v>
      </c>
      <c r="K338">
        <v>384288.81</v>
      </c>
      <c r="L338">
        <v>432273.97</v>
      </c>
      <c r="M338">
        <v>600327.38</v>
      </c>
      <c r="N338">
        <v>266907.78999999998</v>
      </c>
      <c r="O338">
        <v>141990.73000000001</v>
      </c>
      <c r="P338">
        <v>279804.23</v>
      </c>
      <c r="Q338">
        <v>154641.89000000001</v>
      </c>
      <c r="R338">
        <v>318225.62</v>
      </c>
      <c r="S338">
        <v>600911.49</v>
      </c>
    </row>
    <row r="339" spans="1:19" x14ac:dyDescent="0.35">
      <c r="A339">
        <v>39</v>
      </c>
      <c r="B339" t="s">
        <v>62</v>
      </c>
      <c r="C339" t="s">
        <v>63</v>
      </c>
      <c r="D339">
        <v>100101</v>
      </c>
      <c r="E339" t="s">
        <v>29</v>
      </c>
      <c r="F339">
        <v>100112025</v>
      </c>
      <c r="G339" t="s">
        <v>173</v>
      </c>
      <c r="H339" t="s">
        <v>387</v>
      </c>
      <c r="I339">
        <v>4</v>
      </c>
      <c r="J339" t="s">
        <v>71</v>
      </c>
      <c r="K339">
        <v>0</v>
      </c>
      <c r="L339">
        <v>100440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5">
      <c r="A340">
        <v>39</v>
      </c>
      <c r="B340" t="s">
        <v>62</v>
      </c>
      <c r="C340" t="s">
        <v>63</v>
      </c>
      <c r="D340">
        <v>100101</v>
      </c>
      <c r="E340" t="s">
        <v>29</v>
      </c>
      <c r="F340">
        <v>100112025</v>
      </c>
      <c r="G340" t="s">
        <v>173</v>
      </c>
      <c r="H340" t="s">
        <v>321</v>
      </c>
      <c r="I340">
        <v>2</v>
      </c>
      <c r="J340" t="s">
        <v>32</v>
      </c>
      <c r="K340">
        <v>0</v>
      </c>
      <c r="L340">
        <v>0</v>
      </c>
      <c r="M340">
        <v>0</v>
      </c>
      <c r="N340">
        <v>0</v>
      </c>
      <c r="O340">
        <v>239451.81</v>
      </c>
      <c r="P340">
        <v>0</v>
      </c>
      <c r="Q340">
        <v>0</v>
      </c>
      <c r="R340">
        <v>0</v>
      </c>
      <c r="S340">
        <v>30240</v>
      </c>
    </row>
    <row r="341" spans="1:19" x14ac:dyDescent="0.35">
      <c r="A341">
        <v>39</v>
      </c>
      <c r="B341" t="s">
        <v>62</v>
      </c>
      <c r="C341" t="s">
        <v>63</v>
      </c>
      <c r="D341">
        <v>100101</v>
      </c>
      <c r="E341" t="s">
        <v>29</v>
      </c>
      <c r="F341">
        <v>100112025</v>
      </c>
      <c r="G341" t="s">
        <v>173</v>
      </c>
      <c r="H341" t="s">
        <v>311</v>
      </c>
      <c r="I341">
        <v>4</v>
      </c>
      <c r="J341" t="s">
        <v>71</v>
      </c>
      <c r="K341">
        <v>75870</v>
      </c>
      <c r="L341">
        <v>37395</v>
      </c>
      <c r="M341">
        <v>6140</v>
      </c>
      <c r="N341">
        <v>0</v>
      </c>
      <c r="O341">
        <v>4050.4</v>
      </c>
      <c r="P341">
        <v>13136.85</v>
      </c>
      <c r="Q341">
        <v>1503.99</v>
      </c>
      <c r="R341">
        <v>0</v>
      </c>
      <c r="S341">
        <v>51.91</v>
      </c>
    </row>
    <row r="342" spans="1:19" x14ac:dyDescent="0.35">
      <c r="A342">
        <v>39</v>
      </c>
      <c r="B342" t="s">
        <v>62</v>
      </c>
      <c r="C342" t="s">
        <v>63</v>
      </c>
      <c r="D342">
        <v>100101</v>
      </c>
      <c r="E342" t="s">
        <v>29</v>
      </c>
      <c r="F342">
        <v>100112025</v>
      </c>
      <c r="G342" t="s">
        <v>173</v>
      </c>
      <c r="H342" t="s">
        <v>174</v>
      </c>
      <c r="I342">
        <v>2</v>
      </c>
      <c r="J342" t="s">
        <v>32</v>
      </c>
      <c r="K342">
        <v>79522.080000000002</v>
      </c>
      <c r="L342">
        <v>391923.01</v>
      </c>
      <c r="M342">
        <v>45137.5</v>
      </c>
      <c r="N342">
        <v>335023.82</v>
      </c>
      <c r="O342">
        <v>1264263.47</v>
      </c>
      <c r="P342">
        <v>395304.96000000002</v>
      </c>
      <c r="Q342">
        <v>615907.38</v>
      </c>
      <c r="R342">
        <v>139671.23000000001</v>
      </c>
      <c r="S342">
        <v>705412.02</v>
      </c>
    </row>
    <row r="343" spans="1:19" x14ac:dyDescent="0.35">
      <c r="A343">
        <v>39</v>
      </c>
      <c r="B343" t="s">
        <v>62</v>
      </c>
      <c r="C343" t="s">
        <v>63</v>
      </c>
      <c r="D343">
        <v>100102</v>
      </c>
      <c r="E343" t="s">
        <v>92</v>
      </c>
      <c r="F343">
        <v>100102003</v>
      </c>
      <c r="G343" t="s">
        <v>93</v>
      </c>
      <c r="H343" t="s">
        <v>400</v>
      </c>
      <c r="I343">
        <v>1</v>
      </c>
      <c r="J343" t="s">
        <v>96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3899.03</v>
      </c>
      <c r="Q343">
        <v>0</v>
      </c>
      <c r="R343">
        <v>6579.56</v>
      </c>
      <c r="S343">
        <v>2489.75</v>
      </c>
    </row>
    <row r="344" spans="1:19" x14ac:dyDescent="0.35">
      <c r="A344">
        <v>39</v>
      </c>
      <c r="B344" t="s">
        <v>62</v>
      </c>
      <c r="C344" t="s">
        <v>63</v>
      </c>
      <c r="D344">
        <v>100102</v>
      </c>
      <c r="E344" t="s">
        <v>92</v>
      </c>
      <c r="F344">
        <v>100102003</v>
      </c>
      <c r="G344" t="s">
        <v>93</v>
      </c>
      <c r="H344" t="s">
        <v>94</v>
      </c>
      <c r="I344">
        <v>5</v>
      </c>
      <c r="J344" t="s">
        <v>26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2490</v>
      </c>
      <c r="R344">
        <v>55469.46</v>
      </c>
      <c r="S344">
        <v>0</v>
      </c>
    </row>
    <row r="345" spans="1:19" x14ac:dyDescent="0.35">
      <c r="A345">
        <v>39</v>
      </c>
      <c r="B345" t="s">
        <v>62</v>
      </c>
      <c r="C345" t="s">
        <v>63</v>
      </c>
      <c r="D345">
        <v>100102</v>
      </c>
      <c r="E345" t="s">
        <v>92</v>
      </c>
      <c r="F345">
        <v>100102005</v>
      </c>
      <c r="G345" t="s">
        <v>177</v>
      </c>
      <c r="H345" t="s">
        <v>401</v>
      </c>
      <c r="I345">
        <v>1</v>
      </c>
      <c r="J345" t="s">
        <v>96</v>
      </c>
      <c r="K345">
        <v>871.56</v>
      </c>
      <c r="L345">
        <v>79.03</v>
      </c>
      <c r="M345">
        <v>0</v>
      </c>
      <c r="N345">
        <v>4092.81</v>
      </c>
      <c r="O345">
        <v>8387.2900000000009</v>
      </c>
      <c r="P345">
        <v>9105.15</v>
      </c>
      <c r="Q345">
        <v>12747.54</v>
      </c>
      <c r="R345">
        <v>5506.09</v>
      </c>
      <c r="S345">
        <v>9511.1</v>
      </c>
    </row>
    <row r="346" spans="1:19" x14ac:dyDescent="0.35">
      <c r="A346">
        <v>39</v>
      </c>
      <c r="B346" t="s">
        <v>62</v>
      </c>
      <c r="C346" t="s">
        <v>63</v>
      </c>
      <c r="D346">
        <v>100102</v>
      </c>
      <c r="E346" t="s">
        <v>92</v>
      </c>
      <c r="F346">
        <v>100102008</v>
      </c>
      <c r="G346" t="s">
        <v>352</v>
      </c>
      <c r="H346" t="s">
        <v>413</v>
      </c>
      <c r="I346">
        <v>3</v>
      </c>
      <c r="J346" t="s">
        <v>38</v>
      </c>
      <c r="K346">
        <v>0</v>
      </c>
      <c r="L346">
        <v>3415.89</v>
      </c>
      <c r="M346">
        <v>0</v>
      </c>
      <c r="N346">
        <v>393.89</v>
      </c>
      <c r="O346">
        <v>875.59</v>
      </c>
      <c r="P346">
        <v>0</v>
      </c>
      <c r="Q346">
        <v>0</v>
      </c>
      <c r="R346">
        <v>0</v>
      </c>
      <c r="S346">
        <v>651.71</v>
      </c>
    </row>
    <row r="347" spans="1:19" x14ac:dyDescent="0.35">
      <c r="A347">
        <v>39</v>
      </c>
      <c r="B347" t="s">
        <v>62</v>
      </c>
      <c r="C347" t="s">
        <v>63</v>
      </c>
      <c r="D347">
        <v>100102</v>
      </c>
      <c r="E347" t="s">
        <v>92</v>
      </c>
      <c r="F347">
        <v>100102008</v>
      </c>
      <c r="G347" t="s">
        <v>352</v>
      </c>
      <c r="H347" t="s">
        <v>391</v>
      </c>
      <c r="I347">
        <v>3</v>
      </c>
      <c r="J347" t="s">
        <v>38</v>
      </c>
      <c r="K347">
        <v>1275.23</v>
      </c>
      <c r="L347">
        <v>60.2</v>
      </c>
      <c r="M347">
        <v>0</v>
      </c>
      <c r="N347">
        <v>0</v>
      </c>
      <c r="O347">
        <v>0</v>
      </c>
      <c r="P347">
        <v>2399.5</v>
      </c>
      <c r="Q347">
        <v>0</v>
      </c>
      <c r="R347">
        <v>74.19</v>
      </c>
      <c r="S347">
        <v>0</v>
      </c>
    </row>
    <row r="348" spans="1:19" x14ac:dyDescent="0.35">
      <c r="A348">
        <v>39</v>
      </c>
      <c r="B348" t="s">
        <v>62</v>
      </c>
      <c r="C348" t="s">
        <v>63</v>
      </c>
      <c r="D348">
        <v>100102</v>
      </c>
      <c r="E348" t="s">
        <v>92</v>
      </c>
      <c r="F348">
        <v>100102008</v>
      </c>
      <c r="G348" t="s">
        <v>352</v>
      </c>
      <c r="H348" t="s">
        <v>402</v>
      </c>
      <c r="I348">
        <v>1</v>
      </c>
      <c r="J348" t="s">
        <v>96</v>
      </c>
      <c r="K348">
        <v>515.44000000000005</v>
      </c>
      <c r="L348">
        <v>0</v>
      </c>
      <c r="M348">
        <v>0</v>
      </c>
      <c r="N348">
        <v>23926.78</v>
      </c>
      <c r="O348">
        <v>58374.2</v>
      </c>
      <c r="P348">
        <v>60922.32</v>
      </c>
      <c r="Q348">
        <v>86563.9</v>
      </c>
      <c r="R348">
        <v>59686</v>
      </c>
      <c r="S348">
        <v>4205</v>
      </c>
    </row>
    <row r="349" spans="1:19" x14ac:dyDescent="0.35">
      <c r="A349">
        <v>39</v>
      </c>
      <c r="B349" t="s">
        <v>62</v>
      </c>
      <c r="C349" t="s">
        <v>63</v>
      </c>
      <c r="D349">
        <v>100102</v>
      </c>
      <c r="E349" t="s">
        <v>92</v>
      </c>
      <c r="F349">
        <v>100102008</v>
      </c>
      <c r="G349" t="s">
        <v>352</v>
      </c>
      <c r="H349" t="s">
        <v>354</v>
      </c>
      <c r="I349">
        <v>7</v>
      </c>
      <c r="J349" t="s">
        <v>164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1387.18</v>
      </c>
      <c r="S349">
        <v>758.52</v>
      </c>
    </row>
    <row r="350" spans="1:19" x14ac:dyDescent="0.35">
      <c r="A350">
        <v>39</v>
      </c>
      <c r="B350" t="s">
        <v>62</v>
      </c>
      <c r="C350" t="s">
        <v>63</v>
      </c>
      <c r="D350">
        <v>100103</v>
      </c>
      <c r="E350" t="s">
        <v>39</v>
      </c>
      <c r="F350">
        <v>100103001</v>
      </c>
      <c r="G350" t="s">
        <v>40</v>
      </c>
      <c r="H350" t="s">
        <v>380</v>
      </c>
      <c r="I350">
        <v>3</v>
      </c>
      <c r="J350" t="s">
        <v>38</v>
      </c>
      <c r="K350">
        <v>0</v>
      </c>
      <c r="L350">
        <v>0</v>
      </c>
      <c r="M350">
        <v>0</v>
      </c>
      <c r="N350">
        <v>8.31</v>
      </c>
      <c r="O350">
        <v>0</v>
      </c>
      <c r="P350">
        <v>114.03</v>
      </c>
      <c r="Q350">
        <v>606.29999999999995</v>
      </c>
      <c r="R350">
        <v>0</v>
      </c>
      <c r="S350">
        <v>0</v>
      </c>
    </row>
    <row r="351" spans="1:19" x14ac:dyDescent="0.35">
      <c r="A351">
        <v>39</v>
      </c>
      <c r="B351" t="s">
        <v>62</v>
      </c>
      <c r="C351" t="s">
        <v>63</v>
      </c>
      <c r="D351">
        <v>100103</v>
      </c>
      <c r="E351" t="s">
        <v>39</v>
      </c>
      <c r="F351">
        <v>100103001</v>
      </c>
      <c r="G351" t="s">
        <v>40</v>
      </c>
      <c r="H351" t="s">
        <v>75</v>
      </c>
      <c r="I351">
        <v>3</v>
      </c>
      <c r="J351" t="s">
        <v>38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41553.4</v>
      </c>
      <c r="Q351">
        <v>50175.72</v>
      </c>
      <c r="R351">
        <v>4912.79</v>
      </c>
      <c r="S351">
        <v>8068.78</v>
      </c>
    </row>
    <row r="352" spans="1:19" x14ac:dyDescent="0.35">
      <c r="A352">
        <v>39</v>
      </c>
      <c r="B352" t="s">
        <v>62</v>
      </c>
      <c r="C352" t="s">
        <v>63</v>
      </c>
      <c r="D352">
        <v>100103</v>
      </c>
      <c r="E352" t="s">
        <v>39</v>
      </c>
      <c r="F352">
        <v>100103001</v>
      </c>
      <c r="G352" t="s">
        <v>40</v>
      </c>
      <c r="H352" t="s">
        <v>312</v>
      </c>
      <c r="I352">
        <v>3</v>
      </c>
      <c r="J352" t="s">
        <v>38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7598.26</v>
      </c>
      <c r="R352">
        <v>0</v>
      </c>
      <c r="S352">
        <v>10198.56</v>
      </c>
    </row>
    <row r="353" spans="1:19" x14ac:dyDescent="0.35">
      <c r="A353">
        <v>39</v>
      </c>
      <c r="B353" t="s">
        <v>62</v>
      </c>
      <c r="C353" t="s">
        <v>63</v>
      </c>
      <c r="D353">
        <v>100103</v>
      </c>
      <c r="E353" t="s">
        <v>39</v>
      </c>
      <c r="F353">
        <v>100103001</v>
      </c>
      <c r="G353" t="s">
        <v>40</v>
      </c>
      <c r="H353" t="s">
        <v>341</v>
      </c>
      <c r="I353">
        <v>3</v>
      </c>
      <c r="J353" t="s">
        <v>38</v>
      </c>
      <c r="K353">
        <v>100.95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5">
      <c r="A354">
        <v>39</v>
      </c>
      <c r="B354" t="s">
        <v>62</v>
      </c>
      <c r="C354" t="s">
        <v>63</v>
      </c>
      <c r="D354">
        <v>100103</v>
      </c>
      <c r="E354" t="s">
        <v>39</v>
      </c>
      <c r="F354">
        <v>100103001</v>
      </c>
      <c r="G354" t="s">
        <v>40</v>
      </c>
      <c r="H354" t="s">
        <v>326</v>
      </c>
      <c r="I354">
        <v>3</v>
      </c>
      <c r="J354" t="s">
        <v>38</v>
      </c>
      <c r="K354">
        <v>0</v>
      </c>
      <c r="L354">
        <v>0</v>
      </c>
      <c r="M354">
        <v>0</v>
      </c>
      <c r="N354">
        <v>289.68</v>
      </c>
      <c r="O354">
        <v>0</v>
      </c>
      <c r="P354">
        <v>8565.6299999999992</v>
      </c>
      <c r="Q354">
        <v>0</v>
      </c>
      <c r="R354">
        <v>0</v>
      </c>
      <c r="S354">
        <v>581.38</v>
      </c>
    </row>
    <row r="355" spans="1:19" x14ac:dyDescent="0.35">
      <c r="A355">
        <v>39</v>
      </c>
      <c r="B355" t="s">
        <v>62</v>
      </c>
      <c r="C355" t="s">
        <v>63</v>
      </c>
      <c r="D355">
        <v>100103</v>
      </c>
      <c r="E355" t="s">
        <v>39</v>
      </c>
      <c r="F355">
        <v>100103002</v>
      </c>
      <c r="G355" t="s">
        <v>42</v>
      </c>
      <c r="H355" t="s">
        <v>313</v>
      </c>
      <c r="I355">
        <v>3</v>
      </c>
      <c r="J355" t="s">
        <v>38</v>
      </c>
      <c r="K355">
        <v>0</v>
      </c>
      <c r="L355">
        <v>452</v>
      </c>
      <c r="M355">
        <v>164.35</v>
      </c>
      <c r="N355">
        <v>439</v>
      </c>
      <c r="O355">
        <v>0</v>
      </c>
      <c r="P355">
        <v>1096.74</v>
      </c>
      <c r="Q355">
        <v>2147.3200000000002</v>
      </c>
      <c r="R355">
        <v>827.84</v>
      </c>
      <c r="S355">
        <v>129.79</v>
      </c>
    </row>
    <row r="356" spans="1:19" x14ac:dyDescent="0.35">
      <c r="A356">
        <v>39</v>
      </c>
      <c r="B356" t="s">
        <v>62</v>
      </c>
      <c r="C356" t="s">
        <v>63</v>
      </c>
      <c r="D356">
        <v>100103</v>
      </c>
      <c r="E356" t="s">
        <v>39</v>
      </c>
      <c r="F356">
        <v>100103002</v>
      </c>
      <c r="G356" t="s">
        <v>42</v>
      </c>
      <c r="H356" t="s">
        <v>114</v>
      </c>
      <c r="I356">
        <v>4</v>
      </c>
      <c r="J356" t="s">
        <v>71</v>
      </c>
      <c r="K356">
        <v>1226.1199999999999</v>
      </c>
      <c r="L356">
        <v>0</v>
      </c>
      <c r="M356">
        <v>0</v>
      </c>
      <c r="N356">
        <v>0</v>
      </c>
      <c r="O356">
        <v>1385.21</v>
      </c>
      <c r="P356">
        <v>2749.7</v>
      </c>
      <c r="Q356">
        <v>5.6</v>
      </c>
      <c r="R356">
        <v>2703.01</v>
      </c>
      <c r="S356">
        <v>0</v>
      </c>
    </row>
    <row r="357" spans="1:19" x14ac:dyDescent="0.35">
      <c r="A357">
        <v>39</v>
      </c>
      <c r="B357" t="s">
        <v>62</v>
      </c>
      <c r="C357" t="s">
        <v>63</v>
      </c>
      <c r="D357">
        <v>100103</v>
      </c>
      <c r="E357" t="s">
        <v>39</v>
      </c>
      <c r="F357">
        <v>100103003</v>
      </c>
      <c r="G357" t="s">
        <v>226</v>
      </c>
      <c r="H357" t="s">
        <v>325</v>
      </c>
      <c r="I357">
        <v>2</v>
      </c>
      <c r="J357" t="s">
        <v>32</v>
      </c>
      <c r="K357">
        <v>0</v>
      </c>
      <c r="L357">
        <v>0</v>
      </c>
      <c r="M357">
        <v>47031.66</v>
      </c>
      <c r="N357">
        <v>20800</v>
      </c>
      <c r="O357">
        <v>0</v>
      </c>
      <c r="P357">
        <v>23458.560000000001</v>
      </c>
      <c r="Q357">
        <v>121140.53</v>
      </c>
      <c r="R357">
        <v>71613.08</v>
      </c>
      <c r="S357">
        <v>264605.86</v>
      </c>
    </row>
    <row r="358" spans="1:19" x14ac:dyDescent="0.35">
      <c r="A358">
        <v>39</v>
      </c>
      <c r="B358" t="s">
        <v>62</v>
      </c>
      <c r="C358" t="s">
        <v>63</v>
      </c>
      <c r="D358">
        <v>100103</v>
      </c>
      <c r="E358" t="s">
        <v>39</v>
      </c>
      <c r="F358">
        <v>100103003</v>
      </c>
      <c r="G358" t="s">
        <v>226</v>
      </c>
      <c r="H358" t="s">
        <v>314</v>
      </c>
      <c r="I358">
        <v>4</v>
      </c>
      <c r="J358" t="s">
        <v>71</v>
      </c>
      <c r="K358">
        <v>0</v>
      </c>
      <c r="L358">
        <v>0</v>
      </c>
      <c r="M358">
        <v>34960.5</v>
      </c>
      <c r="N358">
        <v>0</v>
      </c>
      <c r="O358">
        <v>1572.95</v>
      </c>
      <c r="P358">
        <v>0</v>
      </c>
      <c r="Q358">
        <v>0</v>
      </c>
      <c r="R358">
        <v>0</v>
      </c>
      <c r="S358">
        <v>0</v>
      </c>
    </row>
    <row r="359" spans="1:19" x14ac:dyDescent="0.35">
      <c r="A359">
        <v>39</v>
      </c>
      <c r="B359" t="s">
        <v>62</v>
      </c>
      <c r="C359" t="s">
        <v>63</v>
      </c>
      <c r="D359">
        <v>100103</v>
      </c>
      <c r="E359" t="s">
        <v>39</v>
      </c>
      <c r="F359">
        <v>100103003</v>
      </c>
      <c r="G359" t="s">
        <v>226</v>
      </c>
      <c r="H359" t="s">
        <v>227</v>
      </c>
      <c r="I359">
        <v>5</v>
      </c>
      <c r="J359" t="s">
        <v>26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9432.59</v>
      </c>
      <c r="Q359">
        <v>0</v>
      </c>
      <c r="R359">
        <v>0</v>
      </c>
      <c r="S359">
        <v>0</v>
      </c>
    </row>
    <row r="360" spans="1:19" x14ac:dyDescent="0.35">
      <c r="A360">
        <v>39</v>
      </c>
      <c r="B360" t="s">
        <v>62</v>
      </c>
      <c r="C360" t="s">
        <v>63</v>
      </c>
      <c r="D360">
        <v>100103</v>
      </c>
      <c r="E360" t="s">
        <v>39</v>
      </c>
      <c r="F360">
        <v>100103003</v>
      </c>
      <c r="G360" t="s">
        <v>226</v>
      </c>
      <c r="H360" t="s">
        <v>323</v>
      </c>
      <c r="I360">
        <v>3</v>
      </c>
      <c r="J360" t="s">
        <v>38</v>
      </c>
      <c r="K360">
        <v>0</v>
      </c>
      <c r="L360">
        <v>53.1</v>
      </c>
      <c r="M360">
        <v>0</v>
      </c>
      <c r="N360">
        <v>290.23</v>
      </c>
      <c r="O360">
        <v>224869.79</v>
      </c>
      <c r="P360">
        <v>220927.69</v>
      </c>
      <c r="Q360">
        <v>0</v>
      </c>
      <c r="R360">
        <v>23326.98</v>
      </c>
      <c r="S360">
        <v>540723.92000000004</v>
      </c>
    </row>
    <row r="361" spans="1:19" x14ac:dyDescent="0.35">
      <c r="A361">
        <v>39</v>
      </c>
      <c r="B361" t="s">
        <v>62</v>
      </c>
      <c r="C361" t="s">
        <v>63</v>
      </c>
      <c r="D361">
        <v>100103</v>
      </c>
      <c r="E361" t="s">
        <v>39</v>
      </c>
      <c r="F361">
        <v>100103003</v>
      </c>
      <c r="G361" t="s">
        <v>226</v>
      </c>
      <c r="H361" t="s">
        <v>315</v>
      </c>
      <c r="I361">
        <v>3</v>
      </c>
      <c r="J361" t="s">
        <v>38</v>
      </c>
      <c r="K361">
        <v>0</v>
      </c>
      <c r="L361">
        <v>0</v>
      </c>
      <c r="M361">
        <v>83.79</v>
      </c>
      <c r="N361">
        <v>0</v>
      </c>
      <c r="O361">
        <v>0</v>
      </c>
      <c r="P361">
        <v>73888.55</v>
      </c>
      <c r="Q361">
        <v>164.29</v>
      </c>
      <c r="R361">
        <v>0</v>
      </c>
      <c r="S361">
        <v>0</v>
      </c>
    </row>
    <row r="362" spans="1:19" x14ac:dyDescent="0.35">
      <c r="A362">
        <v>39</v>
      </c>
      <c r="B362" t="s">
        <v>62</v>
      </c>
      <c r="C362" t="s">
        <v>63</v>
      </c>
      <c r="D362">
        <v>100103</v>
      </c>
      <c r="E362" t="s">
        <v>39</v>
      </c>
      <c r="F362">
        <v>100103003</v>
      </c>
      <c r="G362" t="s">
        <v>226</v>
      </c>
      <c r="H362" t="s">
        <v>316</v>
      </c>
      <c r="I362">
        <v>3</v>
      </c>
      <c r="J362" t="s">
        <v>38</v>
      </c>
      <c r="K362">
        <v>169750.1</v>
      </c>
      <c r="L362">
        <v>105812.39</v>
      </c>
      <c r="M362">
        <v>960935.11</v>
      </c>
      <c r="N362">
        <v>20805.330000000002</v>
      </c>
      <c r="O362">
        <v>512682.78</v>
      </c>
      <c r="P362">
        <v>365302.2</v>
      </c>
      <c r="Q362">
        <v>0</v>
      </c>
      <c r="R362">
        <v>0</v>
      </c>
      <c r="S362">
        <v>0</v>
      </c>
    </row>
    <row r="363" spans="1:19" x14ac:dyDescent="0.35">
      <c r="A363">
        <v>39</v>
      </c>
      <c r="B363" t="s">
        <v>62</v>
      </c>
      <c r="C363" t="s">
        <v>63</v>
      </c>
      <c r="D363">
        <v>100103</v>
      </c>
      <c r="E363" t="s">
        <v>39</v>
      </c>
      <c r="F363">
        <v>100103004</v>
      </c>
      <c r="G363" t="s">
        <v>77</v>
      </c>
      <c r="H363" t="s">
        <v>297</v>
      </c>
      <c r="I363">
        <v>4</v>
      </c>
      <c r="J363" t="s">
        <v>71</v>
      </c>
      <c r="K363">
        <v>0</v>
      </c>
      <c r="L363">
        <v>0</v>
      </c>
      <c r="M363">
        <v>106102.75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5">
      <c r="A364">
        <v>39</v>
      </c>
      <c r="B364" t="s">
        <v>62</v>
      </c>
      <c r="C364" t="s">
        <v>63</v>
      </c>
      <c r="D364">
        <v>100103</v>
      </c>
      <c r="E364" t="s">
        <v>39</v>
      </c>
      <c r="F364">
        <v>100103004</v>
      </c>
      <c r="G364" t="s">
        <v>77</v>
      </c>
      <c r="H364" t="s">
        <v>78</v>
      </c>
      <c r="I364">
        <v>3</v>
      </c>
      <c r="J364" t="s">
        <v>38</v>
      </c>
      <c r="K364">
        <v>415780.58</v>
      </c>
      <c r="L364">
        <v>639591.55000000005</v>
      </c>
      <c r="M364">
        <v>1474661.76</v>
      </c>
      <c r="N364">
        <v>1475115.7</v>
      </c>
      <c r="O364">
        <v>801505.32</v>
      </c>
      <c r="P364">
        <v>926900.08</v>
      </c>
      <c r="Q364">
        <v>934119.65</v>
      </c>
      <c r="R364">
        <v>985944.53</v>
      </c>
      <c r="S364">
        <v>6962211.2999999998</v>
      </c>
    </row>
    <row r="365" spans="1:19" x14ac:dyDescent="0.35">
      <c r="A365">
        <v>39</v>
      </c>
      <c r="B365" t="s">
        <v>62</v>
      </c>
      <c r="C365" t="s">
        <v>63</v>
      </c>
      <c r="D365">
        <v>100103</v>
      </c>
      <c r="E365" t="s">
        <v>39</v>
      </c>
      <c r="F365">
        <v>100103004</v>
      </c>
      <c r="G365" t="s">
        <v>77</v>
      </c>
      <c r="H365" t="s">
        <v>363</v>
      </c>
      <c r="I365">
        <v>7</v>
      </c>
      <c r="J365" t="s">
        <v>164</v>
      </c>
      <c r="K365">
        <v>117706</v>
      </c>
      <c r="L365">
        <v>0</v>
      </c>
      <c r="M365">
        <v>271099.05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5">
      <c r="A366">
        <v>39</v>
      </c>
      <c r="B366" t="s">
        <v>62</v>
      </c>
      <c r="C366" t="s">
        <v>63</v>
      </c>
      <c r="D366">
        <v>100103</v>
      </c>
      <c r="E366" t="s">
        <v>39</v>
      </c>
      <c r="F366">
        <v>100103004</v>
      </c>
      <c r="G366" t="s">
        <v>77</v>
      </c>
      <c r="H366" t="s">
        <v>329</v>
      </c>
      <c r="I366">
        <v>3</v>
      </c>
      <c r="J366" t="s">
        <v>38</v>
      </c>
      <c r="K366">
        <v>0</v>
      </c>
      <c r="L366">
        <v>37.83</v>
      </c>
      <c r="M366">
        <v>0</v>
      </c>
      <c r="N366">
        <v>0</v>
      </c>
      <c r="O366">
        <v>0</v>
      </c>
      <c r="P366">
        <v>288158.96999999997</v>
      </c>
      <c r="Q366">
        <v>91.55</v>
      </c>
      <c r="R366">
        <v>0</v>
      </c>
      <c r="S366">
        <v>0</v>
      </c>
    </row>
    <row r="367" spans="1:19" x14ac:dyDescent="0.35">
      <c r="A367">
        <v>39</v>
      </c>
      <c r="B367" t="s">
        <v>62</v>
      </c>
      <c r="C367" t="s">
        <v>63</v>
      </c>
      <c r="D367">
        <v>100103</v>
      </c>
      <c r="E367" t="s">
        <v>39</v>
      </c>
      <c r="F367">
        <v>100103004</v>
      </c>
      <c r="G367" t="s">
        <v>77</v>
      </c>
      <c r="H367" t="s">
        <v>198</v>
      </c>
      <c r="I367">
        <v>3</v>
      </c>
      <c r="J367" t="s">
        <v>38</v>
      </c>
      <c r="K367">
        <v>707976.89</v>
      </c>
      <c r="L367">
        <v>600044.86</v>
      </c>
      <c r="M367">
        <v>2179171.34</v>
      </c>
      <c r="N367">
        <v>3077012.71</v>
      </c>
      <c r="O367">
        <v>1486406.32</v>
      </c>
      <c r="P367">
        <v>1837241.39</v>
      </c>
      <c r="Q367">
        <v>1122787.92</v>
      </c>
      <c r="R367">
        <v>3003863.81</v>
      </c>
      <c r="S367">
        <v>7941513.7000000002</v>
      </c>
    </row>
    <row r="368" spans="1:19" x14ac:dyDescent="0.35">
      <c r="A368">
        <v>39</v>
      </c>
      <c r="B368" t="s">
        <v>62</v>
      </c>
      <c r="C368" t="s">
        <v>63</v>
      </c>
      <c r="D368">
        <v>100103</v>
      </c>
      <c r="E368" t="s">
        <v>39</v>
      </c>
      <c r="F368">
        <v>100103004</v>
      </c>
      <c r="G368" t="s">
        <v>77</v>
      </c>
      <c r="H368" t="s">
        <v>347</v>
      </c>
      <c r="I368">
        <v>3</v>
      </c>
      <c r="J368" t="s">
        <v>38</v>
      </c>
      <c r="K368">
        <v>20307.39</v>
      </c>
      <c r="L368">
        <v>0</v>
      </c>
      <c r="M368">
        <v>0</v>
      </c>
      <c r="N368">
        <v>0</v>
      </c>
      <c r="O368">
        <v>0</v>
      </c>
      <c r="P368">
        <v>4877.0200000000004</v>
      </c>
      <c r="Q368">
        <v>0</v>
      </c>
      <c r="R368">
        <v>265309.36</v>
      </c>
      <c r="S368">
        <v>53304.42</v>
      </c>
    </row>
    <row r="369" spans="1:19" x14ac:dyDescent="0.35">
      <c r="A369">
        <v>39</v>
      </c>
      <c r="B369" t="s">
        <v>62</v>
      </c>
      <c r="C369" t="s">
        <v>63</v>
      </c>
      <c r="D369">
        <v>100103</v>
      </c>
      <c r="E369" t="s">
        <v>39</v>
      </c>
      <c r="F369">
        <v>100103004</v>
      </c>
      <c r="G369" t="s">
        <v>77</v>
      </c>
      <c r="H369" t="s">
        <v>179</v>
      </c>
      <c r="I369">
        <v>2</v>
      </c>
      <c r="J369" t="s">
        <v>32</v>
      </c>
      <c r="K369">
        <v>283506.53999999998</v>
      </c>
      <c r="L369">
        <v>244669</v>
      </c>
      <c r="M369">
        <v>1001898.73</v>
      </c>
      <c r="N369">
        <v>846842.73</v>
      </c>
      <c r="O369">
        <v>379224.04</v>
      </c>
      <c r="P369">
        <v>432008.78</v>
      </c>
      <c r="Q369">
        <v>455810.56</v>
      </c>
      <c r="R369">
        <v>460563.28</v>
      </c>
      <c r="S369">
        <v>610214.32999999996</v>
      </c>
    </row>
    <row r="370" spans="1:19" x14ac:dyDescent="0.35">
      <c r="A370">
        <v>39</v>
      </c>
      <c r="B370" t="s">
        <v>62</v>
      </c>
      <c r="C370" t="s">
        <v>63</v>
      </c>
      <c r="D370">
        <v>100103</v>
      </c>
      <c r="E370" t="s">
        <v>39</v>
      </c>
      <c r="F370">
        <v>100103004</v>
      </c>
      <c r="G370" t="s">
        <v>77</v>
      </c>
      <c r="H370" t="s">
        <v>124</v>
      </c>
      <c r="I370">
        <v>3</v>
      </c>
      <c r="J370" t="s">
        <v>38</v>
      </c>
      <c r="K370">
        <v>39.909999999999997</v>
      </c>
      <c r="L370">
        <v>0</v>
      </c>
      <c r="M370">
        <v>28.45</v>
      </c>
      <c r="N370">
        <v>3466.38</v>
      </c>
      <c r="O370">
        <v>4815.96</v>
      </c>
      <c r="P370">
        <v>17467.63</v>
      </c>
      <c r="Q370">
        <v>18685.39</v>
      </c>
      <c r="R370">
        <v>0</v>
      </c>
      <c r="S370">
        <v>0</v>
      </c>
    </row>
    <row r="371" spans="1:19" x14ac:dyDescent="0.35">
      <c r="A371">
        <v>39</v>
      </c>
      <c r="B371" t="s">
        <v>62</v>
      </c>
      <c r="C371" t="s">
        <v>63</v>
      </c>
      <c r="D371">
        <v>100103</v>
      </c>
      <c r="E371" t="s">
        <v>39</v>
      </c>
      <c r="F371">
        <v>100103004</v>
      </c>
      <c r="G371" t="s">
        <v>77</v>
      </c>
      <c r="H371" t="s">
        <v>89</v>
      </c>
      <c r="I371">
        <v>3</v>
      </c>
      <c r="J371" t="s">
        <v>38</v>
      </c>
      <c r="K371">
        <v>0</v>
      </c>
      <c r="L371">
        <v>39111.599999999999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939.39</v>
      </c>
    </row>
    <row r="372" spans="1:19" x14ac:dyDescent="0.35">
      <c r="A372">
        <v>39</v>
      </c>
      <c r="B372" t="s">
        <v>62</v>
      </c>
      <c r="C372" t="s">
        <v>63</v>
      </c>
      <c r="D372">
        <v>100104</v>
      </c>
      <c r="E372" t="s">
        <v>66</v>
      </c>
      <c r="F372">
        <v>100104002</v>
      </c>
      <c r="G372" t="s">
        <v>67</v>
      </c>
      <c r="H372" t="s">
        <v>366</v>
      </c>
      <c r="I372">
        <v>7</v>
      </c>
      <c r="J372" t="s">
        <v>164</v>
      </c>
      <c r="K372">
        <v>0</v>
      </c>
      <c r="L372">
        <v>0</v>
      </c>
      <c r="M372">
        <v>1667.16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5">
      <c r="A373">
        <v>39</v>
      </c>
      <c r="B373" t="s">
        <v>62</v>
      </c>
      <c r="C373" t="s">
        <v>63</v>
      </c>
      <c r="D373">
        <v>100104</v>
      </c>
      <c r="E373" t="s">
        <v>66</v>
      </c>
      <c r="F373">
        <v>100104002</v>
      </c>
      <c r="G373" t="s">
        <v>67</v>
      </c>
      <c r="H373" t="s">
        <v>210</v>
      </c>
      <c r="I373">
        <v>7</v>
      </c>
      <c r="J373" t="s">
        <v>164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65513.26</v>
      </c>
    </row>
    <row r="374" spans="1:19" x14ac:dyDescent="0.35">
      <c r="A374">
        <v>39</v>
      </c>
      <c r="B374" t="s">
        <v>62</v>
      </c>
      <c r="C374" t="s">
        <v>63</v>
      </c>
      <c r="D374">
        <v>100104</v>
      </c>
      <c r="E374" t="s">
        <v>66</v>
      </c>
      <c r="F374">
        <v>100104002</v>
      </c>
      <c r="G374" t="s">
        <v>67</v>
      </c>
      <c r="H374" t="s">
        <v>203</v>
      </c>
      <c r="I374">
        <v>7</v>
      </c>
      <c r="J374" t="s">
        <v>164</v>
      </c>
      <c r="K374">
        <v>0</v>
      </c>
      <c r="L374">
        <v>667.58</v>
      </c>
      <c r="M374">
        <v>33525.93</v>
      </c>
      <c r="N374">
        <v>2891.75</v>
      </c>
      <c r="O374">
        <v>0</v>
      </c>
      <c r="P374">
        <v>294038.81</v>
      </c>
      <c r="Q374">
        <v>25548.6</v>
      </c>
      <c r="R374">
        <v>99378.41</v>
      </c>
      <c r="S374">
        <v>0</v>
      </c>
    </row>
    <row r="375" spans="1:19" x14ac:dyDescent="0.35">
      <c r="A375">
        <v>39</v>
      </c>
      <c r="B375" t="s">
        <v>62</v>
      </c>
      <c r="C375" t="s">
        <v>63</v>
      </c>
      <c r="D375">
        <v>100104</v>
      </c>
      <c r="E375" t="s">
        <v>66</v>
      </c>
      <c r="F375">
        <v>100104002</v>
      </c>
      <c r="G375" t="s">
        <v>67</v>
      </c>
      <c r="H375" t="s">
        <v>120</v>
      </c>
      <c r="I375">
        <v>5</v>
      </c>
      <c r="J375" t="s">
        <v>26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134514.79999999999</v>
      </c>
      <c r="S375">
        <v>0</v>
      </c>
    </row>
    <row r="376" spans="1:19" x14ac:dyDescent="0.35">
      <c r="A376">
        <v>39</v>
      </c>
      <c r="B376" t="s">
        <v>62</v>
      </c>
      <c r="C376" t="s">
        <v>63</v>
      </c>
      <c r="D376">
        <v>100104</v>
      </c>
      <c r="E376" t="s">
        <v>66</v>
      </c>
      <c r="F376">
        <v>100104002</v>
      </c>
      <c r="G376" t="s">
        <v>67</v>
      </c>
      <c r="H376" t="s">
        <v>125</v>
      </c>
      <c r="I376">
        <v>5</v>
      </c>
      <c r="J376" t="s">
        <v>26</v>
      </c>
      <c r="K376">
        <v>0</v>
      </c>
      <c r="L376">
        <v>0</v>
      </c>
      <c r="M376">
        <v>107066.58</v>
      </c>
      <c r="N376">
        <v>136297.43</v>
      </c>
      <c r="O376">
        <v>171873.34</v>
      </c>
      <c r="P376">
        <v>263389.21999999997</v>
      </c>
      <c r="Q376">
        <v>147455</v>
      </c>
      <c r="R376">
        <v>393451.67</v>
      </c>
      <c r="S376">
        <v>392527.6</v>
      </c>
    </row>
    <row r="377" spans="1:19" x14ac:dyDescent="0.35">
      <c r="A377">
        <v>39</v>
      </c>
      <c r="B377" t="s">
        <v>62</v>
      </c>
      <c r="C377" t="s">
        <v>63</v>
      </c>
      <c r="D377">
        <v>100104</v>
      </c>
      <c r="E377" t="s">
        <v>66</v>
      </c>
      <c r="F377">
        <v>100104002</v>
      </c>
      <c r="G377" t="s">
        <v>67</v>
      </c>
      <c r="H377" t="s">
        <v>191</v>
      </c>
      <c r="I377">
        <v>4</v>
      </c>
      <c r="J377" t="s">
        <v>71</v>
      </c>
      <c r="K377">
        <v>53</v>
      </c>
      <c r="L377">
        <v>109212.98</v>
      </c>
      <c r="M377">
        <v>76537.36</v>
      </c>
      <c r="N377">
        <v>5826.51</v>
      </c>
      <c r="O377">
        <v>77716.89</v>
      </c>
      <c r="P377">
        <v>29768.400000000001</v>
      </c>
      <c r="Q377">
        <v>153546.84</v>
      </c>
      <c r="R377">
        <v>36170</v>
      </c>
      <c r="S377">
        <v>73775.16</v>
      </c>
    </row>
    <row r="378" spans="1:19" x14ac:dyDescent="0.35">
      <c r="A378">
        <v>39</v>
      </c>
      <c r="B378" t="s">
        <v>62</v>
      </c>
      <c r="C378" t="s">
        <v>63</v>
      </c>
      <c r="D378">
        <v>100104</v>
      </c>
      <c r="E378" t="s">
        <v>66</v>
      </c>
      <c r="F378">
        <v>100104002</v>
      </c>
      <c r="G378" t="s">
        <v>67</v>
      </c>
      <c r="H378" t="s">
        <v>127</v>
      </c>
      <c r="I378">
        <v>3</v>
      </c>
      <c r="J378" t="s">
        <v>38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40.29</v>
      </c>
      <c r="R378">
        <v>0</v>
      </c>
      <c r="S378">
        <v>0</v>
      </c>
    </row>
    <row r="379" spans="1:19" x14ac:dyDescent="0.35">
      <c r="A379">
        <v>39</v>
      </c>
      <c r="B379" t="s">
        <v>62</v>
      </c>
      <c r="C379" t="s">
        <v>63</v>
      </c>
      <c r="D379">
        <v>100104</v>
      </c>
      <c r="E379" t="s">
        <v>66</v>
      </c>
      <c r="F379">
        <v>100104002</v>
      </c>
      <c r="G379" t="s">
        <v>67</v>
      </c>
      <c r="H379" t="s">
        <v>141</v>
      </c>
      <c r="I379">
        <v>5</v>
      </c>
      <c r="J379" t="s">
        <v>26</v>
      </c>
      <c r="K379">
        <v>0</v>
      </c>
      <c r="L379">
        <v>0</v>
      </c>
      <c r="M379">
        <v>33351.18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35">
      <c r="A380">
        <v>39</v>
      </c>
      <c r="B380" t="s">
        <v>62</v>
      </c>
      <c r="C380" t="s">
        <v>63</v>
      </c>
      <c r="D380">
        <v>100104</v>
      </c>
      <c r="E380" t="s">
        <v>66</v>
      </c>
      <c r="F380">
        <v>100104002</v>
      </c>
      <c r="G380" t="s">
        <v>67</v>
      </c>
      <c r="H380" t="s">
        <v>361</v>
      </c>
      <c r="I380">
        <v>4</v>
      </c>
      <c r="J380" t="s">
        <v>71</v>
      </c>
      <c r="K380">
        <v>0</v>
      </c>
      <c r="L380">
        <v>0</v>
      </c>
      <c r="M380">
        <v>0</v>
      </c>
      <c r="N380">
        <v>0</v>
      </c>
      <c r="O380">
        <v>106.6</v>
      </c>
      <c r="P380">
        <v>0</v>
      </c>
      <c r="Q380">
        <v>0</v>
      </c>
      <c r="R380">
        <v>0</v>
      </c>
      <c r="S380">
        <v>6250</v>
      </c>
    </row>
    <row r="381" spans="1:19" x14ac:dyDescent="0.35">
      <c r="A381">
        <v>39</v>
      </c>
      <c r="B381" t="s">
        <v>62</v>
      </c>
      <c r="C381" t="s">
        <v>63</v>
      </c>
      <c r="D381">
        <v>100104</v>
      </c>
      <c r="E381" t="s">
        <v>66</v>
      </c>
      <c r="F381">
        <v>100104002</v>
      </c>
      <c r="G381" t="s">
        <v>67</v>
      </c>
      <c r="H381" t="s">
        <v>364</v>
      </c>
      <c r="I381">
        <v>2</v>
      </c>
      <c r="J381" t="s">
        <v>32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480227.74</v>
      </c>
    </row>
    <row r="382" spans="1:19" x14ac:dyDescent="0.35">
      <c r="A382">
        <v>39</v>
      </c>
      <c r="B382" t="s">
        <v>62</v>
      </c>
      <c r="C382" t="s">
        <v>63</v>
      </c>
      <c r="D382">
        <v>100104</v>
      </c>
      <c r="E382" t="s">
        <v>66</v>
      </c>
      <c r="F382">
        <v>100104005</v>
      </c>
      <c r="G382" t="s">
        <v>82</v>
      </c>
      <c r="H382" t="s">
        <v>348</v>
      </c>
      <c r="I382">
        <v>7</v>
      </c>
      <c r="J382" t="s">
        <v>164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37126.089999999997</v>
      </c>
      <c r="Q382">
        <v>265236.86</v>
      </c>
      <c r="R382">
        <v>30146.07</v>
      </c>
      <c r="S382">
        <v>0</v>
      </c>
    </row>
    <row r="383" spans="1:19" x14ac:dyDescent="0.35">
      <c r="A383">
        <v>39</v>
      </c>
      <c r="B383" t="s">
        <v>62</v>
      </c>
      <c r="C383" t="s">
        <v>63</v>
      </c>
      <c r="D383">
        <v>100104</v>
      </c>
      <c r="E383" t="s">
        <v>66</v>
      </c>
      <c r="F383">
        <v>100104005</v>
      </c>
      <c r="G383" t="s">
        <v>82</v>
      </c>
      <c r="H383" t="s">
        <v>201</v>
      </c>
      <c r="I383">
        <v>5</v>
      </c>
      <c r="J383" t="s">
        <v>26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35796</v>
      </c>
      <c r="R383">
        <v>80896</v>
      </c>
      <c r="S383">
        <v>60387.6</v>
      </c>
    </row>
    <row r="384" spans="1:19" x14ac:dyDescent="0.35">
      <c r="A384">
        <v>39</v>
      </c>
      <c r="B384" t="s">
        <v>62</v>
      </c>
      <c r="C384" t="s">
        <v>63</v>
      </c>
      <c r="D384">
        <v>100104</v>
      </c>
      <c r="E384" t="s">
        <v>66</v>
      </c>
      <c r="F384">
        <v>100104005</v>
      </c>
      <c r="G384" t="s">
        <v>82</v>
      </c>
      <c r="H384" t="s">
        <v>261</v>
      </c>
      <c r="I384">
        <v>3</v>
      </c>
      <c r="J384" t="s">
        <v>38</v>
      </c>
      <c r="K384">
        <v>0</v>
      </c>
      <c r="L384">
        <v>33.83</v>
      </c>
      <c r="M384">
        <v>0</v>
      </c>
      <c r="N384">
        <v>0</v>
      </c>
      <c r="O384">
        <v>157318.91</v>
      </c>
      <c r="P384">
        <v>497985.07</v>
      </c>
      <c r="Q384">
        <v>32163.72</v>
      </c>
      <c r="R384">
        <v>66641.3</v>
      </c>
      <c r="S384">
        <v>218553.86</v>
      </c>
    </row>
    <row r="385" spans="1:19" x14ac:dyDescent="0.35">
      <c r="A385">
        <v>39</v>
      </c>
      <c r="B385" t="s">
        <v>62</v>
      </c>
      <c r="C385" t="s">
        <v>63</v>
      </c>
      <c r="D385">
        <v>100104</v>
      </c>
      <c r="E385" t="s">
        <v>66</v>
      </c>
      <c r="F385">
        <v>100104005</v>
      </c>
      <c r="G385" t="s">
        <v>82</v>
      </c>
      <c r="H385" t="s">
        <v>231</v>
      </c>
      <c r="I385">
        <v>5</v>
      </c>
      <c r="J385" t="s">
        <v>26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74905.649999999994</v>
      </c>
      <c r="Q385">
        <v>19840</v>
      </c>
      <c r="R385">
        <v>0</v>
      </c>
      <c r="S385">
        <v>0</v>
      </c>
    </row>
    <row r="386" spans="1:19" x14ac:dyDescent="0.35">
      <c r="A386">
        <v>39</v>
      </c>
      <c r="B386" t="s">
        <v>62</v>
      </c>
      <c r="C386" t="s">
        <v>63</v>
      </c>
      <c r="D386">
        <v>100105</v>
      </c>
      <c r="E386" t="s">
        <v>20</v>
      </c>
      <c r="F386">
        <v>100105001</v>
      </c>
      <c r="G386" t="s">
        <v>44</v>
      </c>
      <c r="H386" t="s">
        <v>45</v>
      </c>
      <c r="I386">
        <v>6</v>
      </c>
      <c r="J386" t="s">
        <v>20</v>
      </c>
      <c r="K386">
        <v>0</v>
      </c>
      <c r="L386">
        <v>0</v>
      </c>
      <c r="M386">
        <v>0</v>
      </c>
      <c r="N386">
        <v>0</v>
      </c>
      <c r="O386">
        <v>1220.83</v>
      </c>
      <c r="P386">
        <v>117.54</v>
      </c>
      <c r="Q386">
        <v>401.01</v>
      </c>
      <c r="R386">
        <v>0</v>
      </c>
      <c r="S386">
        <v>0</v>
      </c>
    </row>
    <row r="387" spans="1:19" x14ac:dyDescent="0.35">
      <c r="A387">
        <v>39</v>
      </c>
      <c r="B387" t="s">
        <v>62</v>
      </c>
      <c r="C387" t="s">
        <v>63</v>
      </c>
      <c r="D387">
        <v>100105</v>
      </c>
      <c r="E387" t="s">
        <v>20</v>
      </c>
      <c r="F387">
        <v>100105001</v>
      </c>
      <c r="G387" t="s">
        <v>44</v>
      </c>
      <c r="H387" t="s">
        <v>262</v>
      </c>
      <c r="I387">
        <v>6</v>
      </c>
      <c r="J387" t="s">
        <v>20</v>
      </c>
      <c r="K387">
        <v>562.59</v>
      </c>
      <c r="L387">
        <v>0</v>
      </c>
      <c r="M387">
        <v>0</v>
      </c>
      <c r="N387">
        <v>0</v>
      </c>
      <c r="O387">
        <v>1384.47</v>
      </c>
      <c r="P387">
        <v>21042.799999999999</v>
      </c>
      <c r="Q387">
        <v>7350.5</v>
      </c>
      <c r="R387">
        <v>0</v>
      </c>
      <c r="S387">
        <v>0</v>
      </c>
    </row>
    <row r="388" spans="1:19" x14ac:dyDescent="0.35">
      <c r="A388">
        <v>39</v>
      </c>
      <c r="B388" t="s">
        <v>62</v>
      </c>
      <c r="C388" t="s">
        <v>63</v>
      </c>
      <c r="D388">
        <v>100105</v>
      </c>
      <c r="E388" t="s">
        <v>20</v>
      </c>
      <c r="F388">
        <v>100105003</v>
      </c>
      <c r="G388" t="s">
        <v>334</v>
      </c>
      <c r="H388" t="s">
        <v>335</v>
      </c>
      <c r="I388">
        <v>6</v>
      </c>
      <c r="J388" t="s">
        <v>20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361.26</v>
      </c>
    </row>
    <row r="389" spans="1:19" x14ac:dyDescent="0.35">
      <c r="A389">
        <v>39</v>
      </c>
      <c r="B389" t="s">
        <v>62</v>
      </c>
      <c r="C389" t="s">
        <v>63</v>
      </c>
      <c r="D389">
        <v>100105</v>
      </c>
      <c r="E389" t="s">
        <v>20</v>
      </c>
      <c r="F389">
        <v>100105004</v>
      </c>
      <c r="G389" t="s">
        <v>18</v>
      </c>
      <c r="H389" t="s">
        <v>47</v>
      </c>
      <c r="I389">
        <v>6</v>
      </c>
      <c r="J389" t="s">
        <v>20</v>
      </c>
      <c r="K389">
        <v>0</v>
      </c>
      <c r="L389">
        <v>0</v>
      </c>
      <c r="M389">
        <v>0</v>
      </c>
      <c r="N389">
        <v>0</v>
      </c>
      <c r="O389">
        <v>1097.68</v>
      </c>
      <c r="P389">
        <v>0</v>
      </c>
      <c r="Q389">
        <v>0</v>
      </c>
      <c r="R389">
        <v>0</v>
      </c>
      <c r="S389">
        <v>487.3</v>
      </c>
    </row>
    <row r="390" spans="1:19" x14ac:dyDescent="0.35">
      <c r="A390">
        <v>39</v>
      </c>
      <c r="B390" t="s">
        <v>62</v>
      </c>
      <c r="C390" t="s">
        <v>63</v>
      </c>
      <c r="D390">
        <v>100105</v>
      </c>
      <c r="E390" t="s">
        <v>20</v>
      </c>
      <c r="F390">
        <v>100105006</v>
      </c>
      <c r="G390" t="s">
        <v>276</v>
      </c>
      <c r="H390" t="s">
        <v>317</v>
      </c>
      <c r="I390">
        <v>6</v>
      </c>
      <c r="J390" t="s">
        <v>20</v>
      </c>
      <c r="K390">
        <v>650.91999999999996</v>
      </c>
      <c r="L390">
        <v>0</v>
      </c>
      <c r="M390">
        <v>0</v>
      </c>
      <c r="N390">
        <v>0</v>
      </c>
      <c r="O390">
        <v>93</v>
      </c>
      <c r="P390">
        <v>0</v>
      </c>
      <c r="Q390">
        <v>2577.15</v>
      </c>
      <c r="R390">
        <v>825.6</v>
      </c>
      <c r="S390">
        <v>1895.57</v>
      </c>
    </row>
    <row r="391" spans="1:19" x14ac:dyDescent="0.35">
      <c r="A391">
        <v>39</v>
      </c>
      <c r="B391" t="s">
        <v>62</v>
      </c>
      <c r="C391" t="s">
        <v>63</v>
      </c>
      <c r="D391">
        <v>100105</v>
      </c>
      <c r="E391" t="s">
        <v>20</v>
      </c>
      <c r="F391">
        <v>100105006</v>
      </c>
      <c r="G391" t="s">
        <v>276</v>
      </c>
      <c r="H391" t="s">
        <v>282</v>
      </c>
      <c r="I391">
        <v>6</v>
      </c>
      <c r="J391" t="s">
        <v>20</v>
      </c>
      <c r="K391">
        <v>0</v>
      </c>
      <c r="L391">
        <v>0</v>
      </c>
      <c r="M391">
        <v>1168.6400000000001</v>
      </c>
      <c r="N391">
        <v>0</v>
      </c>
      <c r="O391">
        <v>487.26</v>
      </c>
      <c r="P391">
        <v>2880</v>
      </c>
      <c r="Q391">
        <v>1605.33</v>
      </c>
      <c r="R391">
        <v>0</v>
      </c>
      <c r="S391">
        <v>7008.39</v>
      </c>
    </row>
    <row r="392" spans="1:19" x14ac:dyDescent="0.35">
      <c r="A392">
        <v>39</v>
      </c>
      <c r="B392" t="s">
        <v>62</v>
      </c>
      <c r="C392" t="s">
        <v>63</v>
      </c>
      <c r="D392">
        <v>100105</v>
      </c>
      <c r="E392" t="s">
        <v>20</v>
      </c>
      <c r="F392">
        <v>100105006</v>
      </c>
      <c r="G392" t="s">
        <v>276</v>
      </c>
      <c r="H392" t="s">
        <v>388</v>
      </c>
      <c r="I392">
        <v>4</v>
      </c>
      <c r="J392" t="s">
        <v>71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3836.5</v>
      </c>
      <c r="R392">
        <v>0</v>
      </c>
      <c r="S392">
        <v>0</v>
      </c>
    </row>
    <row r="393" spans="1:19" x14ac:dyDescent="0.35">
      <c r="A393">
        <v>39</v>
      </c>
      <c r="B393" t="s">
        <v>62</v>
      </c>
      <c r="C393" t="s">
        <v>63</v>
      </c>
      <c r="D393">
        <v>100105</v>
      </c>
      <c r="E393" t="s">
        <v>20</v>
      </c>
      <c r="F393">
        <v>100105006</v>
      </c>
      <c r="G393" t="s">
        <v>276</v>
      </c>
      <c r="H393" t="s">
        <v>277</v>
      </c>
      <c r="I393">
        <v>4</v>
      </c>
      <c r="J393" t="s">
        <v>71</v>
      </c>
      <c r="K393">
        <v>3243.47</v>
      </c>
      <c r="L393">
        <v>0</v>
      </c>
      <c r="M393">
        <v>4802.03</v>
      </c>
      <c r="N393">
        <v>20403.419999999998</v>
      </c>
      <c r="O393">
        <v>156649.12</v>
      </c>
      <c r="P393">
        <v>391906.37</v>
      </c>
      <c r="Q393">
        <v>203517.96</v>
      </c>
      <c r="R393">
        <v>60573.68</v>
      </c>
      <c r="S393">
        <v>250135.47</v>
      </c>
    </row>
    <row r="394" spans="1:19" x14ac:dyDescent="0.35">
      <c r="A394">
        <v>39</v>
      </c>
      <c r="B394" t="s">
        <v>62</v>
      </c>
      <c r="C394" t="s">
        <v>63</v>
      </c>
      <c r="D394">
        <v>100105</v>
      </c>
      <c r="E394" t="s">
        <v>20</v>
      </c>
      <c r="F394">
        <v>100105006</v>
      </c>
      <c r="G394" t="s">
        <v>276</v>
      </c>
      <c r="H394" t="s">
        <v>307</v>
      </c>
      <c r="I394">
        <v>4</v>
      </c>
      <c r="J394" t="s">
        <v>71</v>
      </c>
      <c r="K394">
        <v>0</v>
      </c>
      <c r="L394">
        <v>4412.01</v>
      </c>
      <c r="M394">
        <v>0</v>
      </c>
      <c r="N394">
        <v>44.43</v>
      </c>
      <c r="O394">
        <v>33.880000000000003</v>
      </c>
      <c r="P394">
        <v>0</v>
      </c>
      <c r="Q394">
        <v>866.12</v>
      </c>
      <c r="R394">
        <v>1200.4100000000001</v>
      </c>
      <c r="S394">
        <v>3566.66</v>
      </c>
    </row>
    <row r="395" spans="1:19" x14ac:dyDescent="0.35">
      <c r="A395">
        <v>39</v>
      </c>
      <c r="B395" t="s">
        <v>62</v>
      </c>
      <c r="C395" t="s">
        <v>63</v>
      </c>
      <c r="D395">
        <v>100105</v>
      </c>
      <c r="E395" t="s">
        <v>20</v>
      </c>
      <c r="F395">
        <v>100105006</v>
      </c>
      <c r="G395" t="s">
        <v>276</v>
      </c>
      <c r="H395" t="s">
        <v>429</v>
      </c>
      <c r="I395">
        <v>6</v>
      </c>
      <c r="J395" t="s">
        <v>20</v>
      </c>
      <c r="K395">
        <v>0</v>
      </c>
      <c r="L395">
        <v>0</v>
      </c>
      <c r="M395">
        <v>26.73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5">
      <c r="A396">
        <v>39</v>
      </c>
      <c r="B396" t="s">
        <v>62</v>
      </c>
      <c r="C396" t="s">
        <v>63</v>
      </c>
      <c r="D396">
        <v>100105</v>
      </c>
      <c r="E396" t="s">
        <v>20</v>
      </c>
      <c r="F396">
        <v>100105006</v>
      </c>
      <c r="G396" t="s">
        <v>276</v>
      </c>
      <c r="H396" t="s">
        <v>443</v>
      </c>
      <c r="I396">
        <v>6</v>
      </c>
      <c r="J396" t="s">
        <v>20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213.36</v>
      </c>
      <c r="Q396">
        <v>0</v>
      </c>
      <c r="R396">
        <v>0</v>
      </c>
      <c r="S396">
        <v>0</v>
      </c>
    </row>
    <row r="397" spans="1:19" x14ac:dyDescent="0.35">
      <c r="A397">
        <v>39</v>
      </c>
      <c r="B397" t="s">
        <v>62</v>
      </c>
      <c r="C397" t="s">
        <v>63</v>
      </c>
      <c r="D397">
        <v>100105</v>
      </c>
      <c r="E397" t="s">
        <v>20</v>
      </c>
      <c r="F397">
        <v>100105006</v>
      </c>
      <c r="G397" t="s">
        <v>276</v>
      </c>
      <c r="H397" t="s">
        <v>390</v>
      </c>
      <c r="I397">
        <v>6</v>
      </c>
      <c r="J397" t="s">
        <v>20</v>
      </c>
      <c r="K397">
        <v>0</v>
      </c>
      <c r="L397">
        <v>0</v>
      </c>
      <c r="M397">
        <v>7577.44</v>
      </c>
      <c r="N397">
        <v>8516.98</v>
      </c>
      <c r="O397">
        <v>8515.44</v>
      </c>
      <c r="P397">
        <v>0</v>
      </c>
      <c r="Q397">
        <v>58.28</v>
      </c>
      <c r="R397">
        <v>855.36</v>
      </c>
      <c r="S397">
        <v>0</v>
      </c>
    </row>
    <row r="398" spans="1:19" x14ac:dyDescent="0.35">
      <c r="A398">
        <v>39</v>
      </c>
      <c r="B398" t="s">
        <v>62</v>
      </c>
      <c r="C398" t="s">
        <v>63</v>
      </c>
      <c r="D398">
        <v>100106</v>
      </c>
      <c r="E398" t="s">
        <v>477</v>
      </c>
      <c r="F398">
        <v>100106001</v>
      </c>
      <c r="G398" t="s">
        <v>60</v>
      </c>
      <c r="H398" t="s">
        <v>95</v>
      </c>
      <c r="I398">
        <v>1</v>
      </c>
      <c r="J398" t="s">
        <v>96</v>
      </c>
      <c r="K398">
        <v>424.39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5">
      <c r="A399">
        <v>39</v>
      </c>
      <c r="B399" t="s">
        <v>62</v>
      </c>
      <c r="C399" t="s">
        <v>63</v>
      </c>
      <c r="D399">
        <v>100106</v>
      </c>
      <c r="E399" t="s">
        <v>477</v>
      </c>
      <c r="F399">
        <v>100106001</v>
      </c>
      <c r="G399" t="s">
        <v>60</v>
      </c>
      <c r="H399" t="s">
        <v>224</v>
      </c>
      <c r="I399">
        <v>1</v>
      </c>
      <c r="J399" t="s">
        <v>96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125.19</v>
      </c>
      <c r="Q399">
        <v>0</v>
      </c>
      <c r="R399">
        <v>0</v>
      </c>
      <c r="S399">
        <v>0</v>
      </c>
    </row>
    <row r="400" spans="1:19" x14ac:dyDescent="0.35">
      <c r="A400">
        <v>39</v>
      </c>
      <c r="B400" t="s">
        <v>62</v>
      </c>
      <c r="C400" t="s">
        <v>63</v>
      </c>
      <c r="D400">
        <v>100106</v>
      </c>
      <c r="E400" t="s">
        <v>477</v>
      </c>
      <c r="F400">
        <v>100106001</v>
      </c>
      <c r="G400" t="s">
        <v>60</v>
      </c>
      <c r="H400" t="s">
        <v>133</v>
      </c>
      <c r="I400">
        <v>5</v>
      </c>
      <c r="J400" t="s">
        <v>26</v>
      </c>
      <c r="K400">
        <v>83.07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35">
      <c r="A401">
        <v>39</v>
      </c>
      <c r="B401" t="s">
        <v>62</v>
      </c>
      <c r="C401" t="s">
        <v>63</v>
      </c>
      <c r="D401">
        <v>100106</v>
      </c>
      <c r="E401" t="s">
        <v>477</v>
      </c>
      <c r="F401">
        <v>100106001</v>
      </c>
      <c r="G401" t="s">
        <v>60</v>
      </c>
      <c r="H401" t="s">
        <v>61</v>
      </c>
      <c r="I401">
        <v>3</v>
      </c>
      <c r="J401" t="s">
        <v>38</v>
      </c>
      <c r="K401">
        <v>0</v>
      </c>
      <c r="L401">
        <v>0</v>
      </c>
      <c r="M401">
        <v>1177.24</v>
      </c>
      <c r="N401">
        <v>824.88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35">
      <c r="A402">
        <v>39</v>
      </c>
      <c r="B402" t="s">
        <v>62</v>
      </c>
      <c r="C402" t="s">
        <v>63</v>
      </c>
      <c r="D402">
        <v>100106</v>
      </c>
      <c r="E402" t="s">
        <v>477</v>
      </c>
      <c r="F402">
        <v>100106002</v>
      </c>
      <c r="G402" t="s">
        <v>24</v>
      </c>
      <c r="H402" t="s">
        <v>306</v>
      </c>
      <c r="I402">
        <v>1</v>
      </c>
      <c r="J402" t="s">
        <v>96</v>
      </c>
      <c r="K402">
        <v>0</v>
      </c>
      <c r="L402">
        <v>0</v>
      </c>
      <c r="M402">
        <v>0</v>
      </c>
      <c r="N402">
        <v>0</v>
      </c>
      <c r="O402">
        <v>1214.68</v>
      </c>
      <c r="P402">
        <v>0</v>
      </c>
      <c r="Q402">
        <v>0</v>
      </c>
      <c r="R402">
        <v>0</v>
      </c>
      <c r="S402">
        <v>0</v>
      </c>
    </row>
    <row r="403" spans="1:19" x14ac:dyDescent="0.35">
      <c r="A403">
        <v>39</v>
      </c>
      <c r="B403" t="s">
        <v>62</v>
      </c>
      <c r="C403" t="s">
        <v>63</v>
      </c>
      <c r="D403">
        <v>100107</v>
      </c>
      <c r="E403" t="s">
        <v>48</v>
      </c>
      <c r="F403">
        <v>100107012</v>
      </c>
      <c r="G403" t="s">
        <v>49</v>
      </c>
      <c r="H403" t="s">
        <v>275</v>
      </c>
      <c r="I403">
        <v>5</v>
      </c>
      <c r="J403" t="s">
        <v>26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270.36</v>
      </c>
      <c r="R403">
        <v>0</v>
      </c>
      <c r="S403">
        <v>0</v>
      </c>
    </row>
    <row r="404" spans="1:19" x14ac:dyDescent="0.35">
      <c r="A404">
        <v>39</v>
      </c>
      <c r="B404" t="s">
        <v>62</v>
      </c>
      <c r="C404" t="s">
        <v>63</v>
      </c>
      <c r="D404">
        <v>100107</v>
      </c>
      <c r="E404" t="s">
        <v>48</v>
      </c>
      <c r="F404">
        <v>100107012</v>
      </c>
      <c r="G404" t="s">
        <v>49</v>
      </c>
      <c r="H404" t="s">
        <v>318</v>
      </c>
      <c r="I404">
        <v>3</v>
      </c>
      <c r="J404" t="s">
        <v>38</v>
      </c>
      <c r="K404">
        <v>52882.559999999998</v>
      </c>
      <c r="L404">
        <v>94257.3</v>
      </c>
      <c r="M404">
        <v>160161.82999999999</v>
      </c>
      <c r="N404">
        <v>519028.47999999998</v>
      </c>
      <c r="O404">
        <v>635979.61</v>
      </c>
      <c r="P404">
        <v>690106.81</v>
      </c>
      <c r="Q404">
        <v>653625.61</v>
      </c>
      <c r="R404">
        <v>298967.67</v>
      </c>
      <c r="S404">
        <v>145971.34</v>
      </c>
    </row>
    <row r="405" spans="1:19" x14ac:dyDescent="0.35">
      <c r="A405">
        <v>39</v>
      </c>
      <c r="B405" t="s">
        <v>62</v>
      </c>
      <c r="C405" t="s">
        <v>63</v>
      </c>
      <c r="D405">
        <v>100107</v>
      </c>
      <c r="E405" t="s">
        <v>48</v>
      </c>
      <c r="F405">
        <v>100107012</v>
      </c>
      <c r="G405" t="s">
        <v>49</v>
      </c>
      <c r="H405" t="s">
        <v>150</v>
      </c>
      <c r="I405">
        <v>3</v>
      </c>
      <c r="J405" t="s">
        <v>38</v>
      </c>
      <c r="K405">
        <v>548476.17000000004</v>
      </c>
      <c r="L405">
        <v>282466.88</v>
      </c>
      <c r="M405">
        <v>516925.31</v>
      </c>
      <c r="N405">
        <v>302098.67</v>
      </c>
      <c r="O405">
        <v>372497.97</v>
      </c>
      <c r="P405">
        <v>636109.79</v>
      </c>
      <c r="Q405">
        <v>550247.56000000006</v>
      </c>
      <c r="R405">
        <v>234696.51</v>
      </c>
      <c r="S405">
        <v>169362</v>
      </c>
    </row>
    <row r="406" spans="1:19" x14ac:dyDescent="0.35">
      <c r="A406">
        <v>39</v>
      </c>
      <c r="B406" t="s">
        <v>62</v>
      </c>
      <c r="C406" t="s">
        <v>63</v>
      </c>
      <c r="D406">
        <v>100107</v>
      </c>
      <c r="E406" t="s">
        <v>48</v>
      </c>
      <c r="F406">
        <v>100107012</v>
      </c>
      <c r="G406" t="s">
        <v>49</v>
      </c>
      <c r="H406" t="s">
        <v>212</v>
      </c>
      <c r="I406">
        <v>5</v>
      </c>
      <c r="J406" t="s">
        <v>26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23554.67</v>
      </c>
      <c r="R406">
        <v>0</v>
      </c>
      <c r="S406">
        <v>0</v>
      </c>
    </row>
    <row r="407" spans="1:19" x14ac:dyDescent="0.35">
      <c r="A407">
        <v>39</v>
      </c>
      <c r="B407" t="s">
        <v>62</v>
      </c>
      <c r="C407" t="s">
        <v>63</v>
      </c>
      <c r="D407">
        <v>100107</v>
      </c>
      <c r="E407" t="s">
        <v>48</v>
      </c>
      <c r="F407">
        <v>100107012</v>
      </c>
      <c r="G407" t="s">
        <v>49</v>
      </c>
      <c r="H407" t="s">
        <v>302</v>
      </c>
      <c r="I407">
        <v>5</v>
      </c>
      <c r="J407" t="s">
        <v>26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14152.98</v>
      </c>
      <c r="R407">
        <v>0</v>
      </c>
      <c r="S407">
        <v>0</v>
      </c>
    </row>
    <row r="408" spans="1:19" x14ac:dyDescent="0.35">
      <c r="A408">
        <v>39</v>
      </c>
      <c r="B408" t="s">
        <v>62</v>
      </c>
      <c r="C408" t="s">
        <v>63</v>
      </c>
      <c r="D408">
        <v>100107</v>
      </c>
      <c r="E408" t="s">
        <v>48</v>
      </c>
      <c r="F408">
        <v>100107012</v>
      </c>
      <c r="G408" t="s">
        <v>49</v>
      </c>
      <c r="H408" t="s">
        <v>129</v>
      </c>
      <c r="I408">
        <v>2</v>
      </c>
      <c r="J408" t="s">
        <v>32</v>
      </c>
      <c r="K408">
        <v>0</v>
      </c>
      <c r="L408">
        <v>0</v>
      </c>
      <c r="M408">
        <v>74520</v>
      </c>
      <c r="N408">
        <v>35784</v>
      </c>
      <c r="O408">
        <v>99617.16</v>
      </c>
      <c r="P408">
        <v>173895.85</v>
      </c>
      <c r="Q408">
        <v>75933.2</v>
      </c>
      <c r="R408">
        <v>0</v>
      </c>
      <c r="S408">
        <v>91119.9</v>
      </c>
    </row>
    <row r="409" spans="1:19" x14ac:dyDescent="0.35">
      <c r="A409">
        <v>39</v>
      </c>
      <c r="B409" t="s">
        <v>62</v>
      </c>
      <c r="C409" t="s">
        <v>63</v>
      </c>
      <c r="D409">
        <v>100107</v>
      </c>
      <c r="E409" t="s">
        <v>48</v>
      </c>
      <c r="F409">
        <v>100107012</v>
      </c>
      <c r="G409" t="s">
        <v>49</v>
      </c>
      <c r="H409" t="s">
        <v>265</v>
      </c>
      <c r="I409">
        <v>1</v>
      </c>
      <c r="J409" t="s">
        <v>96</v>
      </c>
      <c r="K409">
        <v>34524.35</v>
      </c>
      <c r="L409">
        <v>67551.95</v>
      </c>
      <c r="M409">
        <v>42718.51</v>
      </c>
      <c r="N409">
        <v>14093.51</v>
      </c>
      <c r="O409">
        <v>37523.279999999999</v>
      </c>
      <c r="P409">
        <v>6783.13</v>
      </c>
      <c r="Q409">
        <v>40790.620000000003</v>
      </c>
      <c r="R409">
        <v>3796.37</v>
      </c>
      <c r="S409">
        <v>649.58000000000004</v>
      </c>
    </row>
    <row r="410" spans="1:19" x14ac:dyDescent="0.35">
      <c r="A410">
        <v>39</v>
      </c>
      <c r="B410" t="s">
        <v>62</v>
      </c>
      <c r="C410" t="s">
        <v>63</v>
      </c>
      <c r="D410">
        <v>100107</v>
      </c>
      <c r="E410" t="s">
        <v>48</v>
      </c>
      <c r="F410">
        <v>100107012</v>
      </c>
      <c r="G410" t="s">
        <v>49</v>
      </c>
      <c r="H410" t="s">
        <v>130</v>
      </c>
      <c r="I410">
        <v>3</v>
      </c>
      <c r="J410" t="s">
        <v>38</v>
      </c>
      <c r="K410">
        <v>78549.149999999994</v>
      </c>
      <c r="L410">
        <v>6791</v>
      </c>
      <c r="M410">
        <v>9575.74</v>
      </c>
      <c r="N410">
        <v>63551.7</v>
      </c>
      <c r="O410">
        <v>124349.24</v>
      </c>
      <c r="P410">
        <v>127337.73</v>
      </c>
      <c r="Q410">
        <v>189016.17</v>
      </c>
      <c r="R410">
        <v>117563.51</v>
      </c>
      <c r="S410">
        <v>129020.45</v>
      </c>
    </row>
    <row r="411" spans="1:19" x14ac:dyDescent="0.35">
      <c r="A411">
        <v>39</v>
      </c>
      <c r="B411" t="s">
        <v>62</v>
      </c>
      <c r="C411" t="s">
        <v>63</v>
      </c>
      <c r="D411">
        <v>100107</v>
      </c>
      <c r="E411" t="s">
        <v>48</v>
      </c>
      <c r="F411">
        <v>100107012</v>
      </c>
      <c r="G411" t="s">
        <v>49</v>
      </c>
      <c r="H411" t="s">
        <v>50</v>
      </c>
      <c r="I411">
        <v>3</v>
      </c>
      <c r="J411" t="s">
        <v>38</v>
      </c>
      <c r="K411">
        <v>263882.32</v>
      </c>
      <c r="L411">
        <v>190800.03</v>
      </c>
      <c r="M411">
        <v>737476.09</v>
      </c>
      <c r="N411">
        <v>772605.76</v>
      </c>
      <c r="O411">
        <v>1405149.1</v>
      </c>
      <c r="P411">
        <v>1108737.72</v>
      </c>
      <c r="Q411">
        <v>673618.83</v>
      </c>
      <c r="R411">
        <v>686308.28</v>
      </c>
      <c r="S411">
        <v>1386631.74</v>
      </c>
    </row>
    <row r="412" spans="1:19" x14ac:dyDescent="0.35">
      <c r="A412">
        <v>39</v>
      </c>
      <c r="B412" t="s">
        <v>62</v>
      </c>
      <c r="C412" t="s">
        <v>63</v>
      </c>
      <c r="D412">
        <v>100107</v>
      </c>
      <c r="E412" t="s">
        <v>48</v>
      </c>
      <c r="F412">
        <v>100107012</v>
      </c>
      <c r="G412" t="s">
        <v>49</v>
      </c>
      <c r="H412" t="s">
        <v>211</v>
      </c>
      <c r="I412">
        <v>7</v>
      </c>
      <c r="J412" t="s">
        <v>164</v>
      </c>
      <c r="K412">
        <v>326453.08</v>
      </c>
      <c r="L412">
        <v>236335.95</v>
      </c>
      <c r="M412">
        <v>91173.73</v>
      </c>
      <c r="N412">
        <v>94066.89</v>
      </c>
      <c r="O412">
        <v>80994.429999999993</v>
      </c>
      <c r="P412">
        <v>131927.29999999999</v>
      </c>
      <c r="Q412">
        <v>288406.09000000003</v>
      </c>
      <c r="R412">
        <v>537190.1</v>
      </c>
      <c r="S412">
        <v>401202.55</v>
      </c>
    </row>
    <row r="413" spans="1:19" x14ac:dyDescent="0.35">
      <c r="A413">
        <v>39</v>
      </c>
      <c r="B413" t="s">
        <v>62</v>
      </c>
      <c r="C413" t="s">
        <v>63</v>
      </c>
      <c r="D413">
        <v>100107</v>
      </c>
      <c r="E413" t="s">
        <v>48</v>
      </c>
      <c r="F413">
        <v>100107012</v>
      </c>
      <c r="G413" t="s">
        <v>49</v>
      </c>
      <c r="H413" t="s">
        <v>333</v>
      </c>
      <c r="I413">
        <v>3</v>
      </c>
      <c r="J413" t="s">
        <v>38</v>
      </c>
      <c r="K413">
        <v>0</v>
      </c>
      <c r="L413">
        <v>245.84</v>
      </c>
      <c r="M413">
        <v>0</v>
      </c>
      <c r="N413">
        <v>537.4</v>
      </c>
      <c r="O413">
        <v>0</v>
      </c>
      <c r="P413">
        <v>0</v>
      </c>
      <c r="Q413">
        <v>1353.87</v>
      </c>
      <c r="R413">
        <v>0</v>
      </c>
      <c r="S413">
        <v>1901.38</v>
      </c>
    </row>
    <row r="414" spans="1:19" x14ac:dyDescent="0.35">
      <c r="A414">
        <v>39</v>
      </c>
      <c r="B414" t="s">
        <v>62</v>
      </c>
      <c r="C414" t="s">
        <v>63</v>
      </c>
      <c r="D414">
        <v>100107</v>
      </c>
      <c r="E414" t="s">
        <v>48</v>
      </c>
      <c r="F414">
        <v>100107012</v>
      </c>
      <c r="G414" t="s">
        <v>49</v>
      </c>
      <c r="H414" t="s">
        <v>186</v>
      </c>
      <c r="I414">
        <v>3</v>
      </c>
      <c r="J414" t="s">
        <v>38</v>
      </c>
      <c r="K414">
        <v>1319236.21</v>
      </c>
      <c r="L414">
        <v>1129000.6399999999</v>
      </c>
      <c r="M414">
        <v>1599485.37</v>
      </c>
      <c r="N414">
        <v>1268219.8400000001</v>
      </c>
      <c r="O414">
        <v>996424.16</v>
      </c>
      <c r="P414">
        <v>1133915.99</v>
      </c>
      <c r="Q414">
        <v>1029785.71</v>
      </c>
      <c r="R414">
        <v>1259082.7</v>
      </c>
      <c r="S414">
        <v>2402013.92</v>
      </c>
    </row>
    <row r="415" spans="1:19" x14ac:dyDescent="0.35">
      <c r="A415">
        <v>39</v>
      </c>
      <c r="B415" t="s">
        <v>62</v>
      </c>
      <c r="C415" t="s">
        <v>63</v>
      </c>
      <c r="D415">
        <v>100107</v>
      </c>
      <c r="E415" t="s">
        <v>48</v>
      </c>
      <c r="F415">
        <v>100107012</v>
      </c>
      <c r="G415" t="s">
        <v>49</v>
      </c>
      <c r="H415" t="s">
        <v>365</v>
      </c>
      <c r="I415">
        <v>7</v>
      </c>
      <c r="J415" t="s">
        <v>164</v>
      </c>
      <c r="K415">
        <v>8008.04</v>
      </c>
      <c r="L415">
        <v>7663.47</v>
      </c>
      <c r="M415">
        <v>7257.97</v>
      </c>
      <c r="N415">
        <v>9018.11</v>
      </c>
      <c r="O415">
        <v>12670.65</v>
      </c>
      <c r="P415">
        <v>14742.3</v>
      </c>
      <c r="Q415">
        <v>7683.03</v>
      </c>
      <c r="R415">
        <v>24471.82</v>
      </c>
      <c r="S415">
        <v>1483.76</v>
      </c>
    </row>
    <row r="416" spans="1:19" x14ac:dyDescent="0.35">
      <c r="A416">
        <v>39</v>
      </c>
      <c r="B416" t="s">
        <v>62</v>
      </c>
      <c r="C416" t="s">
        <v>63</v>
      </c>
      <c r="D416">
        <v>100107</v>
      </c>
      <c r="E416" t="s">
        <v>48</v>
      </c>
      <c r="F416">
        <v>100107012</v>
      </c>
      <c r="G416" t="s">
        <v>49</v>
      </c>
      <c r="H416" t="s">
        <v>195</v>
      </c>
      <c r="I416">
        <v>3</v>
      </c>
      <c r="J416" t="s">
        <v>38</v>
      </c>
      <c r="K416">
        <v>720.83</v>
      </c>
      <c r="L416">
        <v>697.27</v>
      </c>
      <c r="M416">
        <v>0</v>
      </c>
      <c r="N416">
        <v>0</v>
      </c>
      <c r="O416">
        <v>2249.5700000000002</v>
      </c>
      <c r="P416">
        <v>553.27</v>
      </c>
      <c r="Q416">
        <v>0</v>
      </c>
      <c r="R416">
        <v>741.32</v>
      </c>
      <c r="S416">
        <v>7504.94</v>
      </c>
    </row>
    <row r="417" spans="1:19" x14ac:dyDescent="0.35">
      <c r="A417">
        <v>39</v>
      </c>
      <c r="B417" t="s">
        <v>62</v>
      </c>
      <c r="C417" t="s">
        <v>63</v>
      </c>
      <c r="D417">
        <v>100108</v>
      </c>
      <c r="E417" t="s">
        <v>294</v>
      </c>
      <c r="F417">
        <v>100108002</v>
      </c>
      <c r="G417" t="s">
        <v>295</v>
      </c>
      <c r="H417" t="s">
        <v>296</v>
      </c>
      <c r="I417">
        <v>5</v>
      </c>
      <c r="J417" t="s">
        <v>26</v>
      </c>
      <c r="K417">
        <v>2360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101.34</v>
      </c>
    </row>
    <row r="418" spans="1:19" x14ac:dyDescent="0.35">
      <c r="A418">
        <v>39</v>
      </c>
      <c r="B418" t="s">
        <v>62</v>
      </c>
      <c r="C418" t="s">
        <v>63</v>
      </c>
      <c r="D418">
        <v>100108</v>
      </c>
      <c r="E418" t="s">
        <v>294</v>
      </c>
      <c r="F418">
        <v>100108002</v>
      </c>
      <c r="G418" t="s">
        <v>295</v>
      </c>
      <c r="H418" t="s">
        <v>367</v>
      </c>
      <c r="I418">
        <v>3</v>
      </c>
      <c r="J418" t="s">
        <v>38</v>
      </c>
      <c r="K418">
        <v>0</v>
      </c>
      <c r="L418">
        <v>903.06</v>
      </c>
      <c r="M418">
        <v>53586.73</v>
      </c>
      <c r="N418">
        <v>0</v>
      </c>
      <c r="O418">
        <v>0</v>
      </c>
      <c r="P418">
        <v>90.53</v>
      </c>
      <c r="Q418">
        <v>583.37</v>
      </c>
      <c r="R418">
        <v>0</v>
      </c>
      <c r="S418">
        <v>0</v>
      </c>
    </row>
    <row r="419" spans="1:19" x14ac:dyDescent="0.35">
      <c r="A419">
        <v>39</v>
      </c>
      <c r="B419" t="s">
        <v>62</v>
      </c>
      <c r="C419" t="s">
        <v>63</v>
      </c>
      <c r="D419">
        <v>100108</v>
      </c>
      <c r="E419" t="s">
        <v>294</v>
      </c>
      <c r="F419">
        <v>100108005</v>
      </c>
      <c r="G419" t="s">
        <v>319</v>
      </c>
      <c r="H419" t="s">
        <v>330</v>
      </c>
      <c r="I419">
        <v>3</v>
      </c>
      <c r="J419" t="s">
        <v>38</v>
      </c>
      <c r="K419">
        <v>2803.95</v>
      </c>
      <c r="L419">
        <v>428.94</v>
      </c>
      <c r="M419">
        <v>12101.57</v>
      </c>
      <c r="N419">
        <v>23546.93</v>
      </c>
      <c r="O419">
        <v>27549.7</v>
      </c>
      <c r="P419">
        <v>370.95</v>
      </c>
      <c r="Q419">
        <v>0</v>
      </c>
      <c r="R419">
        <v>0</v>
      </c>
      <c r="S419">
        <v>0</v>
      </c>
    </row>
    <row r="420" spans="1:19" x14ac:dyDescent="0.35">
      <c r="A420">
        <v>39</v>
      </c>
      <c r="B420" t="s">
        <v>62</v>
      </c>
      <c r="C420" t="s">
        <v>63</v>
      </c>
      <c r="D420">
        <v>100108</v>
      </c>
      <c r="E420" t="s">
        <v>294</v>
      </c>
      <c r="F420">
        <v>100108005</v>
      </c>
      <c r="G420" t="s">
        <v>319</v>
      </c>
      <c r="H420" t="s">
        <v>405</v>
      </c>
      <c r="I420">
        <v>3</v>
      </c>
      <c r="J420" t="s">
        <v>38</v>
      </c>
      <c r="K420">
        <v>0</v>
      </c>
      <c r="L420">
        <v>0</v>
      </c>
      <c r="M420">
        <v>0</v>
      </c>
      <c r="N420">
        <v>3845.46</v>
      </c>
      <c r="O420">
        <v>0</v>
      </c>
      <c r="P420">
        <v>306.83</v>
      </c>
      <c r="Q420">
        <v>0</v>
      </c>
      <c r="R420">
        <v>0</v>
      </c>
      <c r="S420">
        <v>0</v>
      </c>
    </row>
    <row r="421" spans="1:19" x14ac:dyDescent="0.35">
      <c r="A421">
        <v>39</v>
      </c>
      <c r="B421" t="s">
        <v>62</v>
      </c>
      <c r="C421" t="s">
        <v>63</v>
      </c>
      <c r="D421">
        <v>100108</v>
      </c>
      <c r="E421" t="s">
        <v>294</v>
      </c>
      <c r="F421">
        <v>100108005</v>
      </c>
      <c r="G421" t="s">
        <v>319</v>
      </c>
      <c r="H421" t="s">
        <v>398</v>
      </c>
      <c r="I421">
        <v>7</v>
      </c>
      <c r="J421" t="s">
        <v>164</v>
      </c>
      <c r="K421">
        <v>2153.04</v>
      </c>
      <c r="L421">
        <v>0</v>
      </c>
      <c r="M421">
        <v>638.70000000000005</v>
      </c>
      <c r="N421">
        <v>0</v>
      </c>
      <c r="O421">
        <v>176.63</v>
      </c>
      <c r="P421">
        <v>0</v>
      </c>
      <c r="Q421">
        <v>0</v>
      </c>
      <c r="R421">
        <v>0</v>
      </c>
      <c r="S421">
        <v>152090.1</v>
      </c>
    </row>
    <row r="422" spans="1:19" x14ac:dyDescent="0.35">
      <c r="A422">
        <v>39</v>
      </c>
      <c r="B422" t="s">
        <v>62</v>
      </c>
      <c r="C422" t="s">
        <v>63</v>
      </c>
      <c r="D422">
        <v>100108</v>
      </c>
      <c r="E422" t="s">
        <v>294</v>
      </c>
      <c r="F422">
        <v>100108005</v>
      </c>
      <c r="G422" t="s">
        <v>319</v>
      </c>
      <c r="H422" t="s">
        <v>320</v>
      </c>
      <c r="I422">
        <v>5</v>
      </c>
      <c r="J422" t="s">
        <v>26</v>
      </c>
      <c r="K422">
        <v>0</v>
      </c>
      <c r="L422">
        <v>0</v>
      </c>
      <c r="M422">
        <v>0</v>
      </c>
      <c r="N422">
        <v>0</v>
      </c>
      <c r="O422">
        <v>8059.6</v>
      </c>
      <c r="P422">
        <v>0</v>
      </c>
      <c r="Q422">
        <v>0</v>
      </c>
      <c r="R422">
        <v>0</v>
      </c>
      <c r="S422">
        <v>0</v>
      </c>
    </row>
    <row r="423" spans="1:19" x14ac:dyDescent="0.35">
      <c r="A423">
        <v>39</v>
      </c>
      <c r="B423" t="s">
        <v>62</v>
      </c>
      <c r="C423" t="s">
        <v>63</v>
      </c>
      <c r="D423">
        <v>100108</v>
      </c>
      <c r="E423" t="s">
        <v>294</v>
      </c>
      <c r="F423">
        <v>100108005</v>
      </c>
      <c r="G423" t="s">
        <v>319</v>
      </c>
      <c r="H423" t="s">
        <v>368</v>
      </c>
      <c r="I423">
        <v>3</v>
      </c>
      <c r="J423" t="s">
        <v>38</v>
      </c>
      <c r="K423">
        <v>0</v>
      </c>
      <c r="L423">
        <v>21328.67</v>
      </c>
      <c r="M423">
        <v>22191.34</v>
      </c>
      <c r="N423">
        <v>667.51</v>
      </c>
      <c r="O423">
        <v>2986</v>
      </c>
      <c r="P423">
        <v>77245.13</v>
      </c>
      <c r="Q423">
        <v>94118.65</v>
      </c>
      <c r="R423">
        <v>0</v>
      </c>
      <c r="S423">
        <v>0</v>
      </c>
    </row>
    <row r="424" spans="1:19" x14ac:dyDescent="0.35">
      <c r="A424">
        <v>39</v>
      </c>
      <c r="B424" t="s">
        <v>62</v>
      </c>
      <c r="C424" t="s">
        <v>63</v>
      </c>
      <c r="D424">
        <v>100108</v>
      </c>
      <c r="E424" t="s">
        <v>294</v>
      </c>
      <c r="F424">
        <v>100108005</v>
      </c>
      <c r="G424" t="s">
        <v>319</v>
      </c>
      <c r="H424" t="s">
        <v>331</v>
      </c>
      <c r="I424">
        <v>3</v>
      </c>
      <c r="J424" t="s">
        <v>38</v>
      </c>
      <c r="K424">
        <v>45175.25</v>
      </c>
      <c r="L424">
        <v>39203.620000000003</v>
      </c>
      <c r="M424">
        <v>83318.600000000006</v>
      </c>
      <c r="N424">
        <v>0</v>
      </c>
      <c r="O424">
        <v>1232.53</v>
      </c>
      <c r="P424">
        <v>297587.89</v>
      </c>
      <c r="Q424">
        <v>165362.44</v>
      </c>
      <c r="R424">
        <v>0</v>
      </c>
      <c r="S424">
        <v>132779.97</v>
      </c>
    </row>
    <row r="425" spans="1:19" x14ac:dyDescent="0.35">
      <c r="A425">
        <v>39</v>
      </c>
      <c r="B425" t="s">
        <v>62</v>
      </c>
      <c r="C425" t="s">
        <v>63</v>
      </c>
      <c r="D425">
        <v>100108</v>
      </c>
      <c r="E425" t="s">
        <v>294</v>
      </c>
      <c r="F425">
        <v>100108006</v>
      </c>
      <c r="G425" t="s">
        <v>381</v>
      </c>
      <c r="H425" t="s">
        <v>382</v>
      </c>
      <c r="I425">
        <v>5</v>
      </c>
      <c r="J425" t="s">
        <v>26</v>
      </c>
      <c r="K425">
        <v>0</v>
      </c>
      <c r="L425">
        <v>30783.75</v>
      </c>
      <c r="M425">
        <v>0</v>
      </c>
      <c r="N425">
        <v>0</v>
      </c>
      <c r="O425">
        <v>0</v>
      </c>
      <c r="P425">
        <v>0</v>
      </c>
      <c r="Q425">
        <v>82.91</v>
      </c>
      <c r="R425">
        <v>0</v>
      </c>
      <c r="S425">
        <v>0</v>
      </c>
    </row>
    <row r="426" spans="1:19" x14ac:dyDescent="0.35">
      <c r="A426">
        <v>39</v>
      </c>
      <c r="B426" t="s">
        <v>62</v>
      </c>
      <c r="C426" t="s">
        <v>63</v>
      </c>
      <c r="D426">
        <v>100108</v>
      </c>
      <c r="E426" t="s">
        <v>294</v>
      </c>
      <c r="F426">
        <v>100108006</v>
      </c>
      <c r="G426" t="s">
        <v>381</v>
      </c>
      <c r="H426" t="s">
        <v>399</v>
      </c>
      <c r="I426">
        <v>5</v>
      </c>
      <c r="J426" t="s">
        <v>26</v>
      </c>
      <c r="K426">
        <v>0</v>
      </c>
      <c r="L426">
        <v>0</v>
      </c>
      <c r="M426">
        <v>0</v>
      </c>
      <c r="N426">
        <v>0</v>
      </c>
      <c r="O426">
        <v>169.47</v>
      </c>
      <c r="P426">
        <v>0</v>
      </c>
      <c r="Q426">
        <v>0</v>
      </c>
      <c r="R426">
        <v>0</v>
      </c>
      <c r="S426">
        <v>0</v>
      </c>
    </row>
    <row r="427" spans="1:19" x14ac:dyDescent="0.35">
      <c r="A427">
        <v>39</v>
      </c>
      <c r="B427" t="s">
        <v>62</v>
      </c>
      <c r="C427" t="s">
        <v>63</v>
      </c>
      <c r="D427">
        <v>100108</v>
      </c>
      <c r="E427" t="s">
        <v>294</v>
      </c>
      <c r="F427">
        <v>100108007</v>
      </c>
      <c r="G427" t="s">
        <v>327</v>
      </c>
      <c r="H427" t="s">
        <v>420</v>
      </c>
      <c r="I427">
        <v>1</v>
      </c>
      <c r="J427" t="s">
        <v>96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1642.17</v>
      </c>
      <c r="Q427">
        <v>1041</v>
      </c>
      <c r="R427">
        <v>0</v>
      </c>
      <c r="S427">
        <v>0</v>
      </c>
    </row>
    <row r="428" spans="1:19" x14ac:dyDescent="0.35">
      <c r="A428">
        <v>39</v>
      </c>
      <c r="B428" t="s">
        <v>62</v>
      </c>
      <c r="C428" t="s">
        <v>63</v>
      </c>
      <c r="D428">
        <v>100108</v>
      </c>
      <c r="E428" t="s">
        <v>294</v>
      </c>
      <c r="F428">
        <v>100108007</v>
      </c>
      <c r="G428" t="s">
        <v>327</v>
      </c>
      <c r="H428" t="s">
        <v>404</v>
      </c>
      <c r="I428">
        <v>1</v>
      </c>
      <c r="J428" t="s">
        <v>96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7853.26</v>
      </c>
      <c r="Q428">
        <v>7115.57</v>
      </c>
      <c r="R428">
        <v>0</v>
      </c>
      <c r="S428">
        <v>0</v>
      </c>
    </row>
    <row r="429" spans="1:19" x14ac:dyDescent="0.35">
      <c r="A429">
        <v>39</v>
      </c>
      <c r="B429" t="s">
        <v>62</v>
      </c>
      <c r="C429" t="s">
        <v>63</v>
      </c>
      <c r="D429">
        <v>100108</v>
      </c>
      <c r="E429" t="s">
        <v>294</v>
      </c>
      <c r="F429">
        <v>100108007</v>
      </c>
      <c r="G429" t="s">
        <v>327</v>
      </c>
      <c r="H429" t="s">
        <v>403</v>
      </c>
      <c r="I429">
        <v>1</v>
      </c>
      <c r="J429" t="s">
        <v>96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60.39</v>
      </c>
      <c r="Q429">
        <v>0</v>
      </c>
      <c r="R429">
        <v>0</v>
      </c>
      <c r="S429">
        <v>0</v>
      </c>
    </row>
    <row r="430" spans="1:19" x14ac:dyDescent="0.35">
      <c r="A430">
        <v>39</v>
      </c>
      <c r="B430" t="s">
        <v>62</v>
      </c>
      <c r="C430" t="s">
        <v>63</v>
      </c>
      <c r="D430">
        <v>100108</v>
      </c>
      <c r="E430" t="s">
        <v>294</v>
      </c>
      <c r="F430">
        <v>100108007</v>
      </c>
      <c r="G430" t="s">
        <v>327</v>
      </c>
      <c r="H430" t="s">
        <v>338</v>
      </c>
      <c r="I430">
        <v>4</v>
      </c>
      <c r="J430" t="s">
        <v>71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43280.95</v>
      </c>
      <c r="Q430">
        <v>19622.54</v>
      </c>
      <c r="R430">
        <v>0</v>
      </c>
      <c r="S430">
        <v>0</v>
      </c>
    </row>
    <row r="431" spans="1:19" x14ac:dyDescent="0.35">
      <c r="A431">
        <v>39</v>
      </c>
      <c r="B431" t="s">
        <v>62</v>
      </c>
      <c r="C431" t="s">
        <v>63</v>
      </c>
      <c r="D431">
        <v>100109</v>
      </c>
      <c r="E431" t="s">
        <v>51</v>
      </c>
      <c r="F431">
        <v>100109001</v>
      </c>
      <c r="G431" t="s">
        <v>51</v>
      </c>
      <c r="H431" t="s">
        <v>84</v>
      </c>
      <c r="I431">
        <v>4</v>
      </c>
      <c r="J431" t="s">
        <v>71</v>
      </c>
      <c r="K431">
        <v>2450</v>
      </c>
      <c r="L431">
        <v>0</v>
      </c>
      <c r="M431">
        <v>0</v>
      </c>
      <c r="N431">
        <v>0</v>
      </c>
      <c r="O431">
        <v>76.94</v>
      </c>
      <c r="P431">
        <v>0</v>
      </c>
      <c r="Q431">
        <v>0</v>
      </c>
      <c r="R431">
        <v>0</v>
      </c>
      <c r="S431">
        <v>0</v>
      </c>
    </row>
    <row r="432" spans="1:19" x14ac:dyDescent="0.35">
      <c r="A432">
        <v>39</v>
      </c>
      <c r="B432" t="s">
        <v>62</v>
      </c>
      <c r="C432" t="s">
        <v>63</v>
      </c>
      <c r="D432">
        <v>100109</v>
      </c>
      <c r="E432" t="s">
        <v>51</v>
      </c>
      <c r="F432">
        <v>100109001</v>
      </c>
      <c r="G432" t="s">
        <v>51</v>
      </c>
      <c r="H432" t="s">
        <v>184</v>
      </c>
      <c r="I432">
        <v>7</v>
      </c>
      <c r="J432" t="s">
        <v>164</v>
      </c>
      <c r="K432">
        <v>3024</v>
      </c>
      <c r="L432">
        <v>0</v>
      </c>
      <c r="M432">
        <v>0</v>
      </c>
      <c r="N432">
        <v>604.76</v>
      </c>
      <c r="O432">
        <v>3018.49</v>
      </c>
      <c r="P432">
        <v>1044.22</v>
      </c>
      <c r="Q432">
        <v>621.78</v>
      </c>
      <c r="R432">
        <v>0</v>
      </c>
      <c r="S432">
        <v>0</v>
      </c>
    </row>
    <row r="433" spans="1:19" x14ac:dyDescent="0.35">
      <c r="A433">
        <v>39</v>
      </c>
      <c r="B433" t="s">
        <v>62</v>
      </c>
      <c r="C433" t="s">
        <v>63</v>
      </c>
      <c r="D433">
        <v>100109</v>
      </c>
      <c r="E433" t="s">
        <v>51</v>
      </c>
      <c r="F433">
        <v>100109001</v>
      </c>
      <c r="G433" t="s">
        <v>51</v>
      </c>
      <c r="H433" t="s">
        <v>70</v>
      </c>
      <c r="I433">
        <v>4</v>
      </c>
      <c r="J433" t="s">
        <v>71</v>
      </c>
      <c r="K433">
        <v>35689.879999999997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35">
      <c r="A434">
        <v>39</v>
      </c>
      <c r="B434" t="s">
        <v>62</v>
      </c>
      <c r="C434" t="s">
        <v>63</v>
      </c>
      <c r="D434">
        <v>100109</v>
      </c>
      <c r="E434" t="s">
        <v>51</v>
      </c>
      <c r="F434">
        <v>100109001</v>
      </c>
      <c r="G434" t="s">
        <v>51</v>
      </c>
      <c r="H434" t="s">
        <v>389</v>
      </c>
      <c r="I434">
        <v>3</v>
      </c>
      <c r="J434" t="s">
        <v>38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236216.25</v>
      </c>
    </row>
    <row r="435" spans="1:19" x14ac:dyDescent="0.35">
      <c r="A435">
        <v>41</v>
      </c>
      <c r="B435" t="s">
        <v>73</v>
      </c>
      <c r="C435" t="s">
        <v>74</v>
      </c>
      <c r="D435">
        <v>100101</v>
      </c>
      <c r="E435" t="s">
        <v>29</v>
      </c>
      <c r="F435">
        <v>100101001</v>
      </c>
      <c r="G435" t="s">
        <v>36</v>
      </c>
      <c r="H435" t="s">
        <v>171</v>
      </c>
      <c r="I435">
        <v>5</v>
      </c>
      <c r="J435" t="s">
        <v>26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7814.28</v>
      </c>
      <c r="R435">
        <v>0</v>
      </c>
      <c r="S435">
        <v>0</v>
      </c>
    </row>
    <row r="436" spans="1:19" x14ac:dyDescent="0.35">
      <c r="A436">
        <v>41</v>
      </c>
      <c r="B436" t="s">
        <v>73</v>
      </c>
      <c r="C436" t="s">
        <v>74</v>
      </c>
      <c r="D436">
        <v>100101</v>
      </c>
      <c r="E436" t="s">
        <v>29</v>
      </c>
      <c r="F436">
        <v>100101001</v>
      </c>
      <c r="G436" t="s">
        <v>36</v>
      </c>
      <c r="H436" t="s">
        <v>37</v>
      </c>
      <c r="I436">
        <v>3</v>
      </c>
      <c r="J436" t="s">
        <v>38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5765.2</v>
      </c>
      <c r="Q436">
        <v>0</v>
      </c>
      <c r="R436">
        <v>0</v>
      </c>
      <c r="S436">
        <v>0</v>
      </c>
    </row>
    <row r="437" spans="1:19" x14ac:dyDescent="0.35">
      <c r="A437">
        <v>41</v>
      </c>
      <c r="B437" t="s">
        <v>73</v>
      </c>
      <c r="C437" t="s">
        <v>74</v>
      </c>
      <c r="D437">
        <v>100101</v>
      </c>
      <c r="E437" t="s">
        <v>29</v>
      </c>
      <c r="F437">
        <v>100101001</v>
      </c>
      <c r="G437" t="s">
        <v>36</v>
      </c>
      <c r="H437" t="s">
        <v>119</v>
      </c>
      <c r="I437">
        <v>5</v>
      </c>
      <c r="J437" t="s">
        <v>26</v>
      </c>
      <c r="K437">
        <v>0</v>
      </c>
      <c r="L437">
        <v>0</v>
      </c>
      <c r="M437">
        <v>0</v>
      </c>
      <c r="N437">
        <v>48.19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5">
      <c r="A438">
        <v>41</v>
      </c>
      <c r="B438" t="s">
        <v>73</v>
      </c>
      <c r="C438" t="s">
        <v>74</v>
      </c>
      <c r="D438">
        <v>100101</v>
      </c>
      <c r="E438" t="s">
        <v>29</v>
      </c>
      <c r="F438">
        <v>100101001</v>
      </c>
      <c r="G438" t="s">
        <v>36</v>
      </c>
      <c r="H438" t="s">
        <v>308</v>
      </c>
      <c r="I438">
        <v>4</v>
      </c>
      <c r="J438" t="s">
        <v>71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157.68</v>
      </c>
      <c r="S438">
        <v>0</v>
      </c>
    </row>
    <row r="439" spans="1:19" x14ac:dyDescent="0.35">
      <c r="A439">
        <v>41</v>
      </c>
      <c r="B439" t="s">
        <v>73</v>
      </c>
      <c r="C439" t="s">
        <v>74</v>
      </c>
      <c r="D439">
        <v>100101</v>
      </c>
      <c r="E439" t="s">
        <v>29</v>
      </c>
      <c r="F439">
        <v>100101004</v>
      </c>
      <c r="G439" t="s">
        <v>30</v>
      </c>
      <c r="H439" t="s">
        <v>345</v>
      </c>
      <c r="I439">
        <v>4</v>
      </c>
      <c r="J439" t="s">
        <v>71</v>
      </c>
      <c r="K439">
        <v>0</v>
      </c>
      <c r="L439">
        <v>0</v>
      </c>
      <c r="M439">
        <v>102.87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5">
      <c r="A440">
        <v>41</v>
      </c>
      <c r="B440" t="s">
        <v>73</v>
      </c>
      <c r="C440" t="s">
        <v>74</v>
      </c>
      <c r="D440">
        <v>100101</v>
      </c>
      <c r="E440" t="s">
        <v>29</v>
      </c>
      <c r="F440">
        <v>100101008</v>
      </c>
      <c r="G440" t="s">
        <v>101</v>
      </c>
      <c r="H440" t="s">
        <v>250</v>
      </c>
      <c r="I440">
        <v>7</v>
      </c>
      <c r="J440" t="s">
        <v>164</v>
      </c>
      <c r="K440">
        <v>0</v>
      </c>
      <c r="L440">
        <v>1731.99</v>
      </c>
      <c r="M440">
        <v>0</v>
      </c>
      <c r="N440">
        <v>1113.03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5">
      <c r="A441">
        <v>41</v>
      </c>
      <c r="B441" t="s">
        <v>73</v>
      </c>
      <c r="C441" t="s">
        <v>74</v>
      </c>
      <c r="D441">
        <v>100101</v>
      </c>
      <c r="E441" t="s">
        <v>29</v>
      </c>
      <c r="F441">
        <v>100101008</v>
      </c>
      <c r="G441" t="s">
        <v>101</v>
      </c>
      <c r="H441" t="s">
        <v>102</v>
      </c>
      <c r="I441">
        <v>2</v>
      </c>
      <c r="J441" t="s">
        <v>32</v>
      </c>
      <c r="K441">
        <v>0</v>
      </c>
      <c r="L441">
        <v>0</v>
      </c>
      <c r="M441">
        <v>0</v>
      </c>
      <c r="N441">
        <v>2684.84</v>
      </c>
      <c r="O441">
        <v>0</v>
      </c>
      <c r="P441">
        <v>403.12</v>
      </c>
      <c r="Q441">
        <v>3324.93</v>
      </c>
      <c r="R441">
        <v>0</v>
      </c>
      <c r="S441">
        <v>4545.4799999999996</v>
      </c>
    </row>
    <row r="442" spans="1:19" x14ac:dyDescent="0.35">
      <c r="A442">
        <v>41</v>
      </c>
      <c r="B442" t="s">
        <v>73</v>
      </c>
      <c r="C442" t="s">
        <v>74</v>
      </c>
      <c r="D442">
        <v>100101</v>
      </c>
      <c r="E442" t="s">
        <v>29</v>
      </c>
      <c r="F442">
        <v>100101008</v>
      </c>
      <c r="G442" t="s">
        <v>101</v>
      </c>
      <c r="H442" t="s">
        <v>309</v>
      </c>
      <c r="I442">
        <v>3</v>
      </c>
      <c r="J442" t="s">
        <v>38</v>
      </c>
      <c r="K442">
        <v>0</v>
      </c>
      <c r="L442">
        <v>0</v>
      </c>
      <c r="M442">
        <v>0</v>
      </c>
      <c r="N442">
        <v>110.21</v>
      </c>
      <c r="O442">
        <v>54.47</v>
      </c>
      <c r="P442">
        <v>95.05</v>
      </c>
      <c r="Q442">
        <v>0</v>
      </c>
      <c r="R442">
        <v>0</v>
      </c>
      <c r="S442">
        <v>19974.060000000001</v>
      </c>
    </row>
    <row r="443" spans="1:19" x14ac:dyDescent="0.35">
      <c r="A443">
        <v>41</v>
      </c>
      <c r="B443" t="s">
        <v>73</v>
      </c>
      <c r="C443" t="s">
        <v>74</v>
      </c>
      <c r="D443">
        <v>100101</v>
      </c>
      <c r="E443" t="s">
        <v>29</v>
      </c>
      <c r="F443">
        <v>100112025</v>
      </c>
      <c r="G443" t="s">
        <v>173</v>
      </c>
      <c r="H443" t="s">
        <v>248</v>
      </c>
      <c r="I443">
        <v>3</v>
      </c>
      <c r="J443" t="s">
        <v>38</v>
      </c>
      <c r="K443">
        <v>11406.17</v>
      </c>
      <c r="L443">
        <v>0</v>
      </c>
      <c r="M443">
        <v>3201.65</v>
      </c>
      <c r="N443">
        <v>11311.23</v>
      </c>
      <c r="O443">
        <v>15926.14</v>
      </c>
      <c r="P443">
        <v>17598.61</v>
      </c>
      <c r="Q443">
        <v>25819.95</v>
      </c>
      <c r="R443">
        <v>13512.26</v>
      </c>
      <c r="S443">
        <v>3056.3</v>
      </c>
    </row>
    <row r="444" spans="1:19" x14ac:dyDescent="0.35">
      <c r="A444">
        <v>41</v>
      </c>
      <c r="B444" t="s">
        <v>73</v>
      </c>
      <c r="C444" t="s">
        <v>74</v>
      </c>
      <c r="D444">
        <v>100101</v>
      </c>
      <c r="E444" t="s">
        <v>29</v>
      </c>
      <c r="F444">
        <v>100112025</v>
      </c>
      <c r="G444" t="s">
        <v>173</v>
      </c>
      <c r="H444" t="s">
        <v>311</v>
      </c>
      <c r="I444">
        <v>4</v>
      </c>
      <c r="J444" t="s">
        <v>71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885.86</v>
      </c>
      <c r="R444">
        <v>0</v>
      </c>
      <c r="S444">
        <v>0</v>
      </c>
    </row>
    <row r="445" spans="1:19" x14ac:dyDescent="0.35">
      <c r="A445">
        <v>41</v>
      </c>
      <c r="B445" t="s">
        <v>73</v>
      </c>
      <c r="C445" t="s">
        <v>74</v>
      </c>
      <c r="D445">
        <v>100102</v>
      </c>
      <c r="E445" t="s">
        <v>92</v>
      </c>
      <c r="F445">
        <v>100102003</v>
      </c>
      <c r="G445" t="s">
        <v>93</v>
      </c>
      <c r="H445" t="s">
        <v>289</v>
      </c>
      <c r="I445">
        <v>5</v>
      </c>
      <c r="J445" t="s">
        <v>26</v>
      </c>
      <c r="K445">
        <v>342730.46</v>
      </c>
      <c r="L445">
        <v>19297.55</v>
      </c>
      <c r="M445">
        <v>313495.8</v>
      </c>
      <c r="N445">
        <v>295115.84999999998</v>
      </c>
      <c r="O445">
        <v>519492.44</v>
      </c>
      <c r="P445">
        <v>1121268.05</v>
      </c>
      <c r="Q445">
        <v>1369909.83</v>
      </c>
      <c r="R445">
        <v>1049835.49</v>
      </c>
      <c r="S445">
        <v>1695430.46</v>
      </c>
    </row>
    <row r="446" spans="1:19" x14ac:dyDescent="0.35">
      <c r="A446">
        <v>41</v>
      </c>
      <c r="B446" t="s">
        <v>73</v>
      </c>
      <c r="C446" t="s">
        <v>74</v>
      </c>
      <c r="D446">
        <v>100102</v>
      </c>
      <c r="E446" t="s">
        <v>92</v>
      </c>
      <c r="F446">
        <v>100102003</v>
      </c>
      <c r="G446" t="s">
        <v>93</v>
      </c>
      <c r="H446" t="s">
        <v>290</v>
      </c>
      <c r="I446">
        <v>5</v>
      </c>
      <c r="J446" t="s">
        <v>26</v>
      </c>
      <c r="K446">
        <v>121070.87</v>
      </c>
      <c r="L446">
        <v>15298.26</v>
      </c>
      <c r="M446">
        <v>170512.92</v>
      </c>
      <c r="N446">
        <v>443432</v>
      </c>
      <c r="O446">
        <v>0</v>
      </c>
      <c r="P446">
        <v>109734.16</v>
      </c>
      <c r="Q446">
        <v>63415.56</v>
      </c>
      <c r="R446">
        <v>44302.400000000001</v>
      </c>
      <c r="S446">
        <v>61008.2</v>
      </c>
    </row>
    <row r="447" spans="1:19" x14ac:dyDescent="0.35">
      <c r="A447">
        <v>41</v>
      </c>
      <c r="B447" t="s">
        <v>73</v>
      </c>
      <c r="C447" t="s">
        <v>74</v>
      </c>
      <c r="D447">
        <v>100102</v>
      </c>
      <c r="E447" t="s">
        <v>92</v>
      </c>
      <c r="F447">
        <v>100102003</v>
      </c>
      <c r="G447" t="s">
        <v>93</v>
      </c>
      <c r="H447" t="s">
        <v>94</v>
      </c>
      <c r="I447">
        <v>5</v>
      </c>
      <c r="J447" t="s">
        <v>26</v>
      </c>
      <c r="K447">
        <v>29617.599999999999</v>
      </c>
      <c r="L447">
        <v>120591.36</v>
      </c>
      <c r="M447">
        <v>0</v>
      </c>
      <c r="N447">
        <v>54.5</v>
      </c>
      <c r="O447">
        <v>0</v>
      </c>
      <c r="P447">
        <v>34526.949999999997</v>
      </c>
      <c r="Q447">
        <v>42700.71</v>
      </c>
      <c r="R447">
        <v>15296</v>
      </c>
      <c r="S447">
        <v>162056.79999999999</v>
      </c>
    </row>
    <row r="448" spans="1:19" x14ac:dyDescent="0.35">
      <c r="A448">
        <v>41</v>
      </c>
      <c r="B448" t="s">
        <v>73</v>
      </c>
      <c r="C448" t="s">
        <v>74</v>
      </c>
      <c r="D448">
        <v>100102</v>
      </c>
      <c r="E448" t="s">
        <v>92</v>
      </c>
      <c r="F448">
        <v>100102005</v>
      </c>
      <c r="G448" t="s">
        <v>177</v>
      </c>
      <c r="H448" t="s">
        <v>379</v>
      </c>
      <c r="I448">
        <v>7</v>
      </c>
      <c r="J448" t="s">
        <v>164</v>
      </c>
      <c r="K448">
        <v>0</v>
      </c>
      <c r="L448">
        <v>1731.99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15725.76</v>
      </c>
    </row>
    <row r="449" spans="1:19" x14ac:dyDescent="0.35">
      <c r="A449">
        <v>41</v>
      </c>
      <c r="B449" t="s">
        <v>73</v>
      </c>
      <c r="C449" t="s">
        <v>74</v>
      </c>
      <c r="D449">
        <v>100102</v>
      </c>
      <c r="E449" t="s">
        <v>92</v>
      </c>
      <c r="F449">
        <v>100102008</v>
      </c>
      <c r="G449" t="s">
        <v>352</v>
      </c>
      <c r="H449" t="s">
        <v>413</v>
      </c>
      <c r="I449">
        <v>3</v>
      </c>
      <c r="J449" t="s">
        <v>38</v>
      </c>
      <c r="K449">
        <v>87859.53</v>
      </c>
      <c r="L449">
        <v>0</v>
      </c>
      <c r="M449">
        <v>176624.98</v>
      </c>
      <c r="N449">
        <v>3019.55</v>
      </c>
      <c r="O449">
        <v>5299.76</v>
      </c>
      <c r="P449">
        <v>4354.82</v>
      </c>
      <c r="Q449">
        <v>0</v>
      </c>
      <c r="R449">
        <v>82693.289999999994</v>
      </c>
      <c r="S449">
        <v>5954.31</v>
      </c>
    </row>
    <row r="450" spans="1:19" x14ac:dyDescent="0.35">
      <c r="A450">
        <v>41</v>
      </c>
      <c r="B450" t="s">
        <v>73</v>
      </c>
      <c r="C450" t="s">
        <v>74</v>
      </c>
      <c r="D450">
        <v>100102</v>
      </c>
      <c r="E450" t="s">
        <v>92</v>
      </c>
      <c r="F450">
        <v>100102008</v>
      </c>
      <c r="G450" t="s">
        <v>352</v>
      </c>
      <c r="H450" t="s">
        <v>391</v>
      </c>
      <c r="I450">
        <v>3</v>
      </c>
      <c r="J450" t="s">
        <v>38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20673.810000000001</v>
      </c>
      <c r="S450">
        <v>16448.740000000002</v>
      </c>
    </row>
    <row r="451" spans="1:19" x14ac:dyDescent="0.35">
      <c r="A451">
        <v>41</v>
      </c>
      <c r="B451" t="s">
        <v>73</v>
      </c>
      <c r="C451" t="s">
        <v>74</v>
      </c>
      <c r="D451">
        <v>100102</v>
      </c>
      <c r="E451" t="s">
        <v>92</v>
      </c>
      <c r="F451">
        <v>100102008</v>
      </c>
      <c r="G451" t="s">
        <v>352</v>
      </c>
      <c r="H451" t="s">
        <v>402</v>
      </c>
      <c r="I451">
        <v>1</v>
      </c>
      <c r="J451" t="s">
        <v>96</v>
      </c>
      <c r="K451">
        <v>0</v>
      </c>
      <c r="L451">
        <v>0</v>
      </c>
      <c r="M451">
        <v>114.5</v>
      </c>
      <c r="N451">
        <v>0</v>
      </c>
      <c r="O451">
        <v>0</v>
      </c>
      <c r="P451">
        <v>0</v>
      </c>
      <c r="Q451">
        <v>0</v>
      </c>
      <c r="R451">
        <v>1888.85</v>
      </c>
      <c r="S451">
        <v>0</v>
      </c>
    </row>
    <row r="452" spans="1:19" x14ac:dyDescent="0.35">
      <c r="A452">
        <v>41</v>
      </c>
      <c r="B452" t="s">
        <v>73</v>
      </c>
      <c r="C452" t="s">
        <v>74</v>
      </c>
      <c r="D452">
        <v>100102</v>
      </c>
      <c r="E452" t="s">
        <v>92</v>
      </c>
      <c r="F452">
        <v>100102008</v>
      </c>
      <c r="G452" t="s">
        <v>352</v>
      </c>
      <c r="H452" t="s">
        <v>360</v>
      </c>
      <c r="I452">
        <v>5</v>
      </c>
      <c r="J452" t="s">
        <v>26</v>
      </c>
      <c r="K452">
        <v>26095.360000000001</v>
      </c>
      <c r="L452">
        <v>22534.57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5">
      <c r="A453">
        <v>41</v>
      </c>
      <c r="B453" t="s">
        <v>73</v>
      </c>
      <c r="C453" t="s">
        <v>74</v>
      </c>
      <c r="D453">
        <v>100102</v>
      </c>
      <c r="E453" t="s">
        <v>92</v>
      </c>
      <c r="F453">
        <v>100102008</v>
      </c>
      <c r="G453" t="s">
        <v>352</v>
      </c>
      <c r="H453" t="s">
        <v>354</v>
      </c>
      <c r="I453">
        <v>7</v>
      </c>
      <c r="J453" t="s">
        <v>164</v>
      </c>
      <c r="K453">
        <v>3464.66</v>
      </c>
      <c r="L453">
        <v>1731.99</v>
      </c>
      <c r="M453">
        <v>14639.56</v>
      </c>
      <c r="N453">
        <v>67.5</v>
      </c>
      <c r="O453">
        <v>180.19</v>
      </c>
      <c r="P453">
        <v>0</v>
      </c>
      <c r="Q453">
        <v>0</v>
      </c>
      <c r="R453">
        <v>0</v>
      </c>
      <c r="S453">
        <v>0</v>
      </c>
    </row>
    <row r="454" spans="1:19" x14ac:dyDescent="0.35">
      <c r="A454">
        <v>41</v>
      </c>
      <c r="B454" t="s">
        <v>73</v>
      </c>
      <c r="C454" t="s">
        <v>74</v>
      </c>
      <c r="D454">
        <v>100103</v>
      </c>
      <c r="E454" t="s">
        <v>39</v>
      </c>
      <c r="F454">
        <v>100103002</v>
      </c>
      <c r="G454" t="s">
        <v>42</v>
      </c>
      <c r="H454" t="s">
        <v>291</v>
      </c>
      <c r="I454">
        <v>7</v>
      </c>
      <c r="J454" t="s">
        <v>164</v>
      </c>
      <c r="K454">
        <v>0</v>
      </c>
      <c r="L454">
        <v>0</v>
      </c>
      <c r="M454">
        <v>0</v>
      </c>
      <c r="N454">
        <v>23715.41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35">
      <c r="A455">
        <v>41</v>
      </c>
      <c r="B455" t="s">
        <v>73</v>
      </c>
      <c r="C455" t="s">
        <v>74</v>
      </c>
      <c r="D455">
        <v>100103</v>
      </c>
      <c r="E455" t="s">
        <v>39</v>
      </c>
      <c r="F455">
        <v>100103003</v>
      </c>
      <c r="G455" t="s">
        <v>226</v>
      </c>
      <c r="H455" t="s">
        <v>323</v>
      </c>
      <c r="I455">
        <v>3</v>
      </c>
      <c r="J455" t="s">
        <v>38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15752.84</v>
      </c>
      <c r="Q455">
        <v>0</v>
      </c>
      <c r="R455">
        <v>0</v>
      </c>
      <c r="S455">
        <v>0</v>
      </c>
    </row>
    <row r="456" spans="1:19" x14ac:dyDescent="0.35">
      <c r="A456">
        <v>41</v>
      </c>
      <c r="B456" t="s">
        <v>73</v>
      </c>
      <c r="C456" t="s">
        <v>74</v>
      </c>
      <c r="D456">
        <v>100104</v>
      </c>
      <c r="E456" t="s">
        <v>66</v>
      </c>
      <c r="F456">
        <v>100104002</v>
      </c>
      <c r="G456" t="s">
        <v>67</v>
      </c>
      <c r="H456" t="s">
        <v>366</v>
      </c>
      <c r="I456">
        <v>7</v>
      </c>
      <c r="J456" t="s">
        <v>164</v>
      </c>
      <c r="K456">
        <v>0</v>
      </c>
      <c r="L456">
        <v>0</v>
      </c>
      <c r="M456">
        <v>0</v>
      </c>
      <c r="N456">
        <v>112.06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35">
      <c r="A457">
        <v>41</v>
      </c>
      <c r="B457" t="s">
        <v>73</v>
      </c>
      <c r="C457" t="s">
        <v>74</v>
      </c>
      <c r="D457">
        <v>100104</v>
      </c>
      <c r="E457" t="s">
        <v>66</v>
      </c>
      <c r="F457">
        <v>100104002</v>
      </c>
      <c r="G457" t="s">
        <v>67</v>
      </c>
      <c r="H457" t="s">
        <v>191</v>
      </c>
      <c r="I457">
        <v>4</v>
      </c>
      <c r="J457" t="s">
        <v>71</v>
      </c>
      <c r="K457">
        <v>9744.7900000000009</v>
      </c>
      <c r="L457">
        <v>42833.57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35">
      <c r="A458">
        <v>41</v>
      </c>
      <c r="B458" t="s">
        <v>73</v>
      </c>
      <c r="C458" t="s">
        <v>74</v>
      </c>
      <c r="D458">
        <v>100104</v>
      </c>
      <c r="E458" t="s">
        <v>66</v>
      </c>
      <c r="F458">
        <v>100104002</v>
      </c>
      <c r="G458" t="s">
        <v>67</v>
      </c>
      <c r="H458" t="s">
        <v>127</v>
      </c>
      <c r="I458">
        <v>3</v>
      </c>
      <c r="J458" t="s">
        <v>38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947.93</v>
      </c>
      <c r="R458">
        <v>174.78</v>
      </c>
      <c r="S458">
        <v>4559.8500000000004</v>
      </c>
    </row>
    <row r="459" spans="1:19" x14ac:dyDescent="0.35">
      <c r="A459">
        <v>41</v>
      </c>
      <c r="B459" t="s">
        <v>73</v>
      </c>
      <c r="C459" t="s">
        <v>74</v>
      </c>
      <c r="D459">
        <v>100104</v>
      </c>
      <c r="E459" t="s">
        <v>66</v>
      </c>
      <c r="F459">
        <v>100104002</v>
      </c>
      <c r="G459" t="s">
        <v>67</v>
      </c>
      <c r="H459" t="s">
        <v>361</v>
      </c>
      <c r="I459">
        <v>4</v>
      </c>
      <c r="J459" t="s">
        <v>71</v>
      </c>
      <c r="K459">
        <v>0</v>
      </c>
      <c r="L459">
        <v>0</v>
      </c>
      <c r="M459">
        <v>0</v>
      </c>
      <c r="N459">
        <v>8548.9699999999993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5">
      <c r="A460">
        <v>41</v>
      </c>
      <c r="B460" t="s">
        <v>73</v>
      </c>
      <c r="C460" t="s">
        <v>74</v>
      </c>
      <c r="D460">
        <v>100105</v>
      </c>
      <c r="E460" t="s">
        <v>20</v>
      </c>
      <c r="F460">
        <v>100105001</v>
      </c>
      <c r="G460" t="s">
        <v>44</v>
      </c>
      <c r="H460" t="s">
        <v>262</v>
      </c>
      <c r="I460">
        <v>6</v>
      </c>
      <c r="J460" t="s">
        <v>20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52.4</v>
      </c>
      <c r="S460">
        <v>0</v>
      </c>
    </row>
    <row r="461" spans="1:19" x14ac:dyDescent="0.35">
      <c r="A461">
        <v>41</v>
      </c>
      <c r="B461" t="s">
        <v>73</v>
      </c>
      <c r="C461" t="s">
        <v>74</v>
      </c>
      <c r="D461">
        <v>100105</v>
      </c>
      <c r="E461" t="s">
        <v>20</v>
      </c>
      <c r="F461">
        <v>100105006</v>
      </c>
      <c r="G461" t="s">
        <v>276</v>
      </c>
      <c r="H461" t="s">
        <v>388</v>
      </c>
      <c r="I461">
        <v>4</v>
      </c>
      <c r="J461" t="s">
        <v>71</v>
      </c>
      <c r="K461">
        <v>0</v>
      </c>
      <c r="L461">
        <v>0</v>
      </c>
      <c r="M461">
        <v>11.3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35">
      <c r="A462">
        <v>41</v>
      </c>
      <c r="B462" t="s">
        <v>73</v>
      </c>
      <c r="C462" t="s">
        <v>74</v>
      </c>
      <c r="D462">
        <v>100105</v>
      </c>
      <c r="E462" t="s">
        <v>20</v>
      </c>
      <c r="F462">
        <v>100105006</v>
      </c>
      <c r="G462" t="s">
        <v>276</v>
      </c>
      <c r="H462" t="s">
        <v>277</v>
      </c>
      <c r="I462">
        <v>4</v>
      </c>
      <c r="J462" t="s">
        <v>71</v>
      </c>
      <c r="K462">
        <v>0</v>
      </c>
      <c r="L462">
        <v>38054.86</v>
      </c>
      <c r="M462">
        <v>0</v>
      </c>
      <c r="N462">
        <v>0</v>
      </c>
      <c r="O462">
        <v>4918.82</v>
      </c>
      <c r="P462">
        <v>0</v>
      </c>
      <c r="Q462">
        <v>14312.41</v>
      </c>
      <c r="R462">
        <v>40499.42</v>
      </c>
      <c r="S462">
        <v>35207.22</v>
      </c>
    </row>
    <row r="463" spans="1:19" x14ac:dyDescent="0.35">
      <c r="A463">
        <v>41</v>
      </c>
      <c r="B463" t="s">
        <v>73</v>
      </c>
      <c r="C463" t="s">
        <v>74</v>
      </c>
      <c r="D463">
        <v>100105</v>
      </c>
      <c r="E463" t="s">
        <v>20</v>
      </c>
      <c r="F463">
        <v>100105006</v>
      </c>
      <c r="G463" t="s">
        <v>276</v>
      </c>
      <c r="H463" t="s">
        <v>307</v>
      </c>
      <c r="I463">
        <v>4</v>
      </c>
      <c r="J463" t="s">
        <v>71</v>
      </c>
      <c r="K463">
        <v>2698.87</v>
      </c>
      <c r="L463">
        <v>1984.84</v>
      </c>
      <c r="M463">
        <v>0</v>
      </c>
      <c r="N463">
        <v>0</v>
      </c>
      <c r="O463">
        <v>2606.58</v>
      </c>
      <c r="P463">
        <v>0</v>
      </c>
      <c r="Q463">
        <v>0</v>
      </c>
      <c r="R463">
        <v>0</v>
      </c>
      <c r="S463">
        <v>0</v>
      </c>
    </row>
    <row r="464" spans="1:19" x14ac:dyDescent="0.35">
      <c r="A464">
        <v>41</v>
      </c>
      <c r="B464" t="s">
        <v>73</v>
      </c>
      <c r="C464" t="s">
        <v>74</v>
      </c>
      <c r="D464">
        <v>100106</v>
      </c>
      <c r="E464" t="s">
        <v>477</v>
      </c>
      <c r="F464">
        <v>100106001</v>
      </c>
      <c r="G464" t="s">
        <v>60</v>
      </c>
      <c r="H464" t="s">
        <v>131</v>
      </c>
      <c r="I464">
        <v>1</v>
      </c>
      <c r="J464" t="s">
        <v>96</v>
      </c>
      <c r="K464">
        <v>64.569999999999993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35">
      <c r="A465">
        <v>41</v>
      </c>
      <c r="B465" t="s">
        <v>73</v>
      </c>
      <c r="C465" t="s">
        <v>74</v>
      </c>
      <c r="D465">
        <v>100106</v>
      </c>
      <c r="E465" t="s">
        <v>477</v>
      </c>
      <c r="F465">
        <v>100106001</v>
      </c>
      <c r="G465" t="s">
        <v>60</v>
      </c>
      <c r="H465" t="s">
        <v>95</v>
      </c>
      <c r="I465">
        <v>1</v>
      </c>
      <c r="J465" t="s">
        <v>96</v>
      </c>
      <c r="K465">
        <v>57.31</v>
      </c>
      <c r="L465">
        <v>0</v>
      </c>
      <c r="M465">
        <v>30535.55</v>
      </c>
      <c r="N465">
        <v>23384.03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35">
      <c r="A466">
        <v>41</v>
      </c>
      <c r="B466" t="s">
        <v>73</v>
      </c>
      <c r="C466" t="s">
        <v>74</v>
      </c>
      <c r="D466">
        <v>100106</v>
      </c>
      <c r="E466" t="s">
        <v>477</v>
      </c>
      <c r="F466">
        <v>100106001</v>
      </c>
      <c r="G466" t="s">
        <v>60</v>
      </c>
      <c r="H466" t="s">
        <v>224</v>
      </c>
      <c r="I466">
        <v>1</v>
      </c>
      <c r="J466" t="s">
        <v>96</v>
      </c>
      <c r="K466">
        <v>0</v>
      </c>
      <c r="L466">
        <v>0</v>
      </c>
      <c r="M466">
        <v>0</v>
      </c>
      <c r="N466">
        <v>815.8</v>
      </c>
      <c r="O466">
        <v>77.62</v>
      </c>
      <c r="P466">
        <v>0</v>
      </c>
      <c r="Q466">
        <v>0</v>
      </c>
      <c r="R466">
        <v>0</v>
      </c>
      <c r="S466">
        <v>0</v>
      </c>
    </row>
    <row r="467" spans="1:19" x14ac:dyDescent="0.35">
      <c r="A467">
        <v>41</v>
      </c>
      <c r="B467" t="s">
        <v>73</v>
      </c>
      <c r="C467" t="s">
        <v>74</v>
      </c>
      <c r="D467">
        <v>100106</v>
      </c>
      <c r="E467" t="s">
        <v>477</v>
      </c>
      <c r="F467">
        <v>100106002</v>
      </c>
      <c r="G467" t="s">
        <v>24</v>
      </c>
      <c r="H467" t="s">
        <v>274</v>
      </c>
      <c r="I467">
        <v>5</v>
      </c>
      <c r="J467" t="s">
        <v>26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41.29</v>
      </c>
    </row>
    <row r="468" spans="1:19" x14ac:dyDescent="0.35">
      <c r="A468">
        <v>41</v>
      </c>
      <c r="B468" t="s">
        <v>73</v>
      </c>
      <c r="C468" t="s">
        <v>74</v>
      </c>
      <c r="D468">
        <v>100107</v>
      </c>
      <c r="E468" t="s">
        <v>48</v>
      </c>
      <c r="F468">
        <v>100107012</v>
      </c>
      <c r="G468" t="s">
        <v>49</v>
      </c>
      <c r="H468" t="s">
        <v>318</v>
      </c>
      <c r="I468">
        <v>3</v>
      </c>
      <c r="J468" t="s">
        <v>38</v>
      </c>
      <c r="K468">
        <v>2346.6799999999998</v>
      </c>
      <c r="L468">
        <v>0</v>
      </c>
      <c r="M468">
        <v>12312.59</v>
      </c>
      <c r="N468">
        <v>15116.04</v>
      </c>
      <c r="O468">
        <v>34378.410000000003</v>
      </c>
      <c r="P468">
        <v>1034.8</v>
      </c>
      <c r="Q468">
        <v>8969.01</v>
      </c>
      <c r="R468">
        <v>1789.16</v>
      </c>
      <c r="S468">
        <v>1980.67</v>
      </c>
    </row>
    <row r="469" spans="1:19" x14ac:dyDescent="0.35">
      <c r="A469">
        <v>41</v>
      </c>
      <c r="B469" t="s">
        <v>73</v>
      </c>
      <c r="C469" t="s">
        <v>74</v>
      </c>
      <c r="D469">
        <v>100107</v>
      </c>
      <c r="E469" t="s">
        <v>48</v>
      </c>
      <c r="F469">
        <v>100107012</v>
      </c>
      <c r="G469" t="s">
        <v>49</v>
      </c>
      <c r="H469" t="s">
        <v>150</v>
      </c>
      <c r="I469">
        <v>3</v>
      </c>
      <c r="J469" t="s">
        <v>38</v>
      </c>
      <c r="K469">
        <v>0</v>
      </c>
      <c r="L469">
        <v>507.46</v>
      </c>
      <c r="M469">
        <v>40410.089999999997</v>
      </c>
      <c r="N469">
        <v>142659.03</v>
      </c>
      <c r="O469">
        <v>42124.06</v>
      </c>
      <c r="P469">
        <v>79335.839999999997</v>
      </c>
      <c r="Q469">
        <v>33754.06</v>
      </c>
      <c r="R469">
        <v>75419.360000000001</v>
      </c>
      <c r="S469">
        <v>485430.04</v>
      </c>
    </row>
    <row r="470" spans="1:19" x14ac:dyDescent="0.35">
      <c r="A470">
        <v>41</v>
      </c>
      <c r="B470" t="s">
        <v>73</v>
      </c>
      <c r="C470" t="s">
        <v>74</v>
      </c>
      <c r="D470">
        <v>100107</v>
      </c>
      <c r="E470" t="s">
        <v>48</v>
      </c>
      <c r="F470">
        <v>100107012</v>
      </c>
      <c r="G470" t="s">
        <v>49</v>
      </c>
      <c r="H470" t="s">
        <v>342</v>
      </c>
      <c r="I470">
        <v>3</v>
      </c>
      <c r="J470" t="s">
        <v>38</v>
      </c>
      <c r="K470">
        <v>0</v>
      </c>
      <c r="L470">
        <v>3830.8</v>
      </c>
      <c r="M470">
        <v>882.84</v>
      </c>
      <c r="N470">
        <v>8513.34</v>
      </c>
      <c r="O470">
        <v>9307.42</v>
      </c>
      <c r="P470">
        <v>7721.78</v>
      </c>
      <c r="Q470">
        <v>7963.99</v>
      </c>
      <c r="R470">
        <v>12435.06</v>
      </c>
      <c r="S470">
        <v>20066.25</v>
      </c>
    </row>
    <row r="471" spans="1:19" x14ac:dyDescent="0.35">
      <c r="A471">
        <v>41</v>
      </c>
      <c r="B471" t="s">
        <v>73</v>
      </c>
      <c r="C471" t="s">
        <v>74</v>
      </c>
      <c r="D471">
        <v>100107</v>
      </c>
      <c r="E471" t="s">
        <v>48</v>
      </c>
      <c r="F471">
        <v>100107012</v>
      </c>
      <c r="G471" t="s">
        <v>49</v>
      </c>
      <c r="H471" t="s">
        <v>212</v>
      </c>
      <c r="I471">
        <v>5</v>
      </c>
      <c r="J471" t="s">
        <v>26</v>
      </c>
      <c r="K471">
        <v>0</v>
      </c>
      <c r="L471">
        <v>0</v>
      </c>
      <c r="M471">
        <v>15123.66</v>
      </c>
      <c r="N471">
        <v>3957.4</v>
      </c>
      <c r="O471">
        <v>79.569999999999993</v>
      </c>
      <c r="P471">
        <v>0</v>
      </c>
      <c r="Q471">
        <v>0</v>
      </c>
      <c r="R471">
        <v>0</v>
      </c>
      <c r="S471">
        <v>0</v>
      </c>
    </row>
    <row r="472" spans="1:19" x14ac:dyDescent="0.35">
      <c r="A472">
        <v>41</v>
      </c>
      <c r="B472" t="s">
        <v>73</v>
      </c>
      <c r="C472" t="s">
        <v>74</v>
      </c>
      <c r="D472">
        <v>100107</v>
      </c>
      <c r="E472" t="s">
        <v>48</v>
      </c>
      <c r="F472">
        <v>100107012</v>
      </c>
      <c r="G472" t="s">
        <v>49</v>
      </c>
      <c r="H472" t="s">
        <v>129</v>
      </c>
      <c r="I472">
        <v>2</v>
      </c>
      <c r="J472" t="s">
        <v>32</v>
      </c>
      <c r="K472">
        <v>276600.09999999998</v>
      </c>
      <c r="L472">
        <v>52845.52</v>
      </c>
      <c r="M472">
        <v>299488.51</v>
      </c>
      <c r="N472">
        <v>19939.060000000001</v>
      </c>
      <c r="O472">
        <v>531565.85</v>
      </c>
      <c r="P472">
        <v>705810.79</v>
      </c>
      <c r="Q472">
        <v>884721.45</v>
      </c>
      <c r="R472">
        <v>684301.1</v>
      </c>
      <c r="S472">
        <v>775422.57</v>
      </c>
    </row>
    <row r="473" spans="1:19" x14ac:dyDescent="0.35">
      <c r="A473">
        <v>41</v>
      </c>
      <c r="B473" t="s">
        <v>73</v>
      </c>
      <c r="C473" t="s">
        <v>74</v>
      </c>
      <c r="D473">
        <v>100107</v>
      </c>
      <c r="E473" t="s">
        <v>48</v>
      </c>
      <c r="F473">
        <v>100107012</v>
      </c>
      <c r="G473" t="s">
        <v>49</v>
      </c>
      <c r="H473" t="s">
        <v>265</v>
      </c>
      <c r="I473">
        <v>1</v>
      </c>
      <c r="J473" t="s">
        <v>96</v>
      </c>
      <c r="K473">
        <v>0</v>
      </c>
      <c r="L473">
        <v>0</v>
      </c>
      <c r="M473">
        <v>85.26</v>
      </c>
      <c r="N473">
        <v>0</v>
      </c>
      <c r="O473">
        <v>113.8</v>
      </c>
      <c r="P473">
        <v>153.69</v>
      </c>
      <c r="Q473">
        <v>7685.64</v>
      </c>
      <c r="R473">
        <v>23080.880000000001</v>
      </c>
      <c r="S473">
        <v>12815.68</v>
      </c>
    </row>
    <row r="474" spans="1:19" x14ac:dyDescent="0.35">
      <c r="A474">
        <v>41</v>
      </c>
      <c r="B474" t="s">
        <v>73</v>
      </c>
      <c r="C474" t="s">
        <v>74</v>
      </c>
      <c r="D474">
        <v>100107</v>
      </c>
      <c r="E474" t="s">
        <v>48</v>
      </c>
      <c r="F474">
        <v>100107012</v>
      </c>
      <c r="G474" t="s">
        <v>49</v>
      </c>
      <c r="H474" t="s">
        <v>130</v>
      </c>
      <c r="I474">
        <v>3</v>
      </c>
      <c r="J474" t="s">
        <v>38</v>
      </c>
      <c r="K474">
        <v>0</v>
      </c>
      <c r="L474">
        <v>0</v>
      </c>
      <c r="M474">
        <v>34580.85</v>
      </c>
      <c r="N474">
        <v>2813.28</v>
      </c>
      <c r="O474">
        <v>9170.66</v>
      </c>
      <c r="P474">
        <v>8061.16</v>
      </c>
      <c r="Q474">
        <v>4577.21</v>
      </c>
      <c r="R474">
        <v>53912.32</v>
      </c>
      <c r="S474">
        <v>110461.92</v>
      </c>
    </row>
    <row r="475" spans="1:19" x14ac:dyDescent="0.35">
      <c r="A475">
        <v>41</v>
      </c>
      <c r="B475" t="s">
        <v>73</v>
      </c>
      <c r="C475" t="s">
        <v>74</v>
      </c>
      <c r="D475">
        <v>100107</v>
      </c>
      <c r="E475" t="s">
        <v>48</v>
      </c>
      <c r="F475">
        <v>100107012</v>
      </c>
      <c r="G475" t="s">
        <v>49</v>
      </c>
      <c r="H475" t="s">
        <v>50</v>
      </c>
      <c r="I475">
        <v>3</v>
      </c>
      <c r="J475" t="s">
        <v>38</v>
      </c>
      <c r="K475">
        <v>522982.31</v>
      </c>
      <c r="L475">
        <v>275086.2</v>
      </c>
      <c r="M475">
        <v>742578.42</v>
      </c>
      <c r="N475">
        <v>872512.99</v>
      </c>
      <c r="O475">
        <v>725717.73</v>
      </c>
      <c r="P475">
        <v>691115.74</v>
      </c>
      <c r="Q475">
        <v>1211788.28</v>
      </c>
      <c r="R475">
        <v>619978.76</v>
      </c>
      <c r="S475">
        <v>676371.92</v>
      </c>
    </row>
    <row r="476" spans="1:19" x14ac:dyDescent="0.35">
      <c r="A476">
        <v>41</v>
      </c>
      <c r="B476" t="s">
        <v>73</v>
      </c>
      <c r="C476" t="s">
        <v>74</v>
      </c>
      <c r="D476">
        <v>100107</v>
      </c>
      <c r="E476" t="s">
        <v>48</v>
      </c>
      <c r="F476">
        <v>100107012</v>
      </c>
      <c r="G476" t="s">
        <v>49</v>
      </c>
      <c r="H476" t="s">
        <v>211</v>
      </c>
      <c r="I476">
        <v>7</v>
      </c>
      <c r="J476" t="s">
        <v>164</v>
      </c>
      <c r="K476">
        <v>0</v>
      </c>
      <c r="L476">
        <v>0</v>
      </c>
      <c r="M476">
        <v>140.04</v>
      </c>
      <c r="N476">
        <v>5761.99</v>
      </c>
      <c r="O476">
        <v>0</v>
      </c>
      <c r="P476">
        <v>0</v>
      </c>
      <c r="Q476">
        <v>0</v>
      </c>
      <c r="R476">
        <v>78354.17</v>
      </c>
      <c r="S476">
        <v>121.83</v>
      </c>
    </row>
    <row r="477" spans="1:19" x14ac:dyDescent="0.35">
      <c r="A477">
        <v>41</v>
      </c>
      <c r="B477" t="s">
        <v>73</v>
      </c>
      <c r="C477" t="s">
        <v>74</v>
      </c>
      <c r="D477">
        <v>100107</v>
      </c>
      <c r="E477" t="s">
        <v>48</v>
      </c>
      <c r="F477">
        <v>100107012</v>
      </c>
      <c r="G477" t="s">
        <v>49</v>
      </c>
      <c r="H477" t="s">
        <v>186</v>
      </c>
      <c r="I477">
        <v>3</v>
      </c>
      <c r="J477" t="s">
        <v>38</v>
      </c>
      <c r="K477">
        <v>0</v>
      </c>
      <c r="L477">
        <v>57.29</v>
      </c>
      <c r="M477">
        <v>0</v>
      </c>
      <c r="N477">
        <v>0</v>
      </c>
      <c r="O477">
        <v>0</v>
      </c>
      <c r="P477">
        <v>0</v>
      </c>
      <c r="Q477">
        <v>4592.5200000000004</v>
      </c>
      <c r="R477">
        <v>627503.09</v>
      </c>
      <c r="S477">
        <v>305064.84000000003</v>
      </c>
    </row>
    <row r="478" spans="1:19" x14ac:dyDescent="0.35">
      <c r="A478">
        <v>41</v>
      </c>
      <c r="B478" t="s">
        <v>73</v>
      </c>
      <c r="C478" t="s">
        <v>74</v>
      </c>
      <c r="D478">
        <v>100107</v>
      </c>
      <c r="E478" t="s">
        <v>48</v>
      </c>
      <c r="F478">
        <v>100107012</v>
      </c>
      <c r="G478" t="s">
        <v>49</v>
      </c>
      <c r="H478" t="s">
        <v>365</v>
      </c>
      <c r="I478">
        <v>7</v>
      </c>
      <c r="J478" t="s">
        <v>164</v>
      </c>
      <c r="K478">
        <v>0</v>
      </c>
      <c r="L478">
        <v>0</v>
      </c>
      <c r="M478">
        <v>188.98</v>
      </c>
      <c r="N478">
        <v>0</v>
      </c>
      <c r="O478">
        <v>0</v>
      </c>
      <c r="P478">
        <v>114.9</v>
      </c>
      <c r="Q478">
        <v>0</v>
      </c>
      <c r="R478">
        <v>0</v>
      </c>
      <c r="S478">
        <v>0</v>
      </c>
    </row>
    <row r="479" spans="1:19" x14ac:dyDescent="0.35">
      <c r="A479">
        <v>41</v>
      </c>
      <c r="B479" t="s">
        <v>73</v>
      </c>
      <c r="C479" t="s">
        <v>74</v>
      </c>
      <c r="D479">
        <v>100107</v>
      </c>
      <c r="E479" t="s">
        <v>48</v>
      </c>
      <c r="F479">
        <v>100107012</v>
      </c>
      <c r="G479" t="s">
        <v>49</v>
      </c>
      <c r="H479" t="s">
        <v>195</v>
      </c>
      <c r="I479">
        <v>3</v>
      </c>
      <c r="J479" t="s">
        <v>38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65.63</v>
      </c>
      <c r="Q479">
        <v>0</v>
      </c>
      <c r="R479">
        <v>0</v>
      </c>
      <c r="S479">
        <v>182.86</v>
      </c>
    </row>
    <row r="480" spans="1:19" x14ac:dyDescent="0.35">
      <c r="A480">
        <v>41</v>
      </c>
      <c r="B480" t="s">
        <v>73</v>
      </c>
      <c r="C480" t="s">
        <v>74</v>
      </c>
      <c r="D480">
        <v>100108</v>
      </c>
      <c r="E480" t="s">
        <v>294</v>
      </c>
      <c r="F480">
        <v>100108002</v>
      </c>
      <c r="G480" t="s">
        <v>295</v>
      </c>
      <c r="H480" t="s">
        <v>296</v>
      </c>
      <c r="I480">
        <v>5</v>
      </c>
      <c r="J480" t="s">
        <v>26</v>
      </c>
      <c r="K480">
        <v>0</v>
      </c>
      <c r="L480">
        <v>0</v>
      </c>
      <c r="M480">
        <v>2294.19</v>
      </c>
      <c r="N480">
        <v>36547.85</v>
      </c>
      <c r="O480">
        <v>0</v>
      </c>
      <c r="P480">
        <v>0</v>
      </c>
      <c r="Q480">
        <v>2098.0100000000002</v>
      </c>
      <c r="R480">
        <v>0</v>
      </c>
      <c r="S480">
        <v>0</v>
      </c>
    </row>
    <row r="481" spans="1:19" x14ac:dyDescent="0.35">
      <c r="A481">
        <v>41</v>
      </c>
      <c r="B481" t="s">
        <v>73</v>
      </c>
      <c r="C481" t="s">
        <v>74</v>
      </c>
      <c r="D481">
        <v>100108</v>
      </c>
      <c r="E481" t="s">
        <v>294</v>
      </c>
      <c r="F481">
        <v>100108002</v>
      </c>
      <c r="G481" t="s">
        <v>295</v>
      </c>
      <c r="H481" t="s">
        <v>367</v>
      </c>
      <c r="I481">
        <v>3</v>
      </c>
      <c r="J481" t="s">
        <v>38</v>
      </c>
      <c r="K481">
        <v>0</v>
      </c>
      <c r="L481">
        <v>83.14</v>
      </c>
      <c r="M481">
        <v>99.79</v>
      </c>
      <c r="N481">
        <v>137997.32999999999</v>
      </c>
      <c r="O481">
        <v>261760.19</v>
      </c>
      <c r="P481">
        <v>314374.92</v>
      </c>
      <c r="Q481">
        <v>233128.54</v>
      </c>
      <c r="R481">
        <v>238696.13</v>
      </c>
      <c r="S481">
        <v>121909.33</v>
      </c>
    </row>
    <row r="482" spans="1:19" x14ac:dyDescent="0.35">
      <c r="A482">
        <v>41</v>
      </c>
      <c r="B482" t="s">
        <v>73</v>
      </c>
      <c r="C482" t="s">
        <v>74</v>
      </c>
      <c r="D482">
        <v>100108</v>
      </c>
      <c r="E482" t="s">
        <v>294</v>
      </c>
      <c r="F482">
        <v>100108002</v>
      </c>
      <c r="G482" t="s">
        <v>295</v>
      </c>
      <c r="H482" t="s">
        <v>392</v>
      </c>
      <c r="I482">
        <v>3</v>
      </c>
      <c r="J482" t="s">
        <v>38</v>
      </c>
      <c r="K482">
        <v>0</v>
      </c>
      <c r="L482">
        <v>0</v>
      </c>
      <c r="M482">
        <v>956.63</v>
      </c>
      <c r="N482">
        <v>599.01</v>
      </c>
      <c r="O482">
        <v>6040.8</v>
      </c>
      <c r="P482">
        <v>0</v>
      </c>
      <c r="Q482">
        <v>0</v>
      </c>
      <c r="R482">
        <v>142.88999999999999</v>
      </c>
      <c r="S482">
        <v>15761.82</v>
      </c>
    </row>
    <row r="483" spans="1:19" x14ac:dyDescent="0.35">
      <c r="A483">
        <v>41</v>
      </c>
      <c r="B483" t="s">
        <v>73</v>
      </c>
      <c r="C483" t="s">
        <v>74</v>
      </c>
      <c r="D483">
        <v>100108</v>
      </c>
      <c r="E483" t="s">
        <v>294</v>
      </c>
      <c r="F483">
        <v>100108005</v>
      </c>
      <c r="G483" t="s">
        <v>319</v>
      </c>
      <c r="H483" t="s">
        <v>330</v>
      </c>
      <c r="I483">
        <v>3</v>
      </c>
      <c r="J483" t="s">
        <v>38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5690.35</v>
      </c>
      <c r="S483">
        <v>0</v>
      </c>
    </row>
    <row r="484" spans="1:19" x14ac:dyDescent="0.35">
      <c r="A484">
        <v>41</v>
      </c>
      <c r="B484" t="s">
        <v>73</v>
      </c>
      <c r="C484" t="s">
        <v>74</v>
      </c>
      <c r="D484">
        <v>100108</v>
      </c>
      <c r="E484" t="s">
        <v>294</v>
      </c>
      <c r="F484">
        <v>100108005</v>
      </c>
      <c r="G484" t="s">
        <v>319</v>
      </c>
      <c r="H484" t="s">
        <v>405</v>
      </c>
      <c r="I484">
        <v>3</v>
      </c>
      <c r="J484" t="s">
        <v>38</v>
      </c>
      <c r="K484">
        <v>14486.2</v>
      </c>
      <c r="L484">
        <v>9230.61</v>
      </c>
      <c r="M484">
        <v>9381.24</v>
      </c>
      <c r="N484">
        <v>24250.73</v>
      </c>
      <c r="O484">
        <v>48279.97</v>
      </c>
      <c r="P484">
        <v>19906.72</v>
      </c>
      <c r="Q484">
        <v>24004.09</v>
      </c>
      <c r="R484">
        <v>7624.22</v>
      </c>
      <c r="S484">
        <v>9795.2800000000007</v>
      </c>
    </row>
    <row r="485" spans="1:19" x14ac:dyDescent="0.35">
      <c r="A485">
        <v>41</v>
      </c>
      <c r="B485" t="s">
        <v>73</v>
      </c>
      <c r="C485" t="s">
        <v>74</v>
      </c>
      <c r="D485">
        <v>100108</v>
      </c>
      <c r="E485" t="s">
        <v>294</v>
      </c>
      <c r="F485">
        <v>100108005</v>
      </c>
      <c r="G485" t="s">
        <v>319</v>
      </c>
      <c r="H485" t="s">
        <v>398</v>
      </c>
      <c r="I485">
        <v>7</v>
      </c>
      <c r="J485" t="s">
        <v>164</v>
      </c>
      <c r="K485">
        <v>0</v>
      </c>
      <c r="L485">
        <v>0</v>
      </c>
      <c r="M485">
        <v>0</v>
      </c>
      <c r="N485">
        <v>67.5</v>
      </c>
      <c r="O485">
        <v>194.08</v>
      </c>
      <c r="P485">
        <v>0</v>
      </c>
      <c r="Q485">
        <v>0</v>
      </c>
      <c r="R485">
        <v>0</v>
      </c>
      <c r="S485">
        <v>0</v>
      </c>
    </row>
    <row r="486" spans="1:19" x14ac:dyDescent="0.35">
      <c r="A486">
        <v>41</v>
      </c>
      <c r="B486" t="s">
        <v>73</v>
      </c>
      <c r="C486" t="s">
        <v>74</v>
      </c>
      <c r="D486">
        <v>100108</v>
      </c>
      <c r="E486" t="s">
        <v>294</v>
      </c>
      <c r="F486">
        <v>100108005</v>
      </c>
      <c r="G486" t="s">
        <v>319</v>
      </c>
      <c r="H486" t="s">
        <v>320</v>
      </c>
      <c r="I486">
        <v>5</v>
      </c>
      <c r="J486" t="s">
        <v>26</v>
      </c>
      <c r="K486">
        <v>899.98</v>
      </c>
      <c r="L486">
        <v>1984.84</v>
      </c>
      <c r="M486">
        <v>1218.79</v>
      </c>
      <c r="N486">
        <v>137770.35</v>
      </c>
      <c r="O486">
        <v>1767198.7</v>
      </c>
      <c r="P486">
        <v>1670952.52</v>
      </c>
      <c r="Q486">
        <v>1447672.41</v>
      </c>
      <c r="R486">
        <v>12877.76</v>
      </c>
      <c r="S486">
        <v>25615.54</v>
      </c>
    </row>
    <row r="487" spans="1:19" x14ac:dyDescent="0.35">
      <c r="A487">
        <v>41</v>
      </c>
      <c r="B487" t="s">
        <v>73</v>
      </c>
      <c r="C487" t="s">
        <v>74</v>
      </c>
      <c r="D487">
        <v>100108</v>
      </c>
      <c r="E487" t="s">
        <v>294</v>
      </c>
      <c r="F487">
        <v>100108006</v>
      </c>
      <c r="G487" t="s">
        <v>381</v>
      </c>
      <c r="H487" t="s">
        <v>382</v>
      </c>
      <c r="I487">
        <v>5</v>
      </c>
      <c r="J487" t="s">
        <v>26</v>
      </c>
      <c r="K487">
        <v>149.63999999999999</v>
      </c>
      <c r="L487">
        <v>2050.8000000000002</v>
      </c>
      <c r="M487">
        <v>932.02</v>
      </c>
      <c r="N487">
        <v>67135</v>
      </c>
      <c r="O487">
        <v>0</v>
      </c>
      <c r="P487">
        <v>0</v>
      </c>
      <c r="Q487">
        <v>127382.96</v>
      </c>
      <c r="R487">
        <v>351.09</v>
      </c>
      <c r="S487">
        <v>9208.32</v>
      </c>
    </row>
    <row r="488" spans="1:19" x14ac:dyDescent="0.35">
      <c r="A488">
        <v>41</v>
      </c>
      <c r="B488" t="s">
        <v>73</v>
      </c>
      <c r="C488" t="s">
        <v>74</v>
      </c>
      <c r="D488">
        <v>100108</v>
      </c>
      <c r="E488" t="s">
        <v>294</v>
      </c>
      <c r="F488">
        <v>100108006</v>
      </c>
      <c r="G488" t="s">
        <v>381</v>
      </c>
      <c r="H488" t="s">
        <v>399</v>
      </c>
      <c r="I488">
        <v>5</v>
      </c>
      <c r="J488" t="s">
        <v>26</v>
      </c>
      <c r="K488">
        <v>0</v>
      </c>
      <c r="L488">
        <v>2285.89</v>
      </c>
      <c r="M488">
        <v>0</v>
      </c>
      <c r="N488">
        <v>57041.72</v>
      </c>
      <c r="O488">
        <v>0</v>
      </c>
      <c r="P488">
        <v>59602.32</v>
      </c>
      <c r="Q488">
        <v>23922.91</v>
      </c>
      <c r="R488">
        <v>0</v>
      </c>
      <c r="S488">
        <v>15444</v>
      </c>
    </row>
    <row r="489" spans="1:19" x14ac:dyDescent="0.35">
      <c r="A489">
        <v>41</v>
      </c>
      <c r="B489" t="s">
        <v>73</v>
      </c>
      <c r="C489" t="s">
        <v>74</v>
      </c>
      <c r="D489">
        <v>100108</v>
      </c>
      <c r="E489" t="s">
        <v>294</v>
      </c>
      <c r="F489">
        <v>100108007</v>
      </c>
      <c r="G489" t="s">
        <v>327</v>
      </c>
      <c r="H489" t="s">
        <v>404</v>
      </c>
      <c r="I489">
        <v>1</v>
      </c>
      <c r="J489" t="s">
        <v>96</v>
      </c>
      <c r="K489">
        <v>0</v>
      </c>
      <c r="L489">
        <v>0</v>
      </c>
      <c r="M489">
        <v>0</v>
      </c>
      <c r="N489">
        <v>0</v>
      </c>
      <c r="O489">
        <v>183.48</v>
      </c>
      <c r="P489">
        <v>117.55</v>
      </c>
      <c r="Q489">
        <v>0</v>
      </c>
      <c r="R489">
        <v>0</v>
      </c>
      <c r="S489">
        <v>0</v>
      </c>
    </row>
    <row r="490" spans="1:19" x14ac:dyDescent="0.35">
      <c r="A490">
        <v>41</v>
      </c>
      <c r="B490" t="s">
        <v>73</v>
      </c>
      <c r="C490" t="s">
        <v>74</v>
      </c>
      <c r="D490">
        <v>100108</v>
      </c>
      <c r="E490" t="s">
        <v>294</v>
      </c>
      <c r="F490">
        <v>100108007</v>
      </c>
      <c r="G490" t="s">
        <v>327</v>
      </c>
      <c r="H490" t="s">
        <v>426</v>
      </c>
      <c r="I490">
        <v>1</v>
      </c>
      <c r="J490" t="s">
        <v>96</v>
      </c>
      <c r="K490">
        <v>2691847.42</v>
      </c>
      <c r="L490">
        <v>0</v>
      </c>
      <c r="M490">
        <v>4890028.79</v>
      </c>
      <c r="N490">
        <v>3237895.12</v>
      </c>
      <c r="O490">
        <v>3881660.9</v>
      </c>
      <c r="P490">
        <v>5263356.96</v>
      </c>
      <c r="Q490">
        <v>4681751.42</v>
      </c>
      <c r="R490">
        <v>2738327.45</v>
      </c>
      <c r="S490">
        <v>775860.31</v>
      </c>
    </row>
    <row r="491" spans="1:19" x14ac:dyDescent="0.35">
      <c r="A491">
        <v>41</v>
      </c>
      <c r="B491" t="s">
        <v>73</v>
      </c>
      <c r="C491" t="s">
        <v>74</v>
      </c>
      <c r="D491">
        <v>100108</v>
      </c>
      <c r="E491" t="s">
        <v>294</v>
      </c>
      <c r="F491">
        <v>100108007</v>
      </c>
      <c r="G491" t="s">
        <v>327</v>
      </c>
      <c r="H491" t="s">
        <v>403</v>
      </c>
      <c r="I491">
        <v>1</v>
      </c>
      <c r="J491" t="s">
        <v>96</v>
      </c>
      <c r="K491">
        <v>2542923.2400000002</v>
      </c>
      <c r="L491">
        <v>1348621.32</v>
      </c>
      <c r="M491">
        <v>721751.6</v>
      </c>
      <c r="N491">
        <v>2717751.33</v>
      </c>
      <c r="O491">
        <v>2437499.56</v>
      </c>
      <c r="P491">
        <v>3378176.9</v>
      </c>
      <c r="Q491">
        <v>4924675.5</v>
      </c>
      <c r="R491">
        <v>4540945.42</v>
      </c>
      <c r="S491">
        <v>2644556.86</v>
      </c>
    </row>
    <row r="492" spans="1:19" x14ac:dyDescent="0.35">
      <c r="A492">
        <v>41</v>
      </c>
      <c r="B492" t="s">
        <v>73</v>
      </c>
      <c r="C492" t="s">
        <v>74</v>
      </c>
      <c r="D492">
        <v>100108</v>
      </c>
      <c r="E492" t="s">
        <v>294</v>
      </c>
      <c r="F492">
        <v>100108007</v>
      </c>
      <c r="G492" t="s">
        <v>327</v>
      </c>
      <c r="H492" t="s">
        <v>423</v>
      </c>
      <c r="I492">
        <v>1</v>
      </c>
      <c r="J492" t="s">
        <v>96</v>
      </c>
      <c r="K492">
        <v>0</v>
      </c>
      <c r="L492">
        <v>0</v>
      </c>
      <c r="M492">
        <v>314634.49</v>
      </c>
      <c r="N492">
        <v>337548.86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5">
      <c r="A493">
        <v>41</v>
      </c>
      <c r="B493" t="s">
        <v>73</v>
      </c>
      <c r="C493" t="s">
        <v>74</v>
      </c>
      <c r="D493">
        <v>100108</v>
      </c>
      <c r="E493" t="s">
        <v>294</v>
      </c>
      <c r="F493">
        <v>100108007</v>
      </c>
      <c r="G493" t="s">
        <v>327</v>
      </c>
      <c r="H493" t="s">
        <v>424</v>
      </c>
      <c r="I493">
        <v>1</v>
      </c>
      <c r="J493" t="s">
        <v>96</v>
      </c>
      <c r="K493">
        <v>1906139.81</v>
      </c>
      <c r="L493">
        <v>497915.1</v>
      </c>
      <c r="M493">
        <v>4431548.28</v>
      </c>
      <c r="N493">
        <v>3629252.19</v>
      </c>
      <c r="O493">
        <v>1274556.75</v>
      </c>
      <c r="P493">
        <v>5921694.9000000004</v>
      </c>
      <c r="Q493">
        <v>1847076.87</v>
      </c>
      <c r="R493">
        <v>2094885.67</v>
      </c>
      <c r="S493">
        <v>1201700.03</v>
      </c>
    </row>
    <row r="494" spans="1:19" x14ac:dyDescent="0.35">
      <c r="A494">
        <v>41</v>
      </c>
      <c r="B494" t="s">
        <v>73</v>
      </c>
      <c r="C494" t="s">
        <v>74</v>
      </c>
      <c r="D494">
        <v>100108</v>
      </c>
      <c r="E494" t="s">
        <v>294</v>
      </c>
      <c r="F494">
        <v>100108007</v>
      </c>
      <c r="G494" t="s">
        <v>327</v>
      </c>
      <c r="H494" t="s">
        <v>338</v>
      </c>
      <c r="I494">
        <v>4</v>
      </c>
      <c r="J494" t="s">
        <v>71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3873.82</v>
      </c>
      <c r="R494">
        <v>998.53</v>
      </c>
      <c r="S494">
        <v>1097.45</v>
      </c>
    </row>
    <row r="495" spans="1:19" x14ac:dyDescent="0.35">
      <c r="A495">
        <v>41</v>
      </c>
      <c r="B495" t="s">
        <v>73</v>
      </c>
      <c r="C495" t="s">
        <v>74</v>
      </c>
      <c r="D495">
        <v>100109</v>
      </c>
      <c r="E495" t="s">
        <v>51</v>
      </c>
      <c r="F495">
        <v>100109001</v>
      </c>
      <c r="G495" t="s">
        <v>51</v>
      </c>
      <c r="H495" t="s">
        <v>293</v>
      </c>
      <c r="I495">
        <v>7</v>
      </c>
      <c r="J495" t="s">
        <v>164</v>
      </c>
      <c r="K495">
        <v>0</v>
      </c>
      <c r="L495">
        <v>0</v>
      </c>
      <c r="M495">
        <v>0</v>
      </c>
      <c r="N495">
        <v>1861.56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35">
      <c r="A496">
        <v>41</v>
      </c>
      <c r="B496" t="s">
        <v>73</v>
      </c>
      <c r="C496" t="s">
        <v>74</v>
      </c>
      <c r="D496">
        <v>100109</v>
      </c>
      <c r="E496" t="s">
        <v>51</v>
      </c>
      <c r="F496">
        <v>100109001</v>
      </c>
      <c r="G496" t="s">
        <v>51</v>
      </c>
      <c r="H496" t="s">
        <v>84</v>
      </c>
      <c r="I496">
        <v>4</v>
      </c>
      <c r="J496" t="s">
        <v>71</v>
      </c>
      <c r="K496">
        <v>0</v>
      </c>
      <c r="L496">
        <v>0</v>
      </c>
      <c r="M496">
        <v>0</v>
      </c>
      <c r="N496">
        <v>0</v>
      </c>
      <c r="O496">
        <v>1630.54</v>
      </c>
      <c r="P496">
        <v>0</v>
      </c>
      <c r="Q496">
        <v>0</v>
      </c>
      <c r="R496">
        <v>0</v>
      </c>
      <c r="S496">
        <v>0</v>
      </c>
    </row>
    <row r="497" spans="1:19" x14ac:dyDescent="0.35">
      <c r="A497">
        <v>47</v>
      </c>
      <c r="B497" t="s">
        <v>196</v>
      </c>
      <c r="C497" t="s">
        <v>197</v>
      </c>
      <c r="D497">
        <v>100101</v>
      </c>
      <c r="E497" t="s">
        <v>29</v>
      </c>
      <c r="F497">
        <v>100101001</v>
      </c>
      <c r="G497" t="s">
        <v>36</v>
      </c>
      <c r="H497" t="s">
        <v>355</v>
      </c>
      <c r="I497">
        <v>2</v>
      </c>
      <c r="J497" t="s">
        <v>32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73234.52</v>
      </c>
      <c r="R497">
        <v>0</v>
      </c>
      <c r="S497">
        <v>0</v>
      </c>
    </row>
    <row r="498" spans="1:19" x14ac:dyDescent="0.35">
      <c r="A498">
        <v>47</v>
      </c>
      <c r="B498" t="s">
        <v>196</v>
      </c>
      <c r="C498" t="s">
        <v>197</v>
      </c>
      <c r="D498">
        <v>100101</v>
      </c>
      <c r="E498" t="s">
        <v>29</v>
      </c>
      <c r="F498">
        <v>100101011</v>
      </c>
      <c r="G498" t="s">
        <v>122</v>
      </c>
      <c r="H498" t="s">
        <v>324</v>
      </c>
      <c r="I498">
        <v>2</v>
      </c>
      <c r="J498" t="s">
        <v>32</v>
      </c>
      <c r="K498">
        <v>0</v>
      </c>
      <c r="L498">
        <v>41427.39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35">
      <c r="A499">
        <v>47</v>
      </c>
      <c r="B499" t="s">
        <v>196</v>
      </c>
      <c r="C499" t="s">
        <v>197</v>
      </c>
      <c r="D499">
        <v>100101</v>
      </c>
      <c r="E499" t="s">
        <v>29</v>
      </c>
      <c r="F499">
        <v>100112025</v>
      </c>
      <c r="G499" t="s">
        <v>173</v>
      </c>
      <c r="H499" t="s">
        <v>248</v>
      </c>
      <c r="I499">
        <v>3</v>
      </c>
      <c r="J499" t="s">
        <v>38</v>
      </c>
      <c r="K499">
        <v>0</v>
      </c>
      <c r="L499">
        <v>0</v>
      </c>
      <c r="M499">
        <v>65.930000000000007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35">
      <c r="A500">
        <v>47</v>
      </c>
      <c r="B500" t="s">
        <v>196</v>
      </c>
      <c r="C500" t="s">
        <v>197</v>
      </c>
      <c r="D500">
        <v>100102</v>
      </c>
      <c r="E500" t="s">
        <v>92</v>
      </c>
      <c r="F500">
        <v>100102003</v>
      </c>
      <c r="G500" t="s">
        <v>93</v>
      </c>
      <c r="H500" t="s">
        <v>400</v>
      </c>
      <c r="I500">
        <v>1</v>
      </c>
      <c r="J500" t="s">
        <v>96</v>
      </c>
      <c r="K500">
        <v>0</v>
      </c>
      <c r="L500">
        <v>1150.82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35">
      <c r="A501">
        <v>47</v>
      </c>
      <c r="B501" t="s">
        <v>196</v>
      </c>
      <c r="C501" t="s">
        <v>197</v>
      </c>
      <c r="D501">
        <v>100102</v>
      </c>
      <c r="E501" t="s">
        <v>92</v>
      </c>
      <c r="F501">
        <v>100102005</v>
      </c>
      <c r="G501" t="s">
        <v>177</v>
      </c>
      <c r="H501" t="s">
        <v>401</v>
      </c>
      <c r="I501">
        <v>1</v>
      </c>
      <c r="J501" t="s">
        <v>96</v>
      </c>
      <c r="K501">
        <v>121.41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35">
      <c r="A502">
        <v>47</v>
      </c>
      <c r="B502" t="s">
        <v>196</v>
      </c>
      <c r="C502" t="s">
        <v>197</v>
      </c>
      <c r="D502">
        <v>100102</v>
      </c>
      <c r="E502" t="s">
        <v>92</v>
      </c>
      <c r="F502">
        <v>100102005</v>
      </c>
      <c r="G502" t="s">
        <v>177</v>
      </c>
      <c r="H502" t="s">
        <v>375</v>
      </c>
      <c r="I502">
        <v>7</v>
      </c>
      <c r="J502" t="s">
        <v>164</v>
      </c>
      <c r="K502">
        <v>190626.37</v>
      </c>
      <c r="L502">
        <v>144542.59</v>
      </c>
      <c r="M502">
        <v>92181.29</v>
      </c>
      <c r="N502">
        <v>158896.57999999999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35">
      <c r="A503">
        <v>47</v>
      </c>
      <c r="B503" t="s">
        <v>196</v>
      </c>
      <c r="C503" t="s">
        <v>197</v>
      </c>
      <c r="D503">
        <v>100102</v>
      </c>
      <c r="E503" t="s">
        <v>92</v>
      </c>
      <c r="F503">
        <v>100102005</v>
      </c>
      <c r="G503" t="s">
        <v>177</v>
      </c>
      <c r="H503" t="s">
        <v>379</v>
      </c>
      <c r="I503">
        <v>7</v>
      </c>
      <c r="J503" t="s">
        <v>164</v>
      </c>
      <c r="K503">
        <v>52911.77</v>
      </c>
      <c r="L503">
        <v>55908.25</v>
      </c>
      <c r="M503">
        <v>0</v>
      </c>
      <c r="N503">
        <v>104.2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35">
      <c r="A504">
        <v>47</v>
      </c>
      <c r="B504" t="s">
        <v>196</v>
      </c>
      <c r="C504" t="s">
        <v>197</v>
      </c>
      <c r="D504">
        <v>100102</v>
      </c>
      <c r="E504" t="s">
        <v>92</v>
      </c>
      <c r="F504">
        <v>100102005</v>
      </c>
      <c r="G504" t="s">
        <v>177</v>
      </c>
      <c r="H504" t="s">
        <v>178</v>
      </c>
      <c r="I504">
        <v>5</v>
      </c>
      <c r="J504" t="s">
        <v>26</v>
      </c>
      <c r="K504">
        <v>0</v>
      </c>
      <c r="L504">
        <v>0</v>
      </c>
      <c r="M504">
        <v>0</v>
      </c>
      <c r="N504">
        <v>165.06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35">
      <c r="A505">
        <v>47</v>
      </c>
      <c r="B505" t="s">
        <v>196</v>
      </c>
      <c r="C505" t="s">
        <v>197</v>
      </c>
      <c r="D505">
        <v>100102</v>
      </c>
      <c r="E505" t="s">
        <v>92</v>
      </c>
      <c r="F505">
        <v>100102008</v>
      </c>
      <c r="G505" t="s">
        <v>352</v>
      </c>
      <c r="H505" t="s">
        <v>413</v>
      </c>
      <c r="I505">
        <v>3</v>
      </c>
      <c r="J505" t="s">
        <v>38</v>
      </c>
      <c r="K505">
        <v>18025.43</v>
      </c>
      <c r="L505">
        <v>10481.11</v>
      </c>
      <c r="M505">
        <v>22313.56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35">
      <c r="A506">
        <v>47</v>
      </c>
      <c r="B506" t="s">
        <v>196</v>
      </c>
      <c r="C506" t="s">
        <v>197</v>
      </c>
      <c r="D506">
        <v>100103</v>
      </c>
      <c r="E506" t="s">
        <v>39</v>
      </c>
      <c r="F506">
        <v>100103003</v>
      </c>
      <c r="G506" t="s">
        <v>226</v>
      </c>
      <c r="H506" t="s">
        <v>325</v>
      </c>
      <c r="I506">
        <v>2</v>
      </c>
      <c r="J506" t="s">
        <v>32</v>
      </c>
      <c r="K506">
        <v>0</v>
      </c>
      <c r="L506">
        <v>0</v>
      </c>
      <c r="M506">
        <v>261313.6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35">
      <c r="A507">
        <v>47</v>
      </c>
      <c r="B507" t="s">
        <v>196</v>
      </c>
      <c r="C507" t="s">
        <v>197</v>
      </c>
      <c r="D507">
        <v>100103</v>
      </c>
      <c r="E507" t="s">
        <v>39</v>
      </c>
      <c r="F507">
        <v>100103003</v>
      </c>
      <c r="G507" t="s">
        <v>226</v>
      </c>
      <c r="H507" t="s">
        <v>323</v>
      </c>
      <c r="I507">
        <v>3</v>
      </c>
      <c r="J507" t="s">
        <v>38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175.17</v>
      </c>
      <c r="Q507">
        <v>0</v>
      </c>
      <c r="R507">
        <v>0</v>
      </c>
      <c r="S507">
        <v>0</v>
      </c>
    </row>
    <row r="508" spans="1:19" x14ac:dyDescent="0.35">
      <c r="A508">
        <v>47</v>
      </c>
      <c r="B508" t="s">
        <v>196</v>
      </c>
      <c r="C508" t="s">
        <v>197</v>
      </c>
      <c r="D508">
        <v>100103</v>
      </c>
      <c r="E508" t="s">
        <v>39</v>
      </c>
      <c r="F508">
        <v>100103004</v>
      </c>
      <c r="G508" t="s">
        <v>77</v>
      </c>
      <c r="H508" t="s">
        <v>363</v>
      </c>
      <c r="I508">
        <v>7</v>
      </c>
      <c r="J508" t="s">
        <v>164</v>
      </c>
      <c r="K508">
        <v>63.9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35">
      <c r="A509">
        <v>47</v>
      </c>
      <c r="B509" t="s">
        <v>196</v>
      </c>
      <c r="C509" t="s">
        <v>197</v>
      </c>
      <c r="D509">
        <v>100103</v>
      </c>
      <c r="E509" t="s">
        <v>39</v>
      </c>
      <c r="F509">
        <v>100103004</v>
      </c>
      <c r="G509" t="s">
        <v>77</v>
      </c>
      <c r="H509" t="s">
        <v>329</v>
      </c>
      <c r="I509">
        <v>3</v>
      </c>
      <c r="J509" t="s">
        <v>38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26772.48</v>
      </c>
      <c r="R509">
        <v>0</v>
      </c>
      <c r="S509">
        <v>0</v>
      </c>
    </row>
    <row r="510" spans="1:19" x14ac:dyDescent="0.35">
      <c r="A510">
        <v>47</v>
      </c>
      <c r="B510" t="s">
        <v>196</v>
      </c>
      <c r="C510" t="s">
        <v>197</v>
      </c>
      <c r="D510">
        <v>100104</v>
      </c>
      <c r="E510" t="s">
        <v>66</v>
      </c>
      <c r="F510">
        <v>100104002</v>
      </c>
      <c r="G510" t="s">
        <v>67</v>
      </c>
      <c r="H510" t="s">
        <v>127</v>
      </c>
      <c r="I510">
        <v>3</v>
      </c>
      <c r="J510" t="s">
        <v>38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2596.15</v>
      </c>
      <c r="Q510">
        <v>0</v>
      </c>
      <c r="R510">
        <v>0</v>
      </c>
      <c r="S510">
        <v>0</v>
      </c>
    </row>
    <row r="511" spans="1:19" x14ac:dyDescent="0.35">
      <c r="A511">
        <v>47</v>
      </c>
      <c r="B511" t="s">
        <v>196</v>
      </c>
      <c r="C511" t="s">
        <v>197</v>
      </c>
      <c r="D511">
        <v>100105</v>
      </c>
      <c r="E511" t="s">
        <v>20</v>
      </c>
      <c r="F511">
        <v>100105006</v>
      </c>
      <c r="G511" t="s">
        <v>276</v>
      </c>
      <c r="H511" t="s">
        <v>443</v>
      </c>
      <c r="I511">
        <v>6</v>
      </c>
      <c r="J511" t="s">
        <v>20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1270.48</v>
      </c>
      <c r="R511">
        <v>0</v>
      </c>
      <c r="S511">
        <v>0</v>
      </c>
    </row>
    <row r="512" spans="1:19" x14ac:dyDescent="0.35">
      <c r="A512">
        <v>47</v>
      </c>
      <c r="B512" t="s">
        <v>196</v>
      </c>
      <c r="C512" t="s">
        <v>197</v>
      </c>
      <c r="D512">
        <v>100105</v>
      </c>
      <c r="E512" t="s">
        <v>20</v>
      </c>
      <c r="F512">
        <v>100105006</v>
      </c>
      <c r="G512" t="s">
        <v>276</v>
      </c>
      <c r="H512" t="s">
        <v>390</v>
      </c>
      <c r="I512">
        <v>6</v>
      </c>
      <c r="J512" t="s">
        <v>20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832</v>
      </c>
      <c r="R512">
        <v>251.01</v>
      </c>
      <c r="S512">
        <v>0</v>
      </c>
    </row>
    <row r="513" spans="1:19" x14ac:dyDescent="0.35">
      <c r="A513">
        <v>47</v>
      </c>
      <c r="B513" t="s">
        <v>196</v>
      </c>
      <c r="C513" t="s">
        <v>197</v>
      </c>
      <c r="D513">
        <v>100107</v>
      </c>
      <c r="E513" t="s">
        <v>48</v>
      </c>
      <c r="F513">
        <v>100107012</v>
      </c>
      <c r="G513" t="s">
        <v>49</v>
      </c>
      <c r="H513" t="s">
        <v>150</v>
      </c>
      <c r="I513">
        <v>3</v>
      </c>
      <c r="J513" t="s">
        <v>38</v>
      </c>
      <c r="K513">
        <v>9077.23</v>
      </c>
      <c r="L513">
        <v>8548.08</v>
      </c>
      <c r="M513">
        <v>44325.59</v>
      </c>
      <c r="N513">
        <v>27655.06</v>
      </c>
      <c r="O513">
        <v>36188.42</v>
      </c>
      <c r="P513">
        <v>0.46</v>
      </c>
      <c r="Q513">
        <v>47706.720000000001</v>
      </c>
      <c r="R513">
        <v>127.06</v>
      </c>
      <c r="S513">
        <v>14370.18</v>
      </c>
    </row>
    <row r="514" spans="1:19" x14ac:dyDescent="0.35">
      <c r="A514">
        <v>47</v>
      </c>
      <c r="B514" t="s">
        <v>196</v>
      </c>
      <c r="C514" t="s">
        <v>197</v>
      </c>
      <c r="D514">
        <v>100107</v>
      </c>
      <c r="E514" t="s">
        <v>48</v>
      </c>
      <c r="F514">
        <v>100107012</v>
      </c>
      <c r="G514" t="s">
        <v>49</v>
      </c>
      <c r="H514" t="s">
        <v>342</v>
      </c>
      <c r="I514">
        <v>3</v>
      </c>
      <c r="J514" t="s">
        <v>38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303.16000000000003</v>
      </c>
      <c r="R514">
        <v>0</v>
      </c>
      <c r="S514">
        <v>61139.06</v>
      </c>
    </row>
    <row r="515" spans="1:19" x14ac:dyDescent="0.35">
      <c r="A515">
        <v>47</v>
      </c>
      <c r="B515" t="s">
        <v>196</v>
      </c>
      <c r="C515" t="s">
        <v>197</v>
      </c>
      <c r="D515">
        <v>100107</v>
      </c>
      <c r="E515" t="s">
        <v>48</v>
      </c>
      <c r="F515">
        <v>100107012</v>
      </c>
      <c r="G515" t="s">
        <v>49</v>
      </c>
      <c r="H515" t="s">
        <v>212</v>
      </c>
      <c r="I515">
        <v>5</v>
      </c>
      <c r="J515" t="s">
        <v>26</v>
      </c>
      <c r="K515">
        <v>0</v>
      </c>
      <c r="L515">
        <v>0</v>
      </c>
      <c r="M515">
        <v>2888.7</v>
      </c>
      <c r="N515">
        <v>5223.72</v>
      </c>
      <c r="O515">
        <v>9409</v>
      </c>
      <c r="P515">
        <v>2400</v>
      </c>
      <c r="Q515">
        <v>0</v>
      </c>
      <c r="R515">
        <v>3682.8</v>
      </c>
      <c r="S515">
        <v>0</v>
      </c>
    </row>
    <row r="516" spans="1:19" x14ac:dyDescent="0.35">
      <c r="A516">
        <v>47</v>
      </c>
      <c r="B516" t="s">
        <v>196</v>
      </c>
      <c r="C516" t="s">
        <v>197</v>
      </c>
      <c r="D516">
        <v>100107</v>
      </c>
      <c r="E516" t="s">
        <v>48</v>
      </c>
      <c r="F516">
        <v>100107012</v>
      </c>
      <c r="G516" t="s">
        <v>49</v>
      </c>
      <c r="H516" t="s">
        <v>129</v>
      </c>
      <c r="I516">
        <v>2</v>
      </c>
      <c r="J516" t="s">
        <v>32</v>
      </c>
      <c r="K516">
        <v>1931730.7</v>
      </c>
      <c r="L516">
        <v>1524103.44</v>
      </c>
      <c r="M516">
        <v>3154681.69</v>
      </c>
      <c r="N516">
        <v>3099990.03</v>
      </c>
      <c r="O516">
        <v>3671498.28</v>
      </c>
      <c r="P516">
        <v>3714785.91</v>
      </c>
      <c r="Q516">
        <v>3574463.92</v>
      </c>
      <c r="R516">
        <v>2902547.85</v>
      </c>
      <c r="S516">
        <v>3707767.56</v>
      </c>
    </row>
    <row r="517" spans="1:19" x14ac:dyDescent="0.35">
      <c r="A517">
        <v>47</v>
      </c>
      <c r="B517" t="s">
        <v>196</v>
      </c>
      <c r="C517" t="s">
        <v>197</v>
      </c>
      <c r="D517">
        <v>100107</v>
      </c>
      <c r="E517" t="s">
        <v>48</v>
      </c>
      <c r="F517">
        <v>100107012</v>
      </c>
      <c r="G517" t="s">
        <v>49</v>
      </c>
      <c r="H517" t="s">
        <v>265</v>
      </c>
      <c r="I517">
        <v>1</v>
      </c>
      <c r="J517" t="s">
        <v>96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592.22</v>
      </c>
      <c r="S517">
        <v>0</v>
      </c>
    </row>
    <row r="518" spans="1:19" x14ac:dyDescent="0.35">
      <c r="A518">
        <v>47</v>
      </c>
      <c r="B518" t="s">
        <v>196</v>
      </c>
      <c r="C518" t="s">
        <v>197</v>
      </c>
      <c r="D518">
        <v>100107</v>
      </c>
      <c r="E518" t="s">
        <v>48</v>
      </c>
      <c r="F518">
        <v>100107012</v>
      </c>
      <c r="G518" t="s">
        <v>49</v>
      </c>
      <c r="H518" t="s">
        <v>130</v>
      </c>
      <c r="I518">
        <v>3</v>
      </c>
      <c r="J518" t="s">
        <v>38</v>
      </c>
      <c r="K518">
        <v>5195.71</v>
      </c>
      <c r="L518">
        <v>7492.29</v>
      </c>
      <c r="M518">
        <v>9803.0499999999993</v>
      </c>
      <c r="N518">
        <v>4449.51</v>
      </c>
      <c r="O518">
        <v>4353.16</v>
      </c>
      <c r="P518">
        <v>12791.19</v>
      </c>
      <c r="Q518">
        <v>0</v>
      </c>
      <c r="R518">
        <v>0</v>
      </c>
      <c r="S518">
        <v>0</v>
      </c>
    </row>
    <row r="519" spans="1:19" x14ac:dyDescent="0.35">
      <c r="A519">
        <v>47</v>
      </c>
      <c r="B519" t="s">
        <v>196</v>
      </c>
      <c r="C519" t="s">
        <v>197</v>
      </c>
      <c r="D519">
        <v>100107</v>
      </c>
      <c r="E519" t="s">
        <v>48</v>
      </c>
      <c r="F519">
        <v>100107012</v>
      </c>
      <c r="G519" t="s">
        <v>49</v>
      </c>
      <c r="H519" t="s">
        <v>50</v>
      </c>
      <c r="I519">
        <v>3</v>
      </c>
      <c r="J519" t="s">
        <v>38</v>
      </c>
      <c r="K519">
        <v>15912.53</v>
      </c>
      <c r="L519">
        <v>0</v>
      </c>
      <c r="M519">
        <v>48600.19</v>
      </c>
      <c r="N519">
        <v>0</v>
      </c>
      <c r="O519">
        <v>33719.94</v>
      </c>
      <c r="P519">
        <v>15192.04</v>
      </c>
      <c r="Q519">
        <v>41110.07</v>
      </c>
      <c r="R519">
        <v>23722.04</v>
      </c>
      <c r="S519">
        <v>58973.42</v>
      </c>
    </row>
    <row r="520" spans="1:19" x14ac:dyDescent="0.35">
      <c r="A520">
        <v>47</v>
      </c>
      <c r="B520" t="s">
        <v>196</v>
      </c>
      <c r="C520" t="s">
        <v>197</v>
      </c>
      <c r="D520">
        <v>100107</v>
      </c>
      <c r="E520" t="s">
        <v>48</v>
      </c>
      <c r="F520">
        <v>100107012</v>
      </c>
      <c r="G520" t="s">
        <v>49</v>
      </c>
      <c r="H520" t="s">
        <v>211</v>
      </c>
      <c r="I520">
        <v>7</v>
      </c>
      <c r="J520" t="s">
        <v>164</v>
      </c>
      <c r="K520">
        <v>13891.01</v>
      </c>
      <c r="L520">
        <v>0</v>
      </c>
      <c r="M520">
        <v>65727.539999999994</v>
      </c>
      <c r="N520">
        <v>102074.83</v>
      </c>
      <c r="O520">
        <v>155027.07999999999</v>
      </c>
      <c r="P520">
        <v>36755.919999999998</v>
      </c>
      <c r="Q520">
        <v>38318.949999999997</v>
      </c>
      <c r="R520">
        <v>65556.62</v>
      </c>
      <c r="S520">
        <v>10572.6</v>
      </c>
    </row>
    <row r="521" spans="1:19" x14ac:dyDescent="0.35">
      <c r="A521">
        <v>47</v>
      </c>
      <c r="B521" t="s">
        <v>196</v>
      </c>
      <c r="C521" t="s">
        <v>197</v>
      </c>
      <c r="D521">
        <v>100107</v>
      </c>
      <c r="E521" t="s">
        <v>48</v>
      </c>
      <c r="F521">
        <v>100107012</v>
      </c>
      <c r="G521" t="s">
        <v>49</v>
      </c>
      <c r="H521" t="s">
        <v>365</v>
      </c>
      <c r="I521">
        <v>7</v>
      </c>
      <c r="J521" t="s">
        <v>164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3.02</v>
      </c>
    </row>
    <row r="522" spans="1:19" x14ac:dyDescent="0.35">
      <c r="A522">
        <v>47</v>
      </c>
      <c r="B522" t="s">
        <v>196</v>
      </c>
      <c r="C522" t="s">
        <v>197</v>
      </c>
      <c r="D522">
        <v>100107</v>
      </c>
      <c r="E522" t="s">
        <v>48</v>
      </c>
      <c r="F522">
        <v>100107012</v>
      </c>
      <c r="G522" t="s">
        <v>49</v>
      </c>
      <c r="H522" t="s">
        <v>195</v>
      </c>
      <c r="I522">
        <v>3</v>
      </c>
      <c r="J522" t="s">
        <v>38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63.34</v>
      </c>
      <c r="R522">
        <v>0</v>
      </c>
      <c r="S522">
        <v>0</v>
      </c>
    </row>
    <row r="523" spans="1:19" x14ac:dyDescent="0.35">
      <c r="A523">
        <v>47</v>
      </c>
      <c r="B523" t="s">
        <v>196</v>
      </c>
      <c r="C523" t="s">
        <v>197</v>
      </c>
      <c r="D523">
        <v>100108</v>
      </c>
      <c r="E523" t="s">
        <v>294</v>
      </c>
      <c r="F523">
        <v>100108002</v>
      </c>
      <c r="G523" t="s">
        <v>295</v>
      </c>
      <c r="H523" t="s">
        <v>296</v>
      </c>
      <c r="I523">
        <v>5</v>
      </c>
      <c r="J523" t="s">
        <v>26</v>
      </c>
      <c r="K523">
        <v>79.02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35">
      <c r="A524">
        <v>47</v>
      </c>
      <c r="B524" t="s">
        <v>196</v>
      </c>
      <c r="C524" t="s">
        <v>197</v>
      </c>
      <c r="D524">
        <v>100108</v>
      </c>
      <c r="E524" t="s">
        <v>294</v>
      </c>
      <c r="F524">
        <v>100108005</v>
      </c>
      <c r="G524" t="s">
        <v>319</v>
      </c>
      <c r="H524" t="s">
        <v>396</v>
      </c>
      <c r="I524">
        <v>7</v>
      </c>
      <c r="J524" t="s">
        <v>164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13536.43</v>
      </c>
      <c r="Q524">
        <v>0</v>
      </c>
      <c r="R524">
        <v>56.44</v>
      </c>
      <c r="S524">
        <v>21074.52</v>
      </c>
    </row>
    <row r="525" spans="1:19" x14ac:dyDescent="0.35">
      <c r="A525">
        <v>47</v>
      </c>
      <c r="B525" t="s">
        <v>196</v>
      </c>
      <c r="C525" t="s">
        <v>197</v>
      </c>
      <c r="D525">
        <v>100108</v>
      </c>
      <c r="E525" t="s">
        <v>294</v>
      </c>
      <c r="F525">
        <v>100108005</v>
      </c>
      <c r="G525" t="s">
        <v>319</v>
      </c>
      <c r="H525" t="s">
        <v>330</v>
      </c>
      <c r="I525">
        <v>3</v>
      </c>
      <c r="J525" t="s">
        <v>38</v>
      </c>
      <c r="K525">
        <v>661.31</v>
      </c>
      <c r="L525">
        <v>1542.42</v>
      </c>
      <c r="M525">
        <v>3247.89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125.96</v>
      </c>
    </row>
    <row r="526" spans="1:19" x14ac:dyDescent="0.35">
      <c r="A526">
        <v>47</v>
      </c>
      <c r="B526" t="s">
        <v>196</v>
      </c>
      <c r="C526" t="s">
        <v>197</v>
      </c>
      <c r="D526">
        <v>100108</v>
      </c>
      <c r="E526" t="s">
        <v>294</v>
      </c>
      <c r="F526">
        <v>100108005</v>
      </c>
      <c r="G526" t="s">
        <v>319</v>
      </c>
      <c r="H526" t="s">
        <v>405</v>
      </c>
      <c r="I526">
        <v>3</v>
      </c>
      <c r="J526" t="s">
        <v>38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1631.89</v>
      </c>
      <c r="Q526">
        <v>1757.81</v>
      </c>
      <c r="R526">
        <v>0</v>
      </c>
      <c r="S526">
        <v>0</v>
      </c>
    </row>
    <row r="527" spans="1:19" x14ac:dyDescent="0.35">
      <c r="A527">
        <v>47</v>
      </c>
      <c r="B527" t="s">
        <v>196</v>
      </c>
      <c r="C527" t="s">
        <v>197</v>
      </c>
      <c r="D527">
        <v>100108</v>
      </c>
      <c r="E527" t="s">
        <v>294</v>
      </c>
      <c r="F527">
        <v>100108005</v>
      </c>
      <c r="G527" t="s">
        <v>319</v>
      </c>
      <c r="H527" t="s">
        <v>398</v>
      </c>
      <c r="I527">
        <v>7</v>
      </c>
      <c r="J527" t="s">
        <v>164</v>
      </c>
      <c r="K527">
        <v>33816.79</v>
      </c>
      <c r="L527">
        <v>480.64</v>
      </c>
      <c r="M527">
        <v>90497.11</v>
      </c>
      <c r="N527">
        <v>535790.49</v>
      </c>
      <c r="O527">
        <v>520028.96</v>
      </c>
      <c r="P527">
        <v>289118.02</v>
      </c>
      <c r="Q527">
        <v>156701.89000000001</v>
      </c>
      <c r="R527">
        <v>62036.65</v>
      </c>
      <c r="S527">
        <v>84708.08</v>
      </c>
    </row>
    <row r="528" spans="1:19" x14ac:dyDescent="0.35">
      <c r="A528">
        <v>47</v>
      </c>
      <c r="B528" t="s">
        <v>196</v>
      </c>
      <c r="C528" t="s">
        <v>197</v>
      </c>
      <c r="D528">
        <v>100108</v>
      </c>
      <c r="E528" t="s">
        <v>294</v>
      </c>
      <c r="F528">
        <v>100108005</v>
      </c>
      <c r="G528" t="s">
        <v>319</v>
      </c>
      <c r="H528" t="s">
        <v>320</v>
      </c>
      <c r="I528">
        <v>5</v>
      </c>
      <c r="J528" t="s">
        <v>26</v>
      </c>
      <c r="K528">
        <v>2514993.0499999998</v>
      </c>
      <c r="L528">
        <v>734622.51</v>
      </c>
      <c r="M528">
        <v>2885465.06</v>
      </c>
      <c r="N528">
        <v>1828722.47</v>
      </c>
      <c r="O528">
        <v>2689321.81</v>
      </c>
      <c r="P528">
        <v>2568745.19</v>
      </c>
      <c r="Q528">
        <v>2775692.95</v>
      </c>
      <c r="R528">
        <v>1062357.8999999999</v>
      </c>
      <c r="S528">
        <v>375715.78</v>
      </c>
    </row>
    <row r="529" spans="1:19" x14ac:dyDescent="0.35">
      <c r="A529">
        <v>47</v>
      </c>
      <c r="B529" t="s">
        <v>196</v>
      </c>
      <c r="C529" t="s">
        <v>197</v>
      </c>
      <c r="D529">
        <v>100108</v>
      </c>
      <c r="E529" t="s">
        <v>294</v>
      </c>
      <c r="F529">
        <v>100108005</v>
      </c>
      <c r="G529" t="s">
        <v>319</v>
      </c>
      <c r="H529" t="s">
        <v>368</v>
      </c>
      <c r="I529">
        <v>3</v>
      </c>
      <c r="J529" t="s">
        <v>38</v>
      </c>
      <c r="K529">
        <v>0</v>
      </c>
      <c r="L529">
        <v>0</v>
      </c>
      <c r="M529">
        <v>40819.599999999999</v>
      </c>
      <c r="N529">
        <v>0</v>
      </c>
      <c r="O529">
        <v>0</v>
      </c>
      <c r="P529">
        <v>0</v>
      </c>
      <c r="Q529">
        <v>0</v>
      </c>
      <c r="R529">
        <v>172.39</v>
      </c>
      <c r="S529">
        <v>0</v>
      </c>
    </row>
    <row r="530" spans="1:19" x14ac:dyDescent="0.35">
      <c r="A530">
        <v>47</v>
      </c>
      <c r="B530" t="s">
        <v>196</v>
      </c>
      <c r="C530" t="s">
        <v>197</v>
      </c>
      <c r="D530">
        <v>100108</v>
      </c>
      <c r="E530" t="s">
        <v>294</v>
      </c>
      <c r="F530">
        <v>100108005</v>
      </c>
      <c r="G530" t="s">
        <v>319</v>
      </c>
      <c r="H530" t="s">
        <v>331</v>
      </c>
      <c r="I530">
        <v>3</v>
      </c>
      <c r="J530" t="s">
        <v>38</v>
      </c>
      <c r="K530">
        <v>450.06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5">
      <c r="A531">
        <v>47</v>
      </c>
      <c r="B531" t="s">
        <v>196</v>
      </c>
      <c r="C531" t="s">
        <v>197</v>
      </c>
      <c r="D531">
        <v>100108</v>
      </c>
      <c r="E531" t="s">
        <v>294</v>
      </c>
      <c r="F531">
        <v>100108006</v>
      </c>
      <c r="G531" t="s">
        <v>381</v>
      </c>
      <c r="H531" t="s">
        <v>382</v>
      </c>
      <c r="I531">
        <v>5</v>
      </c>
      <c r="J531" t="s">
        <v>26</v>
      </c>
      <c r="K531">
        <v>39.51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35">
      <c r="A532">
        <v>47</v>
      </c>
      <c r="B532" t="s">
        <v>196</v>
      </c>
      <c r="C532" t="s">
        <v>197</v>
      </c>
      <c r="D532">
        <v>100108</v>
      </c>
      <c r="E532" t="s">
        <v>294</v>
      </c>
      <c r="F532">
        <v>100108007</v>
      </c>
      <c r="G532" t="s">
        <v>327</v>
      </c>
      <c r="H532" t="s">
        <v>328</v>
      </c>
      <c r="I532">
        <v>6</v>
      </c>
      <c r="J532" t="s">
        <v>20</v>
      </c>
      <c r="K532">
        <v>316.08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35">
      <c r="A533">
        <v>147</v>
      </c>
      <c r="B533" t="s">
        <v>394</v>
      </c>
      <c r="C533" t="s">
        <v>395</v>
      </c>
      <c r="D533">
        <v>100103</v>
      </c>
      <c r="E533" t="s">
        <v>39</v>
      </c>
      <c r="F533">
        <v>100103002</v>
      </c>
      <c r="G533" t="s">
        <v>42</v>
      </c>
      <c r="H533" t="s">
        <v>114</v>
      </c>
      <c r="I533">
        <v>4</v>
      </c>
      <c r="J533" t="s">
        <v>71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54.28</v>
      </c>
      <c r="S533">
        <v>0</v>
      </c>
    </row>
    <row r="534" spans="1:19" x14ac:dyDescent="0.35">
      <c r="A534">
        <v>147</v>
      </c>
      <c r="B534" t="s">
        <v>394</v>
      </c>
      <c r="C534" t="s">
        <v>395</v>
      </c>
      <c r="D534">
        <v>100108</v>
      </c>
      <c r="E534" t="s">
        <v>294</v>
      </c>
      <c r="F534">
        <v>100108007</v>
      </c>
      <c r="G534" t="s">
        <v>327</v>
      </c>
      <c r="H534" t="s">
        <v>404</v>
      </c>
      <c r="I534">
        <v>1</v>
      </c>
      <c r="J534" t="s">
        <v>96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57230.91</v>
      </c>
      <c r="S534">
        <v>0</v>
      </c>
    </row>
    <row r="535" spans="1:19" x14ac:dyDescent="0.35">
      <c r="A535">
        <v>3</v>
      </c>
      <c r="B535" t="s">
        <v>85</v>
      </c>
      <c r="C535" t="s">
        <v>86</v>
      </c>
      <c r="D535">
        <v>100101</v>
      </c>
      <c r="E535" t="s">
        <v>29</v>
      </c>
      <c r="F535">
        <v>100101001</v>
      </c>
      <c r="G535" t="s">
        <v>36</v>
      </c>
      <c r="H535" t="s">
        <v>119</v>
      </c>
      <c r="I535">
        <v>5</v>
      </c>
      <c r="J535" t="s">
        <v>26</v>
      </c>
      <c r="K535">
        <v>0</v>
      </c>
      <c r="L535">
        <v>0</v>
      </c>
      <c r="M535">
        <v>51.94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5">
      <c r="A536">
        <v>3</v>
      </c>
      <c r="B536" t="s">
        <v>85</v>
      </c>
      <c r="C536" t="s">
        <v>86</v>
      </c>
      <c r="D536">
        <v>100101</v>
      </c>
      <c r="E536" t="s">
        <v>29</v>
      </c>
      <c r="F536">
        <v>100101001</v>
      </c>
      <c r="G536" t="s">
        <v>36</v>
      </c>
      <c r="H536" t="s">
        <v>251</v>
      </c>
      <c r="I536">
        <v>5</v>
      </c>
      <c r="J536" t="s">
        <v>26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21957.040000000001</v>
      </c>
      <c r="Q536">
        <v>0</v>
      </c>
      <c r="R536">
        <v>0</v>
      </c>
      <c r="S536">
        <v>0</v>
      </c>
    </row>
    <row r="537" spans="1:19" x14ac:dyDescent="0.35">
      <c r="A537">
        <v>3</v>
      </c>
      <c r="B537" t="s">
        <v>85</v>
      </c>
      <c r="C537" t="s">
        <v>86</v>
      </c>
      <c r="D537">
        <v>100101</v>
      </c>
      <c r="E537" t="s">
        <v>29</v>
      </c>
      <c r="F537">
        <v>100101001</v>
      </c>
      <c r="G537" t="s">
        <v>36</v>
      </c>
      <c r="H537" t="s">
        <v>308</v>
      </c>
      <c r="I537">
        <v>4</v>
      </c>
      <c r="J537" t="s">
        <v>71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191.77</v>
      </c>
      <c r="Q537">
        <v>0</v>
      </c>
      <c r="R537">
        <v>0</v>
      </c>
      <c r="S537">
        <v>0</v>
      </c>
    </row>
    <row r="538" spans="1:19" x14ac:dyDescent="0.35">
      <c r="A538">
        <v>3</v>
      </c>
      <c r="B538" t="s">
        <v>85</v>
      </c>
      <c r="C538" t="s">
        <v>86</v>
      </c>
      <c r="D538">
        <v>100101</v>
      </c>
      <c r="E538" t="s">
        <v>29</v>
      </c>
      <c r="F538">
        <v>100101001</v>
      </c>
      <c r="G538" t="s">
        <v>36</v>
      </c>
      <c r="H538" t="s">
        <v>252</v>
      </c>
      <c r="I538">
        <v>5</v>
      </c>
      <c r="J538" t="s">
        <v>26</v>
      </c>
      <c r="K538">
        <v>0</v>
      </c>
      <c r="L538">
        <v>0</v>
      </c>
      <c r="M538">
        <v>0</v>
      </c>
      <c r="N538">
        <v>0</v>
      </c>
      <c r="O538">
        <v>5714.52</v>
      </c>
      <c r="P538">
        <v>0</v>
      </c>
      <c r="Q538">
        <v>0</v>
      </c>
      <c r="R538">
        <v>0</v>
      </c>
      <c r="S538">
        <v>0</v>
      </c>
    </row>
    <row r="539" spans="1:19" x14ac:dyDescent="0.35">
      <c r="A539">
        <v>3</v>
      </c>
      <c r="B539" t="s">
        <v>85</v>
      </c>
      <c r="C539" t="s">
        <v>86</v>
      </c>
      <c r="D539">
        <v>100101</v>
      </c>
      <c r="E539" t="s">
        <v>29</v>
      </c>
      <c r="F539">
        <v>100101004</v>
      </c>
      <c r="G539" t="s">
        <v>30</v>
      </c>
      <c r="H539" t="s">
        <v>386</v>
      </c>
      <c r="I539">
        <v>4</v>
      </c>
      <c r="J539" t="s">
        <v>71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5064</v>
      </c>
    </row>
    <row r="540" spans="1:19" x14ac:dyDescent="0.35">
      <c r="A540">
        <v>3</v>
      </c>
      <c r="B540" t="s">
        <v>85</v>
      </c>
      <c r="C540" t="s">
        <v>86</v>
      </c>
      <c r="D540">
        <v>100101</v>
      </c>
      <c r="E540" t="s">
        <v>29</v>
      </c>
      <c r="F540">
        <v>100101004</v>
      </c>
      <c r="G540" t="s">
        <v>30</v>
      </c>
      <c r="H540" t="s">
        <v>217</v>
      </c>
      <c r="I540">
        <v>7</v>
      </c>
      <c r="J540" t="s">
        <v>164</v>
      </c>
      <c r="K540">
        <v>0</v>
      </c>
      <c r="L540">
        <v>0</v>
      </c>
      <c r="M540">
        <v>0</v>
      </c>
      <c r="N540">
        <v>0</v>
      </c>
      <c r="O540">
        <v>15407.93</v>
      </c>
      <c r="P540">
        <v>685.51</v>
      </c>
      <c r="Q540">
        <v>0</v>
      </c>
      <c r="R540">
        <v>0</v>
      </c>
      <c r="S540">
        <v>0</v>
      </c>
    </row>
    <row r="541" spans="1:19" x14ac:dyDescent="0.35">
      <c r="A541">
        <v>3</v>
      </c>
      <c r="B541" t="s">
        <v>85</v>
      </c>
      <c r="C541" t="s">
        <v>86</v>
      </c>
      <c r="D541">
        <v>100101</v>
      </c>
      <c r="E541" t="s">
        <v>29</v>
      </c>
      <c r="F541">
        <v>100101004</v>
      </c>
      <c r="G541" t="s">
        <v>30</v>
      </c>
      <c r="H541" t="s">
        <v>356</v>
      </c>
      <c r="I541">
        <v>5</v>
      </c>
      <c r="J541" t="s">
        <v>26</v>
      </c>
      <c r="K541">
        <v>0</v>
      </c>
      <c r="L541">
        <v>0</v>
      </c>
      <c r="M541">
        <v>0</v>
      </c>
      <c r="N541">
        <v>0</v>
      </c>
      <c r="O541">
        <v>8904.51</v>
      </c>
      <c r="P541">
        <v>5742.22</v>
      </c>
      <c r="Q541">
        <v>0</v>
      </c>
      <c r="R541">
        <v>0</v>
      </c>
      <c r="S541">
        <v>0</v>
      </c>
    </row>
    <row r="542" spans="1:19" x14ac:dyDescent="0.35">
      <c r="A542">
        <v>3</v>
      </c>
      <c r="B542" t="s">
        <v>85</v>
      </c>
      <c r="C542" t="s">
        <v>86</v>
      </c>
      <c r="D542">
        <v>100101</v>
      </c>
      <c r="E542" t="s">
        <v>29</v>
      </c>
      <c r="F542">
        <v>100101004</v>
      </c>
      <c r="G542" t="s">
        <v>30</v>
      </c>
      <c r="H542" t="s">
        <v>345</v>
      </c>
      <c r="I542">
        <v>4</v>
      </c>
      <c r="J542" t="s">
        <v>71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19646.55</v>
      </c>
    </row>
    <row r="543" spans="1:19" x14ac:dyDescent="0.35">
      <c r="A543">
        <v>3</v>
      </c>
      <c r="B543" t="s">
        <v>85</v>
      </c>
      <c r="C543" t="s">
        <v>86</v>
      </c>
      <c r="D543">
        <v>100101</v>
      </c>
      <c r="E543" t="s">
        <v>29</v>
      </c>
      <c r="F543">
        <v>100101004</v>
      </c>
      <c r="G543" t="s">
        <v>30</v>
      </c>
      <c r="H543" t="s">
        <v>31</v>
      </c>
      <c r="I543">
        <v>2</v>
      </c>
      <c r="J543" t="s">
        <v>32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7014.5</v>
      </c>
      <c r="S543">
        <v>0</v>
      </c>
    </row>
    <row r="544" spans="1:19" x14ac:dyDescent="0.35">
      <c r="A544">
        <v>3</v>
      </c>
      <c r="B544" t="s">
        <v>85</v>
      </c>
      <c r="C544" t="s">
        <v>86</v>
      </c>
      <c r="D544">
        <v>100101</v>
      </c>
      <c r="E544" t="s">
        <v>29</v>
      </c>
      <c r="F544">
        <v>100101008</v>
      </c>
      <c r="G544" t="s">
        <v>101</v>
      </c>
      <c r="H544" t="s">
        <v>309</v>
      </c>
      <c r="I544">
        <v>3</v>
      </c>
      <c r="J544" t="s">
        <v>38</v>
      </c>
      <c r="K544">
        <v>0</v>
      </c>
      <c r="L544">
        <v>1840.35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35">
      <c r="A545">
        <v>3</v>
      </c>
      <c r="B545" t="s">
        <v>85</v>
      </c>
      <c r="C545" t="s">
        <v>86</v>
      </c>
      <c r="D545">
        <v>100101</v>
      </c>
      <c r="E545" t="s">
        <v>29</v>
      </c>
      <c r="F545">
        <v>100101008</v>
      </c>
      <c r="G545" t="s">
        <v>101</v>
      </c>
      <c r="H545" t="s">
        <v>239</v>
      </c>
      <c r="I545">
        <v>5</v>
      </c>
      <c r="J545" t="s">
        <v>26</v>
      </c>
      <c r="K545">
        <v>0</v>
      </c>
      <c r="L545">
        <v>0</v>
      </c>
      <c r="M545">
        <v>0</v>
      </c>
      <c r="N545">
        <v>0</v>
      </c>
      <c r="O545">
        <v>3165.54</v>
      </c>
      <c r="P545">
        <v>6089.41</v>
      </c>
      <c r="Q545">
        <v>0</v>
      </c>
      <c r="R545">
        <v>0</v>
      </c>
      <c r="S545">
        <v>0</v>
      </c>
    </row>
    <row r="546" spans="1:19" x14ac:dyDescent="0.35">
      <c r="A546">
        <v>3</v>
      </c>
      <c r="B546" t="s">
        <v>85</v>
      </c>
      <c r="C546" t="s">
        <v>86</v>
      </c>
      <c r="D546">
        <v>100101</v>
      </c>
      <c r="E546" t="s">
        <v>29</v>
      </c>
      <c r="F546">
        <v>100101011</v>
      </c>
      <c r="G546" t="s">
        <v>122</v>
      </c>
      <c r="H546" t="s">
        <v>264</v>
      </c>
      <c r="I546">
        <v>1</v>
      </c>
      <c r="J546" t="s">
        <v>96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139.76</v>
      </c>
      <c r="R546">
        <v>0</v>
      </c>
      <c r="S546">
        <v>0</v>
      </c>
    </row>
    <row r="547" spans="1:19" x14ac:dyDescent="0.35">
      <c r="A547">
        <v>3</v>
      </c>
      <c r="B547" t="s">
        <v>85</v>
      </c>
      <c r="C547" t="s">
        <v>86</v>
      </c>
      <c r="D547">
        <v>100101</v>
      </c>
      <c r="E547" t="s">
        <v>29</v>
      </c>
      <c r="F547">
        <v>100101011</v>
      </c>
      <c r="G547" t="s">
        <v>122</v>
      </c>
      <c r="H547" t="s">
        <v>362</v>
      </c>
      <c r="I547">
        <v>5</v>
      </c>
      <c r="J547" t="s">
        <v>26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6032.73</v>
      </c>
      <c r="Q547">
        <v>0</v>
      </c>
      <c r="R547">
        <v>0</v>
      </c>
      <c r="S547">
        <v>0</v>
      </c>
    </row>
    <row r="548" spans="1:19" x14ac:dyDescent="0.35">
      <c r="A548">
        <v>3</v>
      </c>
      <c r="B548" t="s">
        <v>85</v>
      </c>
      <c r="C548" t="s">
        <v>86</v>
      </c>
      <c r="D548">
        <v>100101</v>
      </c>
      <c r="E548" t="s">
        <v>29</v>
      </c>
      <c r="F548">
        <v>100101011</v>
      </c>
      <c r="G548" t="s">
        <v>122</v>
      </c>
      <c r="H548" t="s">
        <v>332</v>
      </c>
      <c r="I548">
        <v>4</v>
      </c>
      <c r="J548" t="s">
        <v>71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55.26</v>
      </c>
    </row>
    <row r="549" spans="1:19" x14ac:dyDescent="0.35">
      <c r="A549">
        <v>3</v>
      </c>
      <c r="B549" t="s">
        <v>85</v>
      </c>
      <c r="C549" t="s">
        <v>86</v>
      </c>
      <c r="D549">
        <v>100101</v>
      </c>
      <c r="E549" t="s">
        <v>29</v>
      </c>
      <c r="F549">
        <v>100101011</v>
      </c>
      <c r="G549" t="s">
        <v>122</v>
      </c>
      <c r="H549" t="s">
        <v>234</v>
      </c>
      <c r="I549">
        <v>4</v>
      </c>
      <c r="J549" t="s">
        <v>71</v>
      </c>
      <c r="K549">
        <v>0</v>
      </c>
      <c r="L549">
        <v>0</v>
      </c>
      <c r="M549">
        <v>248.9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35">
      <c r="A550">
        <v>3</v>
      </c>
      <c r="B550" t="s">
        <v>85</v>
      </c>
      <c r="C550" t="s">
        <v>86</v>
      </c>
      <c r="D550">
        <v>100101</v>
      </c>
      <c r="E550" t="s">
        <v>29</v>
      </c>
      <c r="F550">
        <v>100101011</v>
      </c>
      <c r="G550" t="s">
        <v>122</v>
      </c>
      <c r="H550" t="s">
        <v>123</v>
      </c>
      <c r="I550">
        <v>1</v>
      </c>
      <c r="J550" t="s">
        <v>96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1369.01</v>
      </c>
      <c r="Q550">
        <v>22821.85</v>
      </c>
      <c r="R550">
        <v>0</v>
      </c>
      <c r="S550">
        <v>0</v>
      </c>
    </row>
    <row r="551" spans="1:19" x14ac:dyDescent="0.35">
      <c r="A551">
        <v>3</v>
      </c>
      <c r="B551" t="s">
        <v>85</v>
      </c>
      <c r="C551" t="s">
        <v>86</v>
      </c>
      <c r="D551">
        <v>100101</v>
      </c>
      <c r="E551" t="s">
        <v>29</v>
      </c>
      <c r="F551">
        <v>100101011</v>
      </c>
      <c r="G551" t="s">
        <v>122</v>
      </c>
      <c r="H551" t="s">
        <v>393</v>
      </c>
      <c r="I551">
        <v>5</v>
      </c>
      <c r="J551" t="s">
        <v>26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24050.85</v>
      </c>
      <c r="R551">
        <v>22141.439999999999</v>
      </c>
      <c r="S551">
        <v>0</v>
      </c>
    </row>
    <row r="552" spans="1:19" x14ac:dyDescent="0.35">
      <c r="A552">
        <v>3</v>
      </c>
      <c r="B552" t="s">
        <v>85</v>
      </c>
      <c r="C552" t="s">
        <v>86</v>
      </c>
      <c r="D552">
        <v>100101</v>
      </c>
      <c r="E552" t="s">
        <v>29</v>
      </c>
      <c r="F552">
        <v>100101011</v>
      </c>
      <c r="G552" t="s">
        <v>122</v>
      </c>
      <c r="H552" t="s">
        <v>324</v>
      </c>
      <c r="I552">
        <v>2</v>
      </c>
      <c r="J552" t="s">
        <v>32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760.07</v>
      </c>
      <c r="R552">
        <v>23271.3</v>
      </c>
      <c r="S552">
        <v>0</v>
      </c>
    </row>
    <row r="553" spans="1:19" x14ac:dyDescent="0.35">
      <c r="A553">
        <v>3</v>
      </c>
      <c r="B553" t="s">
        <v>85</v>
      </c>
      <c r="C553" t="s">
        <v>86</v>
      </c>
      <c r="D553">
        <v>100101</v>
      </c>
      <c r="E553" t="s">
        <v>29</v>
      </c>
      <c r="F553">
        <v>100112025</v>
      </c>
      <c r="G553" t="s">
        <v>173</v>
      </c>
      <c r="H553" t="s">
        <v>310</v>
      </c>
      <c r="I553">
        <v>5</v>
      </c>
      <c r="J553" t="s">
        <v>26</v>
      </c>
      <c r="K553">
        <v>0</v>
      </c>
      <c r="L553">
        <v>0</v>
      </c>
      <c r="M553">
        <v>0</v>
      </c>
      <c r="N553">
        <v>0</v>
      </c>
      <c r="O553">
        <v>23161.360000000001</v>
      </c>
      <c r="P553">
        <v>15549.14</v>
      </c>
      <c r="Q553">
        <v>0</v>
      </c>
      <c r="R553">
        <v>0</v>
      </c>
      <c r="S553">
        <v>0</v>
      </c>
    </row>
    <row r="554" spans="1:19" x14ac:dyDescent="0.35">
      <c r="A554">
        <v>3</v>
      </c>
      <c r="B554" t="s">
        <v>85</v>
      </c>
      <c r="C554" t="s">
        <v>86</v>
      </c>
      <c r="D554">
        <v>100101</v>
      </c>
      <c r="E554" t="s">
        <v>29</v>
      </c>
      <c r="F554">
        <v>100112025</v>
      </c>
      <c r="G554" t="s">
        <v>173</v>
      </c>
      <c r="H554" t="s">
        <v>311</v>
      </c>
      <c r="I554">
        <v>4</v>
      </c>
      <c r="J554" t="s">
        <v>71</v>
      </c>
      <c r="K554">
        <v>122.9</v>
      </c>
      <c r="L554">
        <v>188.02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21443.72</v>
      </c>
    </row>
    <row r="555" spans="1:19" x14ac:dyDescent="0.35">
      <c r="A555">
        <v>3</v>
      </c>
      <c r="B555" t="s">
        <v>85</v>
      </c>
      <c r="C555" t="s">
        <v>86</v>
      </c>
      <c r="D555">
        <v>100102</v>
      </c>
      <c r="E555" t="s">
        <v>92</v>
      </c>
      <c r="F555">
        <v>100102003</v>
      </c>
      <c r="G555" t="s">
        <v>93</v>
      </c>
      <c r="H555" t="s">
        <v>400</v>
      </c>
      <c r="I555">
        <v>1</v>
      </c>
      <c r="J555" t="s">
        <v>96</v>
      </c>
      <c r="K555">
        <v>316.18</v>
      </c>
      <c r="L555">
        <v>1597.91</v>
      </c>
      <c r="M555">
        <v>1091.3</v>
      </c>
      <c r="N555">
        <v>33022.239999999998</v>
      </c>
      <c r="O555">
        <v>80213.73</v>
      </c>
      <c r="P555">
        <v>41412.19</v>
      </c>
      <c r="Q555">
        <v>1225.55</v>
      </c>
      <c r="R555">
        <v>9330.1</v>
      </c>
      <c r="S555">
        <v>21150.240000000002</v>
      </c>
    </row>
    <row r="556" spans="1:19" x14ac:dyDescent="0.35">
      <c r="A556">
        <v>3</v>
      </c>
      <c r="B556" t="s">
        <v>85</v>
      </c>
      <c r="C556" t="s">
        <v>86</v>
      </c>
      <c r="D556">
        <v>100102</v>
      </c>
      <c r="E556" t="s">
        <v>92</v>
      </c>
      <c r="F556">
        <v>100102005</v>
      </c>
      <c r="G556" t="s">
        <v>177</v>
      </c>
      <c r="H556" t="s">
        <v>401</v>
      </c>
      <c r="I556">
        <v>1</v>
      </c>
      <c r="J556" t="s">
        <v>96</v>
      </c>
      <c r="K556">
        <v>4325.46</v>
      </c>
      <c r="L556">
        <v>3839.57</v>
      </c>
      <c r="M556">
        <v>11188.67</v>
      </c>
      <c r="N556">
        <v>73850.38</v>
      </c>
      <c r="O556">
        <v>19063.939999999999</v>
      </c>
      <c r="P556">
        <v>44493.54</v>
      </c>
      <c r="Q556">
        <v>8262.4500000000007</v>
      </c>
      <c r="R556">
        <v>56712.45</v>
      </c>
      <c r="S556">
        <v>42620.72</v>
      </c>
    </row>
    <row r="557" spans="1:19" x14ac:dyDescent="0.35">
      <c r="A557">
        <v>3</v>
      </c>
      <c r="B557" t="s">
        <v>85</v>
      </c>
      <c r="C557" t="s">
        <v>86</v>
      </c>
      <c r="D557">
        <v>100102</v>
      </c>
      <c r="E557" t="s">
        <v>92</v>
      </c>
      <c r="F557">
        <v>100102005</v>
      </c>
      <c r="G557" t="s">
        <v>177</v>
      </c>
      <c r="H557" t="s">
        <v>375</v>
      </c>
      <c r="I557">
        <v>7</v>
      </c>
      <c r="J557" t="s">
        <v>164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636.84</v>
      </c>
      <c r="R557">
        <v>0</v>
      </c>
      <c r="S557">
        <v>0</v>
      </c>
    </row>
    <row r="558" spans="1:19" x14ac:dyDescent="0.35">
      <c r="A558">
        <v>3</v>
      </c>
      <c r="B558" t="s">
        <v>85</v>
      </c>
      <c r="C558" t="s">
        <v>86</v>
      </c>
      <c r="D558">
        <v>100102</v>
      </c>
      <c r="E558" t="s">
        <v>92</v>
      </c>
      <c r="F558">
        <v>100102005</v>
      </c>
      <c r="G558" t="s">
        <v>177</v>
      </c>
      <c r="H558" t="s">
        <v>397</v>
      </c>
      <c r="I558">
        <v>7</v>
      </c>
      <c r="J558" t="s">
        <v>164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3911.48</v>
      </c>
      <c r="S558">
        <v>0</v>
      </c>
    </row>
    <row r="559" spans="1:19" x14ac:dyDescent="0.35">
      <c r="A559">
        <v>3</v>
      </c>
      <c r="B559" t="s">
        <v>85</v>
      </c>
      <c r="C559" t="s">
        <v>86</v>
      </c>
      <c r="D559">
        <v>100102</v>
      </c>
      <c r="E559" t="s">
        <v>92</v>
      </c>
      <c r="F559">
        <v>100102005</v>
      </c>
      <c r="G559" t="s">
        <v>177</v>
      </c>
      <c r="H559" t="s">
        <v>379</v>
      </c>
      <c r="I559">
        <v>7</v>
      </c>
      <c r="J559" t="s">
        <v>164</v>
      </c>
      <c r="K559">
        <v>0</v>
      </c>
      <c r="L559">
        <v>51.09</v>
      </c>
      <c r="M559">
        <v>0</v>
      </c>
      <c r="N559">
        <v>49.6</v>
      </c>
      <c r="O559">
        <v>0</v>
      </c>
      <c r="P559">
        <v>0</v>
      </c>
      <c r="Q559">
        <v>0</v>
      </c>
      <c r="R559">
        <v>4934.2299999999996</v>
      </c>
      <c r="S559">
        <v>3455.44</v>
      </c>
    </row>
    <row r="560" spans="1:19" x14ac:dyDescent="0.35">
      <c r="A560">
        <v>3</v>
      </c>
      <c r="B560" t="s">
        <v>85</v>
      </c>
      <c r="C560" t="s">
        <v>86</v>
      </c>
      <c r="D560">
        <v>100102</v>
      </c>
      <c r="E560" t="s">
        <v>92</v>
      </c>
      <c r="F560">
        <v>100102005</v>
      </c>
      <c r="G560" t="s">
        <v>177</v>
      </c>
      <c r="H560" t="s">
        <v>178</v>
      </c>
      <c r="I560">
        <v>5</v>
      </c>
      <c r="J560" t="s">
        <v>26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3133.55</v>
      </c>
      <c r="R560">
        <v>0</v>
      </c>
      <c r="S560">
        <v>0</v>
      </c>
    </row>
    <row r="561" spans="1:19" x14ac:dyDescent="0.35">
      <c r="A561">
        <v>3</v>
      </c>
      <c r="B561" t="s">
        <v>85</v>
      </c>
      <c r="C561" t="s">
        <v>86</v>
      </c>
      <c r="D561">
        <v>100102</v>
      </c>
      <c r="E561" t="s">
        <v>92</v>
      </c>
      <c r="F561">
        <v>100102008</v>
      </c>
      <c r="G561" t="s">
        <v>352</v>
      </c>
      <c r="H561" t="s">
        <v>413</v>
      </c>
      <c r="I561">
        <v>3</v>
      </c>
      <c r="J561" t="s">
        <v>38</v>
      </c>
      <c r="K561">
        <v>7486.4</v>
      </c>
      <c r="L561">
        <v>8832.16</v>
      </c>
      <c r="M561">
        <v>0</v>
      </c>
      <c r="N561">
        <v>0</v>
      </c>
      <c r="O561">
        <v>0</v>
      </c>
      <c r="P561">
        <v>1186.1099999999999</v>
      </c>
      <c r="Q561">
        <v>2803.76</v>
      </c>
      <c r="R561">
        <v>3624.16</v>
      </c>
      <c r="S561">
        <v>0</v>
      </c>
    </row>
    <row r="562" spans="1:19" x14ac:dyDescent="0.35">
      <c r="A562">
        <v>3</v>
      </c>
      <c r="B562" t="s">
        <v>85</v>
      </c>
      <c r="C562" t="s">
        <v>86</v>
      </c>
      <c r="D562">
        <v>100102</v>
      </c>
      <c r="E562" t="s">
        <v>92</v>
      </c>
      <c r="F562">
        <v>100102008</v>
      </c>
      <c r="G562" t="s">
        <v>352</v>
      </c>
      <c r="H562" t="s">
        <v>391</v>
      </c>
      <c r="I562">
        <v>3</v>
      </c>
      <c r="J562" t="s">
        <v>38</v>
      </c>
      <c r="K562">
        <v>29132.63</v>
      </c>
      <c r="L562">
        <v>9674.09</v>
      </c>
      <c r="M562">
        <v>32435.54</v>
      </c>
      <c r="N562">
        <v>9880.5400000000009</v>
      </c>
      <c r="O562">
        <v>2272.52</v>
      </c>
      <c r="P562">
        <v>8583.07</v>
      </c>
      <c r="Q562">
        <v>12206.03</v>
      </c>
      <c r="R562">
        <v>4734.82</v>
      </c>
      <c r="S562">
        <v>8008.95</v>
      </c>
    </row>
    <row r="563" spans="1:19" x14ac:dyDescent="0.35">
      <c r="A563">
        <v>3</v>
      </c>
      <c r="B563" t="s">
        <v>85</v>
      </c>
      <c r="C563" t="s">
        <v>86</v>
      </c>
      <c r="D563">
        <v>100102</v>
      </c>
      <c r="E563" t="s">
        <v>92</v>
      </c>
      <c r="F563">
        <v>100102008</v>
      </c>
      <c r="G563" t="s">
        <v>352</v>
      </c>
      <c r="H563" t="s">
        <v>402</v>
      </c>
      <c r="I563">
        <v>1</v>
      </c>
      <c r="J563" t="s">
        <v>96</v>
      </c>
      <c r="K563">
        <v>12726.54</v>
      </c>
      <c r="L563">
        <v>8294.61</v>
      </c>
      <c r="M563">
        <v>8090.03</v>
      </c>
      <c r="N563">
        <v>11352.79</v>
      </c>
      <c r="O563">
        <v>2837.3</v>
      </c>
      <c r="P563">
        <v>22505.29</v>
      </c>
      <c r="Q563">
        <v>8145.31</v>
      </c>
      <c r="R563">
        <v>96819.71</v>
      </c>
      <c r="S563">
        <v>67917.679999999993</v>
      </c>
    </row>
    <row r="564" spans="1:19" x14ac:dyDescent="0.35">
      <c r="A564">
        <v>3</v>
      </c>
      <c r="B564" t="s">
        <v>85</v>
      </c>
      <c r="C564" t="s">
        <v>86</v>
      </c>
      <c r="D564">
        <v>100102</v>
      </c>
      <c r="E564" t="s">
        <v>92</v>
      </c>
      <c r="F564">
        <v>100102008</v>
      </c>
      <c r="G564" t="s">
        <v>352</v>
      </c>
      <c r="H564" t="s">
        <v>354</v>
      </c>
      <c r="I564">
        <v>7</v>
      </c>
      <c r="J564" t="s">
        <v>164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13897.43</v>
      </c>
      <c r="R564">
        <v>0</v>
      </c>
      <c r="S564">
        <v>0</v>
      </c>
    </row>
    <row r="565" spans="1:19" x14ac:dyDescent="0.35">
      <c r="A565">
        <v>3</v>
      </c>
      <c r="B565" t="s">
        <v>85</v>
      </c>
      <c r="C565" t="s">
        <v>86</v>
      </c>
      <c r="D565">
        <v>100103</v>
      </c>
      <c r="E565" t="s">
        <v>39</v>
      </c>
      <c r="F565">
        <v>100103001</v>
      </c>
      <c r="G565" t="s">
        <v>40</v>
      </c>
      <c r="H565" t="s">
        <v>75</v>
      </c>
      <c r="I565">
        <v>3</v>
      </c>
      <c r="J565" t="s">
        <v>38</v>
      </c>
      <c r="K565">
        <v>10140.14</v>
      </c>
      <c r="L565">
        <v>6340.72</v>
      </c>
      <c r="M565">
        <v>5334.6</v>
      </c>
      <c r="N565">
        <v>4095.4</v>
      </c>
      <c r="O565">
        <v>1362.74</v>
      </c>
      <c r="P565">
        <v>4059.7</v>
      </c>
      <c r="Q565">
        <v>0</v>
      </c>
      <c r="R565">
        <v>1350.63</v>
      </c>
      <c r="S565">
        <v>4313.7700000000004</v>
      </c>
    </row>
    <row r="566" spans="1:19" x14ac:dyDescent="0.35">
      <c r="A566">
        <v>3</v>
      </c>
      <c r="B566" t="s">
        <v>85</v>
      </c>
      <c r="C566" t="s">
        <v>86</v>
      </c>
      <c r="D566">
        <v>100103</v>
      </c>
      <c r="E566" t="s">
        <v>39</v>
      </c>
      <c r="F566">
        <v>100103001</v>
      </c>
      <c r="G566" t="s">
        <v>40</v>
      </c>
      <c r="H566" t="s">
        <v>312</v>
      </c>
      <c r="I566">
        <v>3</v>
      </c>
      <c r="J566" t="s">
        <v>38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12722.74</v>
      </c>
    </row>
    <row r="567" spans="1:19" x14ac:dyDescent="0.35">
      <c r="A567">
        <v>3</v>
      </c>
      <c r="B567" t="s">
        <v>85</v>
      </c>
      <c r="C567" t="s">
        <v>86</v>
      </c>
      <c r="D567">
        <v>100103</v>
      </c>
      <c r="E567" t="s">
        <v>39</v>
      </c>
      <c r="F567">
        <v>100103002</v>
      </c>
      <c r="G567" t="s">
        <v>42</v>
      </c>
      <c r="H567" t="s">
        <v>313</v>
      </c>
      <c r="I567">
        <v>3</v>
      </c>
      <c r="J567" t="s">
        <v>38</v>
      </c>
      <c r="K567">
        <v>4765.45</v>
      </c>
      <c r="L567">
        <v>2027.88</v>
      </c>
      <c r="M567">
        <v>3009.52</v>
      </c>
      <c r="N567">
        <v>1153.55</v>
      </c>
      <c r="O567">
        <v>411.91</v>
      </c>
      <c r="P567">
        <v>2331.42</v>
      </c>
      <c r="Q567">
        <v>0</v>
      </c>
      <c r="R567">
        <v>1109.42</v>
      </c>
      <c r="S567">
        <v>10615.15</v>
      </c>
    </row>
    <row r="568" spans="1:19" x14ac:dyDescent="0.35">
      <c r="A568">
        <v>3</v>
      </c>
      <c r="B568" t="s">
        <v>85</v>
      </c>
      <c r="C568" t="s">
        <v>86</v>
      </c>
      <c r="D568">
        <v>100103</v>
      </c>
      <c r="E568" t="s">
        <v>39</v>
      </c>
      <c r="F568">
        <v>100103003</v>
      </c>
      <c r="G568" t="s">
        <v>226</v>
      </c>
      <c r="H568" t="s">
        <v>323</v>
      </c>
      <c r="I568">
        <v>3</v>
      </c>
      <c r="J568" t="s">
        <v>38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138.97999999999999</v>
      </c>
      <c r="Q568">
        <v>0</v>
      </c>
      <c r="R568">
        <v>0</v>
      </c>
      <c r="S568">
        <v>0</v>
      </c>
    </row>
    <row r="569" spans="1:19" x14ac:dyDescent="0.35">
      <c r="A569">
        <v>3</v>
      </c>
      <c r="B569" t="s">
        <v>85</v>
      </c>
      <c r="C569" t="s">
        <v>86</v>
      </c>
      <c r="D569">
        <v>100103</v>
      </c>
      <c r="E569" t="s">
        <v>39</v>
      </c>
      <c r="F569">
        <v>100103003</v>
      </c>
      <c r="G569" t="s">
        <v>226</v>
      </c>
      <c r="H569" t="s">
        <v>315</v>
      </c>
      <c r="I569">
        <v>3</v>
      </c>
      <c r="J569" t="s">
        <v>38</v>
      </c>
      <c r="K569">
        <v>35435.64</v>
      </c>
      <c r="L569">
        <v>35443.300000000003</v>
      </c>
      <c r="M569">
        <v>9074.82</v>
      </c>
      <c r="N569">
        <v>5993.55</v>
      </c>
      <c r="O569">
        <v>7995.02</v>
      </c>
      <c r="P569">
        <v>2855.43</v>
      </c>
      <c r="Q569">
        <v>29632.28</v>
      </c>
      <c r="R569">
        <v>11992.77</v>
      </c>
      <c r="S569">
        <v>37287.65</v>
      </c>
    </row>
    <row r="570" spans="1:19" x14ac:dyDescent="0.35">
      <c r="A570">
        <v>3</v>
      </c>
      <c r="B570" t="s">
        <v>85</v>
      </c>
      <c r="C570" t="s">
        <v>86</v>
      </c>
      <c r="D570">
        <v>100103</v>
      </c>
      <c r="E570" t="s">
        <v>39</v>
      </c>
      <c r="F570">
        <v>100103004</v>
      </c>
      <c r="G570" t="s">
        <v>77</v>
      </c>
      <c r="H570" t="s">
        <v>78</v>
      </c>
      <c r="I570">
        <v>3</v>
      </c>
      <c r="J570" t="s">
        <v>38</v>
      </c>
      <c r="K570">
        <v>0</v>
      </c>
      <c r="L570">
        <v>0</v>
      </c>
      <c r="M570">
        <v>109.57</v>
      </c>
      <c r="N570">
        <v>0</v>
      </c>
      <c r="O570">
        <v>88.67</v>
      </c>
      <c r="P570">
        <v>0</v>
      </c>
      <c r="Q570">
        <v>0</v>
      </c>
      <c r="R570">
        <v>0</v>
      </c>
      <c r="S570">
        <v>0</v>
      </c>
    </row>
    <row r="571" spans="1:19" x14ac:dyDescent="0.35">
      <c r="A571">
        <v>3</v>
      </c>
      <c r="B571" t="s">
        <v>85</v>
      </c>
      <c r="C571" t="s">
        <v>86</v>
      </c>
      <c r="D571">
        <v>100103</v>
      </c>
      <c r="E571" t="s">
        <v>39</v>
      </c>
      <c r="F571">
        <v>100103004</v>
      </c>
      <c r="G571" t="s">
        <v>77</v>
      </c>
      <c r="H571" t="s">
        <v>363</v>
      </c>
      <c r="I571">
        <v>7</v>
      </c>
      <c r="J571" t="s">
        <v>164</v>
      </c>
      <c r="K571">
        <v>0</v>
      </c>
      <c r="L571">
        <v>0</v>
      </c>
      <c r="M571">
        <v>64419.83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35">
      <c r="A572">
        <v>3</v>
      </c>
      <c r="B572" t="s">
        <v>85</v>
      </c>
      <c r="C572" t="s">
        <v>86</v>
      </c>
      <c r="D572">
        <v>100103</v>
      </c>
      <c r="E572" t="s">
        <v>39</v>
      </c>
      <c r="F572">
        <v>100103004</v>
      </c>
      <c r="G572" t="s">
        <v>77</v>
      </c>
      <c r="H572" t="s">
        <v>198</v>
      </c>
      <c r="I572">
        <v>3</v>
      </c>
      <c r="J572" t="s">
        <v>38</v>
      </c>
      <c r="K572">
        <v>432.55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5">
      <c r="A573">
        <v>3</v>
      </c>
      <c r="B573" t="s">
        <v>85</v>
      </c>
      <c r="C573" t="s">
        <v>86</v>
      </c>
      <c r="D573">
        <v>100103</v>
      </c>
      <c r="E573" t="s">
        <v>39</v>
      </c>
      <c r="F573">
        <v>100103004</v>
      </c>
      <c r="G573" t="s">
        <v>77</v>
      </c>
      <c r="H573" t="s">
        <v>347</v>
      </c>
      <c r="I573">
        <v>3</v>
      </c>
      <c r="J573" t="s">
        <v>38</v>
      </c>
      <c r="K573">
        <v>0</v>
      </c>
      <c r="L573">
        <v>0</v>
      </c>
      <c r="M573">
        <v>0</v>
      </c>
      <c r="N573">
        <v>83.06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35">
      <c r="A574">
        <v>3</v>
      </c>
      <c r="B574" t="s">
        <v>85</v>
      </c>
      <c r="C574" t="s">
        <v>86</v>
      </c>
      <c r="D574">
        <v>100103</v>
      </c>
      <c r="E574" t="s">
        <v>39</v>
      </c>
      <c r="F574">
        <v>100103004</v>
      </c>
      <c r="G574" t="s">
        <v>77</v>
      </c>
      <c r="H574" t="s">
        <v>179</v>
      </c>
      <c r="I574">
        <v>2</v>
      </c>
      <c r="J574" t="s">
        <v>32</v>
      </c>
      <c r="K574">
        <v>81.41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35">
      <c r="A575">
        <v>3</v>
      </c>
      <c r="B575" t="s">
        <v>85</v>
      </c>
      <c r="C575" t="s">
        <v>86</v>
      </c>
      <c r="D575">
        <v>100103</v>
      </c>
      <c r="E575" t="s">
        <v>39</v>
      </c>
      <c r="F575">
        <v>100103004</v>
      </c>
      <c r="G575" t="s">
        <v>77</v>
      </c>
      <c r="H575" t="s">
        <v>124</v>
      </c>
      <c r="I575">
        <v>3</v>
      </c>
      <c r="J575" t="s">
        <v>38</v>
      </c>
      <c r="K575">
        <v>0</v>
      </c>
      <c r="L575">
        <v>0</v>
      </c>
      <c r="M575">
        <v>17.62</v>
      </c>
      <c r="N575">
        <v>0</v>
      </c>
      <c r="O575">
        <v>0</v>
      </c>
      <c r="P575">
        <v>71.010000000000005</v>
      </c>
      <c r="Q575">
        <v>1883.28</v>
      </c>
      <c r="R575">
        <v>1933.9</v>
      </c>
      <c r="S575">
        <v>3496.08</v>
      </c>
    </row>
    <row r="576" spans="1:19" x14ac:dyDescent="0.35">
      <c r="A576">
        <v>3</v>
      </c>
      <c r="B576" t="s">
        <v>85</v>
      </c>
      <c r="C576" t="s">
        <v>86</v>
      </c>
      <c r="D576">
        <v>100104</v>
      </c>
      <c r="E576" t="s">
        <v>66</v>
      </c>
      <c r="F576">
        <v>100104002</v>
      </c>
      <c r="G576" t="s">
        <v>67</v>
      </c>
      <c r="H576" t="s">
        <v>366</v>
      </c>
      <c r="I576">
        <v>7</v>
      </c>
      <c r="J576" t="s">
        <v>164</v>
      </c>
      <c r="K576">
        <v>0</v>
      </c>
      <c r="L576">
        <v>0</v>
      </c>
      <c r="M576">
        <v>0</v>
      </c>
      <c r="N576">
        <v>17611.64</v>
      </c>
      <c r="O576">
        <v>0</v>
      </c>
      <c r="P576">
        <v>0</v>
      </c>
      <c r="Q576">
        <v>66.680000000000007</v>
      </c>
      <c r="R576">
        <v>4728.59</v>
      </c>
      <c r="S576">
        <v>7303.7</v>
      </c>
    </row>
    <row r="577" spans="1:19" x14ac:dyDescent="0.35">
      <c r="A577">
        <v>3</v>
      </c>
      <c r="B577" t="s">
        <v>85</v>
      </c>
      <c r="C577" t="s">
        <v>86</v>
      </c>
      <c r="D577">
        <v>100104</v>
      </c>
      <c r="E577" t="s">
        <v>66</v>
      </c>
      <c r="F577">
        <v>100104002</v>
      </c>
      <c r="G577" t="s">
        <v>67</v>
      </c>
      <c r="H577" t="s">
        <v>203</v>
      </c>
      <c r="I577">
        <v>7</v>
      </c>
      <c r="J577" t="s">
        <v>164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11357.04</v>
      </c>
      <c r="R577">
        <v>0</v>
      </c>
      <c r="S577">
        <v>0</v>
      </c>
    </row>
    <row r="578" spans="1:19" x14ac:dyDescent="0.35">
      <c r="A578">
        <v>3</v>
      </c>
      <c r="B578" t="s">
        <v>85</v>
      </c>
      <c r="C578" t="s">
        <v>86</v>
      </c>
      <c r="D578">
        <v>100104</v>
      </c>
      <c r="E578" t="s">
        <v>66</v>
      </c>
      <c r="F578">
        <v>100104002</v>
      </c>
      <c r="G578" t="s">
        <v>67</v>
      </c>
      <c r="H578" t="s">
        <v>120</v>
      </c>
      <c r="I578">
        <v>5</v>
      </c>
      <c r="J578" t="s">
        <v>26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234.38</v>
      </c>
      <c r="S578">
        <v>0</v>
      </c>
    </row>
    <row r="579" spans="1:19" x14ac:dyDescent="0.35">
      <c r="A579">
        <v>3</v>
      </c>
      <c r="B579" t="s">
        <v>85</v>
      </c>
      <c r="C579" t="s">
        <v>86</v>
      </c>
      <c r="D579">
        <v>100104</v>
      </c>
      <c r="E579" t="s">
        <v>66</v>
      </c>
      <c r="F579">
        <v>100104002</v>
      </c>
      <c r="G579" t="s">
        <v>67</v>
      </c>
      <c r="H579" t="s">
        <v>191</v>
      </c>
      <c r="I579">
        <v>4</v>
      </c>
      <c r="J579" t="s">
        <v>71</v>
      </c>
      <c r="K579">
        <v>57331.66</v>
      </c>
      <c r="L579">
        <v>12.39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16677.2</v>
      </c>
      <c r="S579">
        <v>1330.89</v>
      </c>
    </row>
    <row r="580" spans="1:19" x14ac:dyDescent="0.35">
      <c r="A580">
        <v>3</v>
      </c>
      <c r="B580" t="s">
        <v>85</v>
      </c>
      <c r="C580" t="s">
        <v>86</v>
      </c>
      <c r="D580">
        <v>100104</v>
      </c>
      <c r="E580" t="s">
        <v>66</v>
      </c>
      <c r="F580">
        <v>100104002</v>
      </c>
      <c r="G580" t="s">
        <v>67</v>
      </c>
      <c r="H580" t="s">
        <v>127</v>
      </c>
      <c r="I580">
        <v>3</v>
      </c>
      <c r="J580" t="s">
        <v>38</v>
      </c>
      <c r="K580">
        <v>28946.55</v>
      </c>
      <c r="L580">
        <v>7346.97</v>
      </c>
      <c r="M580">
        <v>24446.39</v>
      </c>
      <c r="N580">
        <v>18909.91</v>
      </c>
      <c r="O580">
        <v>17812.54</v>
      </c>
      <c r="P580">
        <v>14438.43</v>
      </c>
      <c r="Q580">
        <v>12074.66</v>
      </c>
      <c r="R580">
        <v>14613.57</v>
      </c>
      <c r="S580">
        <v>34707.54</v>
      </c>
    </row>
    <row r="581" spans="1:19" x14ac:dyDescent="0.35">
      <c r="A581">
        <v>3</v>
      </c>
      <c r="B581" t="s">
        <v>85</v>
      </c>
      <c r="C581" t="s">
        <v>86</v>
      </c>
      <c r="D581">
        <v>100104</v>
      </c>
      <c r="E581" t="s">
        <v>66</v>
      </c>
      <c r="F581">
        <v>100104002</v>
      </c>
      <c r="G581" t="s">
        <v>67</v>
      </c>
      <c r="H581" t="s">
        <v>128</v>
      </c>
      <c r="I581">
        <v>5</v>
      </c>
      <c r="J581" t="s">
        <v>26</v>
      </c>
      <c r="K581">
        <v>0</v>
      </c>
      <c r="L581">
        <v>0</v>
      </c>
      <c r="M581">
        <v>0</v>
      </c>
      <c r="N581">
        <v>0</v>
      </c>
      <c r="O581">
        <v>10368.61</v>
      </c>
      <c r="P581">
        <v>6070.73</v>
      </c>
      <c r="Q581">
        <v>0</v>
      </c>
      <c r="R581">
        <v>0</v>
      </c>
      <c r="S581">
        <v>0</v>
      </c>
    </row>
    <row r="582" spans="1:19" x14ac:dyDescent="0.35">
      <c r="A582">
        <v>3</v>
      </c>
      <c r="B582" t="s">
        <v>85</v>
      </c>
      <c r="C582" t="s">
        <v>86</v>
      </c>
      <c r="D582">
        <v>100104</v>
      </c>
      <c r="E582" t="s">
        <v>66</v>
      </c>
      <c r="F582">
        <v>100104002</v>
      </c>
      <c r="G582" t="s">
        <v>67</v>
      </c>
      <c r="H582" t="s">
        <v>361</v>
      </c>
      <c r="I582">
        <v>4</v>
      </c>
      <c r="J582" t="s">
        <v>71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44.36</v>
      </c>
      <c r="Q582">
        <v>0</v>
      </c>
      <c r="R582">
        <v>0</v>
      </c>
      <c r="S582">
        <v>67577.119999999995</v>
      </c>
    </row>
    <row r="583" spans="1:19" x14ac:dyDescent="0.35">
      <c r="A583">
        <v>3</v>
      </c>
      <c r="B583" t="s">
        <v>85</v>
      </c>
      <c r="C583" t="s">
        <v>86</v>
      </c>
      <c r="D583">
        <v>100104</v>
      </c>
      <c r="E583" t="s">
        <v>66</v>
      </c>
      <c r="F583">
        <v>100104002</v>
      </c>
      <c r="G583" t="s">
        <v>67</v>
      </c>
      <c r="H583" t="s">
        <v>219</v>
      </c>
      <c r="I583">
        <v>3</v>
      </c>
      <c r="J583" t="s">
        <v>38</v>
      </c>
      <c r="K583">
        <v>0</v>
      </c>
      <c r="L583">
        <v>0</v>
      </c>
      <c r="M583">
        <v>78.75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35">
      <c r="A584">
        <v>3</v>
      </c>
      <c r="B584" t="s">
        <v>85</v>
      </c>
      <c r="C584" t="s">
        <v>86</v>
      </c>
      <c r="D584">
        <v>100104</v>
      </c>
      <c r="E584" t="s">
        <v>66</v>
      </c>
      <c r="F584">
        <v>100104005</v>
      </c>
      <c r="G584" t="s">
        <v>82</v>
      </c>
      <c r="H584" t="s">
        <v>348</v>
      </c>
      <c r="I584">
        <v>7</v>
      </c>
      <c r="J584" t="s">
        <v>164</v>
      </c>
      <c r="K584">
        <v>0</v>
      </c>
      <c r="L584">
        <v>0</v>
      </c>
      <c r="M584">
        <v>0</v>
      </c>
      <c r="N584">
        <v>12.04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5">
      <c r="A585">
        <v>3</v>
      </c>
      <c r="B585" t="s">
        <v>85</v>
      </c>
      <c r="C585" t="s">
        <v>86</v>
      </c>
      <c r="D585">
        <v>100105</v>
      </c>
      <c r="E585" t="s">
        <v>20</v>
      </c>
      <c r="F585">
        <v>100105001</v>
      </c>
      <c r="G585" t="s">
        <v>44</v>
      </c>
      <c r="H585" t="s">
        <v>45</v>
      </c>
      <c r="I585">
        <v>6</v>
      </c>
      <c r="J585" t="s">
        <v>20</v>
      </c>
      <c r="K585">
        <v>0</v>
      </c>
      <c r="L585">
        <v>0</v>
      </c>
      <c r="M585">
        <v>0</v>
      </c>
      <c r="N585">
        <v>0</v>
      </c>
      <c r="O585">
        <v>37641.97</v>
      </c>
      <c r="P585">
        <v>0</v>
      </c>
      <c r="Q585">
        <v>0</v>
      </c>
      <c r="R585">
        <v>0</v>
      </c>
      <c r="S585">
        <v>0</v>
      </c>
    </row>
    <row r="586" spans="1:19" x14ac:dyDescent="0.35">
      <c r="A586">
        <v>3</v>
      </c>
      <c r="B586" t="s">
        <v>85</v>
      </c>
      <c r="C586" t="s">
        <v>86</v>
      </c>
      <c r="D586">
        <v>100105</v>
      </c>
      <c r="E586" t="s">
        <v>20</v>
      </c>
      <c r="F586">
        <v>100105001</v>
      </c>
      <c r="G586" t="s">
        <v>44</v>
      </c>
      <c r="H586" t="s">
        <v>262</v>
      </c>
      <c r="I586">
        <v>6</v>
      </c>
      <c r="J586" t="s">
        <v>20</v>
      </c>
      <c r="K586">
        <v>0</v>
      </c>
      <c r="L586">
        <v>3032.6</v>
      </c>
      <c r="M586">
        <v>0</v>
      </c>
      <c r="N586">
        <v>0</v>
      </c>
      <c r="O586">
        <v>19573.34</v>
      </c>
      <c r="P586">
        <v>473.64</v>
      </c>
      <c r="Q586">
        <v>514.54999999999995</v>
      </c>
      <c r="R586">
        <v>0</v>
      </c>
      <c r="S586">
        <v>2438.7600000000002</v>
      </c>
    </row>
    <row r="587" spans="1:19" x14ac:dyDescent="0.35">
      <c r="A587">
        <v>3</v>
      </c>
      <c r="B587" t="s">
        <v>85</v>
      </c>
      <c r="C587" t="s">
        <v>86</v>
      </c>
      <c r="D587">
        <v>100105</v>
      </c>
      <c r="E587" t="s">
        <v>20</v>
      </c>
      <c r="F587">
        <v>100105002</v>
      </c>
      <c r="G587" t="s">
        <v>208</v>
      </c>
      <c r="H587" t="s">
        <v>209</v>
      </c>
      <c r="I587">
        <v>6</v>
      </c>
      <c r="J587" t="s">
        <v>20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11379.33</v>
      </c>
      <c r="R587">
        <v>5613.1</v>
      </c>
      <c r="S587">
        <v>3600.21</v>
      </c>
    </row>
    <row r="588" spans="1:19" x14ac:dyDescent="0.35">
      <c r="A588">
        <v>3</v>
      </c>
      <c r="B588" t="s">
        <v>85</v>
      </c>
      <c r="C588" t="s">
        <v>86</v>
      </c>
      <c r="D588">
        <v>100105</v>
      </c>
      <c r="E588" t="s">
        <v>20</v>
      </c>
      <c r="F588">
        <v>100105004</v>
      </c>
      <c r="G588" t="s">
        <v>18</v>
      </c>
      <c r="H588" t="s">
        <v>47</v>
      </c>
      <c r="I588">
        <v>6</v>
      </c>
      <c r="J588" t="s">
        <v>20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6076.68</v>
      </c>
      <c r="S588">
        <v>5700.01</v>
      </c>
    </row>
    <row r="589" spans="1:19" x14ac:dyDescent="0.35">
      <c r="A589">
        <v>3</v>
      </c>
      <c r="B589" t="s">
        <v>85</v>
      </c>
      <c r="C589" t="s">
        <v>86</v>
      </c>
      <c r="D589">
        <v>100105</v>
      </c>
      <c r="E589" t="s">
        <v>20</v>
      </c>
      <c r="F589">
        <v>100105006</v>
      </c>
      <c r="G589" t="s">
        <v>276</v>
      </c>
      <c r="H589" t="s">
        <v>388</v>
      </c>
      <c r="I589">
        <v>4</v>
      </c>
      <c r="J589" t="s">
        <v>71</v>
      </c>
      <c r="K589">
        <v>0</v>
      </c>
      <c r="L589">
        <v>0</v>
      </c>
      <c r="M589">
        <v>36.659999999999997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35">
      <c r="A590">
        <v>3</v>
      </c>
      <c r="B590" t="s">
        <v>85</v>
      </c>
      <c r="C590" t="s">
        <v>86</v>
      </c>
      <c r="D590">
        <v>100105</v>
      </c>
      <c r="E590" t="s">
        <v>20</v>
      </c>
      <c r="F590">
        <v>100105006</v>
      </c>
      <c r="G590" t="s">
        <v>276</v>
      </c>
      <c r="H590" t="s">
        <v>277</v>
      </c>
      <c r="I590">
        <v>4</v>
      </c>
      <c r="J590" t="s">
        <v>71</v>
      </c>
      <c r="K590">
        <v>23.02</v>
      </c>
      <c r="L590">
        <v>5436.03</v>
      </c>
      <c r="M590">
        <v>13128.04</v>
      </c>
      <c r="N590">
        <v>22817.91</v>
      </c>
      <c r="O590">
        <v>0</v>
      </c>
      <c r="P590">
        <v>128.16999999999999</v>
      </c>
      <c r="Q590">
        <v>17264.28</v>
      </c>
      <c r="R590">
        <v>0</v>
      </c>
      <c r="S590">
        <v>23378.66</v>
      </c>
    </row>
    <row r="591" spans="1:19" x14ac:dyDescent="0.35">
      <c r="A591">
        <v>3</v>
      </c>
      <c r="B591" t="s">
        <v>85</v>
      </c>
      <c r="C591" t="s">
        <v>86</v>
      </c>
      <c r="D591">
        <v>100105</v>
      </c>
      <c r="E591" t="s">
        <v>20</v>
      </c>
      <c r="F591">
        <v>100105006</v>
      </c>
      <c r="G591" t="s">
        <v>276</v>
      </c>
      <c r="H591" t="s">
        <v>307</v>
      </c>
      <c r="I591">
        <v>4</v>
      </c>
      <c r="J591" t="s">
        <v>71</v>
      </c>
      <c r="K591">
        <v>163.9</v>
      </c>
      <c r="L591">
        <v>513.61</v>
      </c>
      <c r="M591">
        <v>592.69000000000005</v>
      </c>
      <c r="N591">
        <v>543.79999999999995</v>
      </c>
      <c r="O591">
        <v>0</v>
      </c>
      <c r="P591">
        <v>2921.79</v>
      </c>
      <c r="Q591">
        <v>0</v>
      </c>
      <c r="R591">
        <v>4467.91</v>
      </c>
      <c r="S591">
        <v>32417.09</v>
      </c>
    </row>
    <row r="592" spans="1:19" x14ac:dyDescent="0.35">
      <c r="A592">
        <v>3</v>
      </c>
      <c r="B592" t="s">
        <v>85</v>
      </c>
      <c r="C592" t="s">
        <v>86</v>
      </c>
      <c r="D592">
        <v>100107</v>
      </c>
      <c r="E592" t="s">
        <v>48</v>
      </c>
      <c r="F592">
        <v>100107012</v>
      </c>
      <c r="G592" t="s">
        <v>49</v>
      </c>
      <c r="H592" t="s">
        <v>150</v>
      </c>
      <c r="I592">
        <v>3</v>
      </c>
      <c r="J592" t="s">
        <v>38</v>
      </c>
      <c r="K592">
        <v>126450.7</v>
      </c>
      <c r="L592">
        <v>76041.039999999994</v>
      </c>
      <c r="M592">
        <v>121397.75</v>
      </c>
      <c r="N592">
        <v>117779.79</v>
      </c>
      <c r="O592">
        <v>0</v>
      </c>
      <c r="P592">
        <v>90844.33</v>
      </c>
      <c r="Q592">
        <v>192425.2</v>
      </c>
      <c r="R592">
        <v>0</v>
      </c>
      <c r="S592">
        <v>209197.62</v>
      </c>
    </row>
    <row r="593" spans="1:19" x14ac:dyDescent="0.35">
      <c r="A593">
        <v>3</v>
      </c>
      <c r="B593" t="s">
        <v>85</v>
      </c>
      <c r="C593" t="s">
        <v>86</v>
      </c>
      <c r="D593">
        <v>100107</v>
      </c>
      <c r="E593" t="s">
        <v>48</v>
      </c>
      <c r="F593">
        <v>100107012</v>
      </c>
      <c r="G593" t="s">
        <v>49</v>
      </c>
      <c r="H593" t="s">
        <v>342</v>
      </c>
      <c r="I593">
        <v>3</v>
      </c>
      <c r="J593" t="s">
        <v>38</v>
      </c>
      <c r="K593">
        <v>0</v>
      </c>
      <c r="L593">
        <v>0</v>
      </c>
      <c r="M593">
        <v>0</v>
      </c>
      <c r="N593">
        <v>2123.08</v>
      </c>
      <c r="O593">
        <v>0</v>
      </c>
      <c r="P593">
        <v>0</v>
      </c>
      <c r="Q593">
        <v>0</v>
      </c>
      <c r="R593">
        <v>0</v>
      </c>
      <c r="S593">
        <v>154.1</v>
      </c>
    </row>
    <row r="594" spans="1:19" x14ac:dyDescent="0.35">
      <c r="A594">
        <v>3</v>
      </c>
      <c r="B594" t="s">
        <v>85</v>
      </c>
      <c r="C594" t="s">
        <v>86</v>
      </c>
      <c r="D594">
        <v>100107</v>
      </c>
      <c r="E594" t="s">
        <v>48</v>
      </c>
      <c r="F594">
        <v>100107012</v>
      </c>
      <c r="G594" t="s">
        <v>49</v>
      </c>
      <c r="H594" t="s">
        <v>129</v>
      </c>
      <c r="I594">
        <v>2</v>
      </c>
      <c r="J594" t="s">
        <v>32</v>
      </c>
      <c r="K594">
        <v>40047.410000000003</v>
      </c>
      <c r="L594">
        <v>0</v>
      </c>
      <c r="M594">
        <v>46271.15</v>
      </c>
      <c r="N594">
        <v>33323.410000000003</v>
      </c>
      <c r="O594">
        <v>0</v>
      </c>
      <c r="P594">
        <v>58530.89</v>
      </c>
      <c r="Q594">
        <v>23884.93</v>
      </c>
      <c r="R594">
        <v>0</v>
      </c>
      <c r="S594">
        <v>45724.86</v>
      </c>
    </row>
    <row r="595" spans="1:19" x14ac:dyDescent="0.35">
      <c r="A595">
        <v>3</v>
      </c>
      <c r="B595" t="s">
        <v>85</v>
      </c>
      <c r="C595" t="s">
        <v>86</v>
      </c>
      <c r="D595">
        <v>100107</v>
      </c>
      <c r="E595" t="s">
        <v>48</v>
      </c>
      <c r="F595">
        <v>100107012</v>
      </c>
      <c r="G595" t="s">
        <v>49</v>
      </c>
      <c r="H595" t="s">
        <v>265</v>
      </c>
      <c r="I595">
        <v>1</v>
      </c>
      <c r="J595" t="s">
        <v>96</v>
      </c>
      <c r="K595">
        <v>21669.39</v>
      </c>
      <c r="L595">
        <v>24899.49</v>
      </c>
      <c r="M595">
        <v>16084.42</v>
      </c>
      <c r="N595">
        <v>2844.93</v>
      </c>
      <c r="O595">
        <v>0</v>
      </c>
      <c r="P595">
        <v>48447.78</v>
      </c>
      <c r="Q595">
        <v>67569.279999999999</v>
      </c>
      <c r="R595">
        <v>0</v>
      </c>
      <c r="S595">
        <v>77453.55</v>
      </c>
    </row>
    <row r="596" spans="1:19" x14ac:dyDescent="0.35">
      <c r="A596">
        <v>3</v>
      </c>
      <c r="B596" t="s">
        <v>85</v>
      </c>
      <c r="C596" t="s">
        <v>86</v>
      </c>
      <c r="D596">
        <v>100107</v>
      </c>
      <c r="E596" t="s">
        <v>48</v>
      </c>
      <c r="F596">
        <v>100107012</v>
      </c>
      <c r="G596" t="s">
        <v>49</v>
      </c>
      <c r="H596" t="s">
        <v>130</v>
      </c>
      <c r="I596">
        <v>3</v>
      </c>
      <c r="J596" t="s">
        <v>38</v>
      </c>
      <c r="K596">
        <v>69125.58</v>
      </c>
      <c r="L596">
        <v>412320.37</v>
      </c>
      <c r="M596">
        <v>11575.34</v>
      </c>
      <c r="N596">
        <v>15192.7</v>
      </c>
      <c r="O596">
        <v>0</v>
      </c>
      <c r="P596">
        <v>6505.16</v>
      </c>
      <c r="Q596">
        <v>8786.52</v>
      </c>
      <c r="R596">
        <v>0</v>
      </c>
      <c r="S596">
        <v>11725.75</v>
      </c>
    </row>
    <row r="597" spans="1:19" x14ac:dyDescent="0.35">
      <c r="A597">
        <v>3</v>
      </c>
      <c r="B597" t="s">
        <v>85</v>
      </c>
      <c r="C597" t="s">
        <v>86</v>
      </c>
      <c r="D597">
        <v>100107</v>
      </c>
      <c r="E597" t="s">
        <v>48</v>
      </c>
      <c r="F597">
        <v>100107012</v>
      </c>
      <c r="G597" t="s">
        <v>49</v>
      </c>
      <c r="H597" t="s">
        <v>50</v>
      </c>
      <c r="I597">
        <v>3</v>
      </c>
      <c r="J597" t="s">
        <v>38</v>
      </c>
      <c r="K597">
        <v>58893.33</v>
      </c>
      <c r="L597">
        <v>69041.39</v>
      </c>
      <c r="M597">
        <v>44242.76</v>
      </c>
      <c r="N597">
        <v>16985.87</v>
      </c>
      <c r="O597">
        <v>0</v>
      </c>
      <c r="P597">
        <v>15834.4</v>
      </c>
      <c r="Q597">
        <v>49703.58</v>
      </c>
      <c r="R597">
        <v>0</v>
      </c>
      <c r="S597">
        <v>33717.03</v>
      </c>
    </row>
    <row r="598" spans="1:19" x14ac:dyDescent="0.35">
      <c r="A598">
        <v>3</v>
      </c>
      <c r="B598" t="s">
        <v>85</v>
      </c>
      <c r="C598" t="s">
        <v>86</v>
      </c>
      <c r="D598">
        <v>100107</v>
      </c>
      <c r="E598" t="s">
        <v>48</v>
      </c>
      <c r="F598">
        <v>100107012</v>
      </c>
      <c r="G598" t="s">
        <v>49</v>
      </c>
      <c r="H598" t="s">
        <v>211</v>
      </c>
      <c r="I598">
        <v>7</v>
      </c>
      <c r="J598" t="s">
        <v>164</v>
      </c>
      <c r="K598">
        <v>1317.76</v>
      </c>
      <c r="L598">
        <v>16153.06</v>
      </c>
      <c r="M598">
        <v>1091.97</v>
      </c>
      <c r="N598">
        <v>1797.94</v>
      </c>
      <c r="O598">
        <v>0</v>
      </c>
      <c r="P598">
        <v>52162.95</v>
      </c>
      <c r="Q598">
        <v>8802.6</v>
      </c>
      <c r="R598">
        <v>0</v>
      </c>
      <c r="S598">
        <v>227057.01</v>
      </c>
    </row>
    <row r="599" spans="1:19" x14ac:dyDescent="0.35">
      <c r="A599">
        <v>3</v>
      </c>
      <c r="B599" t="s">
        <v>85</v>
      </c>
      <c r="C599" t="s">
        <v>86</v>
      </c>
      <c r="D599">
        <v>100107</v>
      </c>
      <c r="E599" t="s">
        <v>48</v>
      </c>
      <c r="F599">
        <v>100107012</v>
      </c>
      <c r="G599" t="s">
        <v>49</v>
      </c>
      <c r="H599" t="s">
        <v>186</v>
      </c>
      <c r="I599">
        <v>3</v>
      </c>
      <c r="J599" t="s">
        <v>38</v>
      </c>
      <c r="K599">
        <v>73.62</v>
      </c>
      <c r="L599">
        <v>0</v>
      </c>
      <c r="M599">
        <v>0</v>
      </c>
      <c r="N599">
        <v>3838.7</v>
      </c>
      <c r="O599">
        <v>0</v>
      </c>
      <c r="P599">
        <v>0</v>
      </c>
      <c r="Q599">
        <v>21279.27</v>
      </c>
      <c r="R599">
        <v>0</v>
      </c>
      <c r="S599">
        <v>9766.92</v>
      </c>
    </row>
    <row r="600" spans="1:19" x14ac:dyDescent="0.35">
      <c r="A600">
        <v>3</v>
      </c>
      <c r="B600" t="s">
        <v>85</v>
      </c>
      <c r="C600" t="s">
        <v>86</v>
      </c>
      <c r="D600">
        <v>100107</v>
      </c>
      <c r="E600" t="s">
        <v>48</v>
      </c>
      <c r="F600">
        <v>100107012</v>
      </c>
      <c r="G600" t="s">
        <v>49</v>
      </c>
      <c r="H600" t="s">
        <v>365</v>
      </c>
      <c r="I600">
        <v>7</v>
      </c>
      <c r="J600" t="s">
        <v>164</v>
      </c>
      <c r="K600">
        <v>0</v>
      </c>
      <c r="L600">
        <v>0</v>
      </c>
      <c r="M600">
        <v>5261.87</v>
      </c>
      <c r="N600">
        <v>154.82</v>
      </c>
      <c r="O600">
        <v>0</v>
      </c>
      <c r="P600">
        <v>0</v>
      </c>
      <c r="Q600">
        <v>0</v>
      </c>
      <c r="R600">
        <v>0</v>
      </c>
      <c r="S600">
        <v>7360.9</v>
      </c>
    </row>
    <row r="601" spans="1:19" x14ac:dyDescent="0.35">
      <c r="A601">
        <v>3</v>
      </c>
      <c r="B601" t="s">
        <v>85</v>
      </c>
      <c r="C601" t="s">
        <v>86</v>
      </c>
      <c r="D601">
        <v>100107</v>
      </c>
      <c r="E601" t="s">
        <v>48</v>
      </c>
      <c r="F601">
        <v>100107012</v>
      </c>
      <c r="G601" t="s">
        <v>49</v>
      </c>
      <c r="H601" t="s">
        <v>195</v>
      </c>
      <c r="I601">
        <v>3</v>
      </c>
      <c r="J601" t="s">
        <v>38</v>
      </c>
      <c r="K601">
        <v>149359.84</v>
      </c>
      <c r="L601">
        <v>403071.58</v>
      </c>
      <c r="M601">
        <v>222403.99</v>
      </c>
      <c r="N601">
        <v>28475.23</v>
      </c>
      <c r="O601">
        <v>0</v>
      </c>
      <c r="P601">
        <v>18156.71</v>
      </c>
      <c r="Q601">
        <v>22776.68</v>
      </c>
      <c r="R601">
        <v>0</v>
      </c>
      <c r="S601">
        <v>43157.01</v>
      </c>
    </row>
    <row r="602" spans="1:19" x14ac:dyDescent="0.35">
      <c r="A602">
        <v>3</v>
      </c>
      <c r="B602" t="s">
        <v>85</v>
      </c>
      <c r="C602" t="s">
        <v>86</v>
      </c>
      <c r="D602">
        <v>100108</v>
      </c>
      <c r="E602" t="s">
        <v>294</v>
      </c>
      <c r="F602">
        <v>100108002</v>
      </c>
      <c r="G602" t="s">
        <v>295</v>
      </c>
      <c r="H602" t="s">
        <v>367</v>
      </c>
      <c r="I602">
        <v>3</v>
      </c>
      <c r="J602" t="s">
        <v>38</v>
      </c>
      <c r="K602">
        <v>1990.11</v>
      </c>
      <c r="L602">
        <v>0</v>
      </c>
      <c r="M602">
        <v>0</v>
      </c>
      <c r="N602">
        <v>2286.12</v>
      </c>
      <c r="O602">
        <v>3598.42</v>
      </c>
      <c r="P602">
        <v>4704.05</v>
      </c>
      <c r="Q602">
        <v>5976.54</v>
      </c>
      <c r="R602">
        <v>4101.46</v>
      </c>
      <c r="S602">
        <v>8262.24</v>
      </c>
    </row>
    <row r="603" spans="1:19" x14ac:dyDescent="0.35">
      <c r="A603">
        <v>3</v>
      </c>
      <c r="B603" t="s">
        <v>85</v>
      </c>
      <c r="C603" t="s">
        <v>86</v>
      </c>
      <c r="D603">
        <v>100108</v>
      </c>
      <c r="E603" t="s">
        <v>294</v>
      </c>
      <c r="F603">
        <v>100108005</v>
      </c>
      <c r="G603" t="s">
        <v>319</v>
      </c>
      <c r="H603" t="s">
        <v>330</v>
      </c>
      <c r="I603">
        <v>3</v>
      </c>
      <c r="J603" t="s">
        <v>38</v>
      </c>
      <c r="K603">
        <v>0</v>
      </c>
      <c r="L603">
        <v>80.959999999999994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35">
      <c r="A604">
        <v>3</v>
      </c>
      <c r="B604" t="s">
        <v>85</v>
      </c>
      <c r="C604" t="s">
        <v>86</v>
      </c>
      <c r="D604">
        <v>100108</v>
      </c>
      <c r="E604" t="s">
        <v>294</v>
      </c>
      <c r="F604">
        <v>100108005</v>
      </c>
      <c r="G604" t="s">
        <v>319</v>
      </c>
      <c r="H604" t="s">
        <v>331</v>
      </c>
      <c r="I604">
        <v>3</v>
      </c>
      <c r="J604" t="s">
        <v>38</v>
      </c>
      <c r="K604">
        <v>110.08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35">
      <c r="A605">
        <v>3</v>
      </c>
      <c r="B605" t="s">
        <v>85</v>
      </c>
      <c r="C605" t="s">
        <v>86</v>
      </c>
      <c r="D605">
        <v>100108</v>
      </c>
      <c r="E605" t="s">
        <v>294</v>
      </c>
      <c r="F605">
        <v>100108007</v>
      </c>
      <c r="G605" t="s">
        <v>327</v>
      </c>
      <c r="H605" t="s">
        <v>404</v>
      </c>
      <c r="I605">
        <v>1</v>
      </c>
      <c r="J605" t="s">
        <v>96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23810.05</v>
      </c>
    </row>
    <row r="606" spans="1:19" x14ac:dyDescent="0.35">
      <c r="A606">
        <v>3</v>
      </c>
      <c r="B606" t="s">
        <v>85</v>
      </c>
      <c r="C606" t="s">
        <v>86</v>
      </c>
      <c r="D606">
        <v>100108</v>
      </c>
      <c r="E606" t="s">
        <v>294</v>
      </c>
      <c r="F606">
        <v>100108007</v>
      </c>
      <c r="G606" t="s">
        <v>327</v>
      </c>
      <c r="H606" t="s">
        <v>424</v>
      </c>
      <c r="I606">
        <v>1</v>
      </c>
      <c r="J606" t="s">
        <v>96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6593.3</v>
      </c>
    </row>
    <row r="607" spans="1:19" x14ac:dyDescent="0.35">
      <c r="A607">
        <v>3</v>
      </c>
      <c r="B607" t="s">
        <v>85</v>
      </c>
      <c r="C607" t="s">
        <v>86</v>
      </c>
      <c r="D607">
        <v>100109</v>
      </c>
      <c r="E607" t="s">
        <v>51</v>
      </c>
      <c r="F607">
        <v>100109001</v>
      </c>
      <c r="G607" t="s">
        <v>51</v>
      </c>
      <c r="H607" t="s">
        <v>84</v>
      </c>
      <c r="I607">
        <v>4</v>
      </c>
      <c r="J607" t="s">
        <v>71</v>
      </c>
      <c r="K607">
        <v>0</v>
      </c>
      <c r="L607">
        <v>0</v>
      </c>
      <c r="M607">
        <v>0</v>
      </c>
      <c r="N607">
        <v>132.9</v>
      </c>
      <c r="O607">
        <v>17927.080000000002</v>
      </c>
      <c r="P607">
        <v>0</v>
      </c>
      <c r="Q607">
        <v>0</v>
      </c>
      <c r="R607">
        <v>0</v>
      </c>
      <c r="S607">
        <v>0</v>
      </c>
    </row>
    <row r="608" spans="1:19" x14ac:dyDescent="0.35">
      <c r="A608">
        <v>3</v>
      </c>
      <c r="B608" t="s">
        <v>85</v>
      </c>
      <c r="C608" t="s">
        <v>86</v>
      </c>
      <c r="D608">
        <v>100109</v>
      </c>
      <c r="E608" t="s">
        <v>51</v>
      </c>
      <c r="F608">
        <v>100109001</v>
      </c>
      <c r="G608" t="s">
        <v>51</v>
      </c>
      <c r="H608" t="s">
        <v>249</v>
      </c>
      <c r="I608">
        <v>7</v>
      </c>
      <c r="J608" t="s">
        <v>164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23.12</v>
      </c>
      <c r="S608">
        <v>0</v>
      </c>
    </row>
    <row r="609" spans="1:19" x14ac:dyDescent="0.35">
      <c r="A609">
        <v>50</v>
      </c>
      <c r="B609" t="s">
        <v>199</v>
      </c>
      <c r="C609" t="s">
        <v>200</v>
      </c>
      <c r="D609">
        <v>100102</v>
      </c>
      <c r="E609" t="s">
        <v>92</v>
      </c>
      <c r="F609">
        <v>100102005</v>
      </c>
      <c r="G609" t="s">
        <v>177</v>
      </c>
      <c r="H609" t="s">
        <v>379</v>
      </c>
      <c r="I609">
        <v>7</v>
      </c>
      <c r="J609" t="s">
        <v>164</v>
      </c>
      <c r="K609">
        <v>0</v>
      </c>
      <c r="L609">
        <v>7832.75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35">
      <c r="A610">
        <v>50</v>
      </c>
      <c r="B610" t="s">
        <v>199</v>
      </c>
      <c r="C610" t="s">
        <v>200</v>
      </c>
      <c r="D610">
        <v>100102</v>
      </c>
      <c r="E610" t="s">
        <v>92</v>
      </c>
      <c r="F610">
        <v>100102008</v>
      </c>
      <c r="G610" t="s">
        <v>352</v>
      </c>
      <c r="H610" t="s">
        <v>354</v>
      </c>
      <c r="I610">
        <v>7</v>
      </c>
      <c r="J610" t="s">
        <v>164</v>
      </c>
      <c r="K610">
        <v>152.79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35">
      <c r="A611">
        <v>50</v>
      </c>
      <c r="B611" t="s">
        <v>199</v>
      </c>
      <c r="C611" t="s">
        <v>200</v>
      </c>
      <c r="D611">
        <v>100103</v>
      </c>
      <c r="E611" t="s">
        <v>39</v>
      </c>
      <c r="F611">
        <v>100103003</v>
      </c>
      <c r="G611" t="s">
        <v>226</v>
      </c>
      <c r="H611" t="s">
        <v>323</v>
      </c>
      <c r="I611">
        <v>3</v>
      </c>
      <c r="J611" t="s">
        <v>38</v>
      </c>
      <c r="K611">
        <v>0</v>
      </c>
      <c r="L611">
        <v>0</v>
      </c>
      <c r="M611">
        <v>5108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35">
      <c r="A612">
        <v>50</v>
      </c>
      <c r="B612" t="s">
        <v>199</v>
      </c>
      <c r="C612" t="s">
        <v>200</v>
      </c>
      <c r="D612">
        <v>100103</v>
      </c>
      <c r="E612" t="s">
        <v>39</v>
      </c>
      <c r="F612">
        <v>100103004</v>
      </c>
      <c r="G612" t="s">
        <v>77</v>
      </c>
      <c r="H612" t="s">
        <v>124</v>
      </c>
      <c r="I612">
        <v>3</v>
      </c>
      <c r="J612" t="s">
        <v>38</v>
      </c>
      <c r="K612">
        <v>0</v>
      </c>
      <c r="L612">
        <v>77.39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35">
      <c r="A613">
        <v>149</v>
      </c>
      <c r="B613" t="s">
        <v>235</v>
      </c>
      <c r="C613" t="s">
        <v>236</v>
      </c>
      <c r="D613">
        <v>100101</v>
      </c>
      <c r="E613" t="s">
        <v>29</v>
      </c>
      <c r="F613">
        <v>100101001</v>
      </c>
      <c r="G613" t="s">
        <v>36</v>
      </c>
      <c r="H613" t="s">
        <v>163</v>
      </c>
      <c r="I613">
        <v>7</v>
      </c>
      <c r="J613" t="s">
        <v>164</v>
      </c>
      <c r="K613">
        <v>0</v>
      </c>
      <c r="L613">
        <v>0</v>
      </c>
      <c r="M613">
        <v>0</v>
      </c>
      <c r="N613">
        <v>0</v>
      </c>
      <c r="O613">
        <v>185.52</v>
      </c>
      <c r="P613">
        <v>0</v>
      </c>
      <c r="Q613">
        <v>0</v>
      </c>
      <c r="R613">
        <v>0</v>
      </c>
      <c r="S613">
        <v>0</v>
      </c>
    </row>
    <row r="614" spans="1:19" x14ac:dyDescent="0.35">
      <c r="A614">
        <v>149</v>
      </c>
      <c r="B614" t="s">
        <v>235</v>
      </c>
      <c r="C614" t="s">
        <v>236</v>
      </c>
      <c r="D614">
        <v>100108</v>
      </c>
      <c r="E614" t="s">
        <v>294</v>
      </c>
      <c r="F614">
        <v>100108005</v>
      </c>
      <c r="G614" t="s">
        <v>319</v>
      </c>
      <c r="H614" t="s">
        <v>330</v>
      </c>
      <c r="I614">
        <v>3</v>
      </c>
      <c r="J614" t="s">
        <v>38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6637.49</v>
      </c>
    </row>
    <row r="615" spans="1:19" x14ac:dyDescent="0.35">
      <c r="A615">
        <v>149</v>
      </c>
      <c r="B615" t="s">
        <v>235</v>
      </c>
      <c r="C615" t="s">
        <v>236</v>
      </c>
      <c r="D615">
        <v>100108</v>
      </c>
      <c r="E615" t="s">
        <v>294</v>
      </c>
      <c r="F615">
        <v>100108007</v>
      </c>
      <c r="G615" t="s">
        <v>327</v>
      </c>
      <c r="H615" t="s">
        <v>404</v>
      </c>
      <c r="I615">
        <v>1</v>
      </c>
      <c r="J615" t="s">
        <v>96</v>
      </c>
      <c r="K615">
        <v>0</v>
      </c>
      <c r="L615">
        <v>0</v>
      </c>
      <c r="M615">
        <v>0</v>
      </c>
      <c r="N615">
        <v>9857.08</v>
      </c>
      <c r="O615">
        <v>11534.04</v>
      </c>
      <c r="P615">
        <v>0</v>
      </c>
      <c r="Q615">
        <v>50079.11</v>
      </c>
      <c r="R615">
        <v>0</v>
      </c>
      <c r="S615">
        <v>0</v>
      </c>
    </row>
    <row r="616" spans="1:19" x14ac:dyDescent="0.35">
      <c r="A616">
        <v>149</v>
      </c>
      <c r="B616" t="s">
        <v>235</v>
      </c>
      <c r="C616" t="s">
        <v>236</v>
      </c>
      <c r="D616">
        <v>100108</v>
      </c>
      <c r="E616" t="s">
        <v>294</v>
      </c>
      <c r="F616">
        <v>100108007</v>
      </c>
      <c r="G616" t="s">
        <v>327</v>
      </c>
      <c r="H616" t="s">
        <v>424</v>
      </c>
      <c r="I616">
        <v>1</v>
      </c>
      <c r="J616" t="s">
        <v>96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836.88</v>
      </c>
      <c r="R616">
        <v>0</v>
      </c>
      <c r="S616">
        <v>0</v>
      </c>
    </row>
    <row r="617" spans="1:19" x14ac:dyDescent="0.35">
      <c r="A617">
        <v>149</v>
      </c>
      <c r="B617" t="s">
        <v>235</v>
      </c>
      <c r="C617" t="s">
        <v>236</v>
      </c>
      <c r="D617">
        <v>100109</v>
      </c>
      <c r="E617" t="s">
        <v>51</v>
      </c>
      <c r="F617">
        <v>100109001</v>
      </c>
      <c r="G617" t="s">
        <v>51</v>
      </c>
      <c r="H617" t="s">
        <v>184</v>
      </c>
      <c r="I617">
        <v>7</v>
      </c>
      <c r="J617" t="s">
        <v>164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25148.66</v>
      </c>
    </row>
    <row r="618" spans="1:19" x14ac:dyDescent="0.35">
      <c r="A618">
        <v>52</v>
      </c>
      <c r="B618" t="s">
        <v>87</v>
      </c>
      <c r="C618" t="s">
        <v>88</v>
      </c>
      <c r="D618">
        <v>100101</v>
      </c>
      <c r="E618" t="s">
        <v>29</v>
      </c>
      <c r="F618">
        <v>100101001</v>
      </c>
      <c r="G618" t="s">
        <v>36</v>
      </c>
      <c r="H618" t="s">
        <v>163</v>
      </c>
      <c r="I618">
        <v>7</v>
      </c>
      <c r="J618" t="s">
        <v>164</v>
      </c>
      <c r="K618">
        <v>0</v>
      </c>
      <c r="L618">
        <v>0</v>
      </c>
      <c r="M618">
        <v>264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35">
      <c r="A619">
        <v>52</v>
      </c>
      <c r="B619" t="s">
        <v>87</v>
      </c>
      <c r="C619" t="s">
        <v>88</v>
      </c>
      <c r="D619">
        <v>100101</v>
      </c>
      <c r="E619" t="s">
        <v>29</v>
      </c>
      <c r="F619">
        <v>100101001</v>
      </c>
      <c r="G619" t="s">
        <v>36</v>
      </c>
      <c r="H619" t="s">
        <v>308</v>
      </c>
      <c r="I619">
        <v>4</v>
      </c>
      <c r="J619" t="s">
        <v>71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1805.02</v>
      </c>
      <c r="R619">
        <v>0</v>
      </c>
      <c r="S619">
        <v>0</v>
      </c>
    </row>
    <row r="620" spans="1:19" x14ac:dyDescent="0.35">
      <c r="A620">
        <v>52</v>
      </c>
      <c r="B620" t="s">
        <v>87</v>
      </c>
      <c r="C620" t="s">
        <v>88</v>
      </c>
      <c r="D620">
        <v>100101</v>
      </c>
      <c r="E620" t="s">
        <v>29</v>
      </c>
      <c r="F620">
        <v>100101004</v>
      </c>
      <c r="G620" t="s">
        <v>30</v>
      </c>
      <c r="H620" t="s">
        <v>345</v>
      </c>
      <c r="I620">
        <v>4</v>
      </c>
      <c r="J620" t="s">
        <v>71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3659.91</v>
      </c>
      <c r="S620">
        <v>0</v>
      </c>
    </row>
    <row r="621" spans="1:19" x14ac:dyDescent="0.35">
      <c r="A621">
        <v>52</v>
      </c>
      <c r="B621" t="s">
        <v>87</v>
      </c>
      <c r="C621" t="s">
        <v>88</v>
      </c>
      <c r="D621">
        <v>100101</v>
      </c>
      <c r="E621" t="s">
        <v>29</v>
      </c>
      <c r="F621">
        <v>100101008</v>
      </c>
      <c r="G621" t="s">
        <v>101</v>
      </c>
      <c r="H621" t="s">
        <v>384</v>
      </c>
      <c r="I621">
        <v>5</v>
      </c>
      <c r="J621" t="s">
        <v>26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161.53</v>
      </c>
      <c r="R621">
        <v>247.41</v>
      </c>
      <c r="S621">
        <v>0</v>
      </c>
    </row>
    <row r="622" spans="1:19" x14ac:dyDescent="0.35">
      <c r="A622">
        <v>52</v>
      </c>
      <c r="B622" t="s">
        <v>87</v>
      </c>
      <c r="C622" t="s">
        <v>88</v>
      </c>
      <c r="D622">
        <v>100101</v>
      </c>
      <c r="E622" t="s">
        <v>29</v>
      </c>
      <c r="F622">
        <v>100101008</v>
      </c>
      <c r="G622" t="s">
        <v>101</v>
      </c>
      <c r="H622" t="s">
        <v>309</v>
      </c>
      <c r="I622">
        <v>3</v>
      </c>
      <c r="J622" t="s">
        <v>38</v>
      </c>
      <c r="K622">
        <v>523.20000000000005</v>
      </c>
      <c r="L622">
        <v>1866.12</v>
      </c>
      <c r="M622">
        <v>0</v>
      </c>
      <c r="N622">
        <v>0</v>
      </c>
      <c r="O622">
        <v>0</v>
      </c>
      <c r="P622">
        <v>0</v>
      </c>
      <c r="Q622">
        <v>6088.18</v>
      </c>
      <c r="R622">
        <v>0</v>
      </c>
      <c r="S622">
        <v>105.42</v>
      </c>
    </row>
    <row r="623" spans="1:19" x14ac:dyDescent="0.35">
      <c r="A623">
        <v>52</v>
      </c>
      <c r="B623" t="s">
        <v>87</v>
      </c>
      <c r="C623" t="s">
        <v>88</v>
      </c>
      <c r="D623">
        <v>100101</v>
      </c>
      <c r="E623" t="s">
        <v>29</v>
      </c>
      <c r="F623">
        <v>100112025</v>
      </c>
      <c r="G623" t="s">
        <v>173</v>
      </c>
      <c r="H623" t="s">
        <v>321</v>
      </c>
      <c r="I623">
        <v>2</v>
      </c>
      <c r="J623" t="s">
        <v>32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344.88</v>
      </c>
      <c r="S623">
        <v>0</v>
      </c>
    </row>
    <row r="624" spans="1:19" x14ac:dyDescent="0.35">
      <c r="A624">
        <v>52</v>
      </c>
      <c r="B624" t="s">
        <v>87</v>
      </c>
      <c r="C624" t="s">
        <v>88</v>
      </c>
      <c r="D624">
        <v>100101</v>
      </c>
      <c r="E624" t="s">
        <v>29</v>
      </c>
      <c r="F624">
        <v>100112025</v>
      </c>
      <c r="G624" t="s">
        <v>173</v>
      </c>
      <c r="H624" t="s">
        <v>174</v>
      </c>
      <c r="I624">
        <v>2</v>
      </c>
      <c r="J624" t="s">
        <v>32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0.59</v>
      </c>
      <c r="Q624">
        <v>0</v>
      </c>
      <c r="R624">
        <v>0</v>
      </c>
      <c r="S624">
        <v>0</v>
      </c>
    </row>
    <row r="625" spans="1:19" x14ac:dyDescent="0.35">
      <c r="A625">
        <v>52</v>
      </c>
      <c r="B625" t="s">
        <v>87</v>
      </c>
      <c r="C625" t="s">
        <v>88</v>
      </c>
      <c r="D625">
        <v>100102</v>
      </c>
      <c r="E625" t="s">
        <v>92</v>
      </c>
      <c r="F625">
        <v>100102003</v>
      </c>
      <c r="G625" t="s">
        <v>93</v>
      </c>
      <c r="H625" t="s">
        <v>94</v>
      </c>
      <c r="I625">
        <v>5</v>
      </c>
      <c r="J625" t="s">
        <v>26</v>
      </c>
      <c r="K625">
        <v>0</v>
      </c>
      <c r="L625">
        <v>0</v>
      </c>
      <c r="M625">
        <v>0</v>
      </c>
      <c r="N625">
        <v>0</v>
      </c>
      <c r="O625">
        <v>5797.84</v>
      </c>
      <c r="P625">
        <v>0</v>
      </c>
      <c r="Q625">
        <v>0</v>
      </c>
      <c r="R625">
        <v>0</v>
      </c>
      <c r="S625">
        <v>0</v>
      </c>
    </row>
    <row r="626" spans="1:19" x14ac:dyDescent="0.35">
      <c r="A626">
        <v>52</v>
      </c>
      <c r="B626" t="s">
        <v>87</v>
      </c>
      <c r="C626" t="s">
        <v>88</v>
      </c>
      <c r="D626">
        <v>100102</v>
      </c>
      <c r="E626" t="s">
        <v>92</v>
      </c>
      <c r="F626">
        <v>100102004</v>
      </c>
      <c r="G626" t="s">
        <v>175</v>
      </c>
      <c r="H626" t="s">
        <v>343</v>
      </c>
      <c r="I626">
        <v>5</v>
      </c>
      <c r="J626" t="s">
        <v>26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189.62</v>
      </c>
      <c r="S626">
        <v>24084</v>
      </c>
    </row>
    <row r="627" spans="1:19" x14ac:dyDescent="0.35">
      <c r="A627">
        <v>52</v>
      </c>
      <c r="B627" t="s">
        <v>87</v>
      </c>
      <c r="C627" t="s">
        <v>88</v>
      </c>
      <c r="D627">
        <v>100102</v>
      </c>
      <c r="E627" t="s">
        <v>92</v>
      </c>
      <c r="F627">
        <v>100102005</v>
      </c>
      <c r="G627" t="s">
        <v>177</v>
      </c>
      <c r="H627" t="s">
        <v>178</v>
      </c>
      <c r="I627">
        <v>5</v>
      </c>
      <c r="J627" t="s">
        <v>26</v>
      </c>
      <c r="K627">
        <v>0</v>
      </c>
      <c r="L627">
        <v>0</v>
      </c>
      <c r="M627">
        <v>0</v>
      </c>
      <c r="N627">
        <v>27737.200000000001</v>
      </c>
      <c r="O627">
        <v>36485</v>
      </c>
      <c r="P627">
        <v>0</v>
      </c>
      <c r="Q627">
        <v>0</v>
      </c>
      <c r="R627">
        <v>0</v>
      </c>
      <c r="S627">
        <v>0</v>
      </c>
    </row>
    <row r="628" spans="1:19" x14ac:dyDescent="0.35">
      <c r="A628">
        <v>52</v>
      </c>
      <c r="B628" t="s">
        <v>87</v>
      </c>
      <c r="C628" t="s">
        <v>88</v>
      </c>
      <c r="D628">
        <v>100102</v>
      </c>
      <c r="E628" t="s">
        <v>92</v>
      </c>
      <c r="F628">
        <v>100102006</v>
      </c>
      <c r="G628" t="s">
        <v>237</v>
      </c>
      <c r="H628" t="s">
        <v>238</v>
      </c>
      <c r="I628">
        <v>5</v>
      </c>
      <c r="J628" t="s">
        <v>26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24871</v>
      </c>
      <c r="R628">
        <v>0</v>
      </c>
      <c r="S628">
        <v>0</v>
      </c>
    </row>
    <row r="629" spans="1:19" x14ac:dyDescent="0.35">
      <c r="A629">
        <v>52</v>
      </c>
      <c r="B629" t="s">
        <v>87</v>
      </c>
      <c r="C629" t="s">
        <v>88</v>
      </c>
      <c r="D629">
        <v>100102</v>
      </c>
      <c r="E629" t="s">
        <v>92</v>
      </c>
      <c r="F629">
        <v>100102008</v>
      </c>
      <c r="G629" t="s">
        <v>352</v>
      </c>
      <c r="H629" t="s">
        <v>413</v>
      </c>
      <c r="I629">
        <v>3</v>
      </c>
      <c r="J629" t="s">
        <v>38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15533.31</v>
      </c>
      <c r="R629">
        <v>4442.21</v>
      </c>
      <c r="S629">
        <v>0</v>
      </c>
    </row>
    <row r="630" spans="1:19" x14ac:dyDescent="0.35">
      <c r="A630">
        <v>52</v>
      </c>
      <c r="B630" t="s">
        <v>87</v>
      </c>
      <c r="C630" t="s">
        <v>88</v>
      </c>
      <c r="D630">
        <v>100102</v>
      </c>
      <c r="E630" t="s">
        <v>92</v>
      </c>
      <c r="F630">
        <v>100102008</v>
      </c>
      <c r="G630" t="s">
        <v>352</v>
      </c>
      <c r="H630" t="s">
        <v>391</v>
      </c>
      <c r="I630">
        <v>3</v>
      </c>
      <c r="J630" t="s">
        <v>38</v>
      </c>
      <c r="K630">
        <v>11962.78</v>
      </c>
      <c r="L630">
        <v>7583.94</v>
      </c>
      <c r="M630">
        <v>0</v>
      </c>
      <c r="N630">
        <v>4160.12</v>
      </c>
      <c r="O630">
        <v>3456.72</v>
      </c>
      <c r="P630">
        <v>0</v>
      </c>
      <c r="Q630">
        <v>1589.34</v>
      </c>
      <c r="R630">
        <v>24014.99</v>
      </c>
      <c r="S630">
        <v>0</v>
      </c>
    </row>
    <row r="631" spans="1:19" x14ac:dyDescent="0.35">
      <c r="A631">
        <v>52</v>
      </c>
      <c r="B631" t="s">
        <v>87</v>
      </c>
      <c r="C631" t="s">
        <v>88</v>
      </c>
      <c r="D631">
        <v>100102</v>
      </c>
      <c r="E631" t="s">
        <v>92</v>
      </c>
      <c r="F631">
        <v>100102008</v>
      </c>
      <c r="G631" t="s">
        <v>352</v>
      </c>
      <c r="H631" t="s">
        <v>353</v>
      </c>
      <c r="I631">
        <v>7</v>
      </c>
      <c r="J631" t="s">
        <v>164</v>
      </c>
      <c r="K631">
        <v>0</v>
      </c>
      <c r="L631">
        <v>0</v>
      </c>
      <c r="M631">
        <v>123690.2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35">
      <c r="A632">
        <v>52</v>
      </c>
      <c r="B632" t="s">
        <v>87</v>
      </c>
      <c r="C632" t="s">
        <v>88</v>
      </c>
      <c r="D632">
        <v>100103</v>
      </c>
      <c r="E632" t="s">
        <v>39</v>
      </c>
      <c r="F632">
        <v>100103003</v>
      </c>
      <c r="G632" t="s">
        <v>226</v>
      </c>
      <c r="H632" t="s">
        <v>323</v>
      </c>
      <c r="I632">
        <v>3</v>
      </c>
      <c r="J632" t="s">
        <v>38</v>
      </c>
      <c r="K632">
        <v>0</v>
      </c>
      <c r="L632">
        <v>18503.46</v>
      </c>
      <c r="M632">
        <v>0</v>
      </c>
      <c r="N632">
        <v>0</v>
      </c>
      <c r="O632">
        <v>12914.84</v>
      </c>
      <c r="P632">
        <v>63326.36</v>
      </c>
      <c r="Q632">
        <v>0</v>
      </c>
      <c r="R632">
        <v>0</v>
      </c>
      <c r="S632">
        <v>21294.62</v>
      </c>
    </row>
    <row r="633" spans="1:19" x14ac:dyDescent="0.35">
      <c r="A633">
        <v>52</v>
      </c>
      <c r="B633" t="s">
        <v>87</v>
      </c>
      <c r="C633" t="s">
        <v>88</v>
      </c>
      <c r="D633">
        <v>100103</v>
      </c>
      <c r="E633" t="s">
        <v>39</v>
      </c>
      <c r="F633">
        <v>100103004</v>
      </c>
      <c r="G633" t="s">
        <v>77</v>
      </c>
      <c r="H633" t="s">
        <v>78</v>
      </c>
      <c r="I633">
        <v>3</v>
      </c>
      <c r="J633" t="s">
        <v>38</v>
      </c>
      <c r="K633">
        <v>27119.07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35">
      <c r="A634">
        <v>52</v>
      </c>
      <c r="B634" t="s">
        <v>87</v>
      </c>
      <c r="C634" t="s">
        <v>88</v>
      </c>
      <c r="D634">
        <v>100103</v>
      </c>
      <c r="E634" t="s">
        <v>39</v>
      </c>
      <c r="F634">
        <v>100103004</v>
      </c>
      <c r="G634" t="s">
        <v>77</v>
      </c>
      <c r="H634" t="s">
        <v>363</v>
      </c>
      <c r="I634">
        <v>7</v>
      </c>
      <c r="J634" t="s">
        <v>164</v>
      </c>
      <c r="K634">
        <v>409.18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52.44</v>
      </c>
      <c r="S634">
        <v>0</v>
      </c>
    </row>
    <row r="635" spans="1:19" x14ac:dyDescent="0.35">
      <c r="A635">
        <v>52</v>
      </c>
      <c r="B635" t="s">
        <v>87</v>
      </c>
      <c r="C635" t="s">
        <v>88</v>
      </c>
      <c r="D635">
        <v>100103</v>
      </c>
      <c r="E635" t="s">
        <v>39</v>
      </c>
      <c r="F635">
        <v>100103004</v>
      </c>
      <c r="G635" t="s">
        <v>77</v>
      </c>
      <c r="H635" t="s">
        <v>198</v>
      </c>
      <c r="I635">
        <v>3</v>
      </c>
      <c r="J635" t="s">
        <v>38</v>
      </c>
      <c r="K635">
        <v>0</v>
      </c>
      <c r="L635">
        <v>0</v>
      </c>
      <c r="M635">
        <v>0</v>
      </c>
      <c r="N635">
        <v>32203</v>
      </c>
      <c r="O635">
        <v>0</v>
      </c>
      <c r="P635">
        <v>0</v>
      </c>
      <c r="Q635">
        <v>0</v>
      </c>
      <c r="R635">
        <v>0</v>
      </c>
      <c r="S635">
        <v>10398.91</v>
      </c>
    </row>
    <row r="636" spans="1:19" x14ac:dyDescent="0.35">
      <c r="A636">
        <v>52</v>
      </c>
      <c r="B636" t="s">
        <v>87</v>
      </c>
      <c r="C636" t="s">
        <v>88</v>
      </c>
      <c r="D636">
        <v>100103</v>
      </c>
      <c r="E636" t="s">
        <v>39</v>
      </c>
      <c r="F636">
        <v>100103004</v>
      </c>
      <c r="G636" t="s">
        <v>77</v>
      </c>
      <c r="H636" t="s">
        <v>89</v>
      </c>
      <c r="I636">
        <v>3</v>
      </c>
      <c r="J636" t="s">
        <v>38</v>
      </c>
      <c r="K636">
        <v>0</v>
      </c>
      <c r="L636">
        <v>0</v>
      </c>
      <c r="M636">
        <v>0</v>
      </c>
      <c r="N636">
        <v>0</v>
      </c>
      <c r="O636">
        <v>62.18</v>
      </c>
      <c r="P636">
        <v>0</v>
      </c>
      <c r="Q636">
        <v>0</v>
      </c>
      <c r="R636">
        <v>0</v>
      </c>
      <c r="S636">
        <v>0</v>
      </c>
    </row>
    <row r="637" spans="1:19" x14ac:dyDescent="0.35">
      <c r="A637">
        <v>52</v>
      </c>
      <c r="B637" t="s">
        <v>87</v>
      </c>
      <c r="C637" t="s">
        <v>88</v>
      </c>
      <c r="D637">
        <v>100104</v>
      </c>
      <c r="E637" t="s">
        <v>66</v>
      </c>
      <c r="F637">
        <v>100104002</v>
      </c>
      <c r="G637" t="s">
        <v>67</v>
      </c>
      <c r="H637" t="s">
        <v>366</v>
      </c>
      <c r="I637">
        <v>7</v>
      </c>
      <c r="J637" t="s">
        <v>164</v>
      </c>
      <c r="K637">
        <v>0</v>
      </c>
      <c r="L637">
        <v>147.32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35">
      <c r="A638">
        <v>52</v>
      </c>
      <c r="B638" t="s">
        <v>87</v>
      </c>
      <c r="C638" t="s">
        <v>88</v>
      </c>
      <c r="D638">
        <v>100104</v>
      </c>
      <c r="E638" t="s">
        <v>66</v>
      </c>
      <c r="F638">
        <v>100104002</v>
      </c>
      <c r="G638" t="s">
        <v>67</v>
      </c>
      <c r="H638" t="s">
        <v>126</v>
      </c>
      <c r="I638">
        <v>5</v>
      </c>
      <c r="J638" t="s">
        <v>26</v>
      </c>
      <c r="K638">
        <v>26241.599999999999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35">
      <c r="A639">
        <v>52</v>
      </c>
      <c r="B639" t="s">
        <v>87</v>
      </c>
      <c r="C639" t="s">
        <v>88</v>
      </c>
      <c r="D639">
        <v>100104</v>
      </c>
      <c r="E639" t="s">
        <v>66</v>
      </c>
      <c r="F639">
        <v>100104002</v>
      </c>
      <c r="G639" t="s">
        <v>67</v>
      </c>
      <c r="H639" t="s">
        <v>127</v>
      </c>
      <c r="I639">
        <v>3</v>
      </c>
      <c r="J639" t="s">
        <v>38</v>
      </c>
      <c r="K639">
        <v>0</v>
      </c>
      <c r="L639">
        <v>19697.88</v>
      </c>
      <c r="M639">
        <v>0</v>
      </c>
      <c r="N639">
        <v>0</v>
      </c>
      <c r="O639">
        <v>0</v>
      </c>
      <c r="P639">
        <v>33875.93</v>
      </c>
      <c r="Q639">
        <v>0</v>
      </c>
      <c r="R639">
        <v>0</v>
      </c>
      <c r="S639">
        <v>0</v>
      </c>
    </row>
    <row r="640" spans="1:19" x14ac:dyDescent="0.35">
      <c r="A640">
        <v>52</v>
      </c>
      <c r="B640" t="s">
        <v>87</v>
      </c>
      <c r="C640" t="s">
        <v>88</v>
      </c>
      <c r="D640">
        <v>100104</v>
      </c>
      <c r="E640" t="s">
        <v>66</v>
      </c>
      <c r="F640">
        <v>100104002</v>
      </c>
      <c r="G640" t="s">
        <v>67</v>
      </c>
      <c r="H640" t="s">
        <v>219</v>
      </c>
      <c r="I640">
        <v>3</v>
      </c>
      <c r="J640" t="s">
        <v>38</v>
      </c>
      <c r="K640">
        <v>0</v>
      </c>
      <c r="L640">
        <v>9006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35">
      <c r="A641">
        <v>52</v>
      </c>
      <c r="B641" t="s">
        <v>87</v>
      </c>
      <c r="C641" t="s">
        <v>88</v>
      </c>
      <c r="D641">
        <v>100105</v>
      </c>
      <c r="E641" t="s">
        <v>20</v>
      </c>
      <c r="F641">
        <v>100105001</v>
      </c>
      <c r="G641" t="s">
        <v>44</v>
      </c>
      <c r="H641" t="s">
        <v>45</v>
      </c>
      <c r="I641">
        <v>6</v>
      </c>
      <c r="J641" t="s">
        <v>20</v>
      </c>
      <c r="K641">
        <v>0</v>
      </c>
      <c r="L641">
        <v>0</v>
      </c>
      <c r="M641">
        <v>17.239999999999998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5">
      <c r="A642">
        <v>52</v>
      </c>
      <c r="B642" t="s">
        <v>87</v>
      </c>
      <c r="C642" t="s">
        <v>88</v>
      </c>
      <c r="D642">
        <v>100105</v>
      </c>
      <c r="E642" t="s">
        <v>20</v>
      </c>
      <c r="F642">
        <v>100105001</v>
      </c>
      <c r="G642" t="s">
        <v>44</v>
      </c>
      <c r="H642" t="s">
        <v>262</v>
      </c>
      <c r="I642">
        <v>6</v>
      </c>
      <c r="J642" t="s">
        <v>20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124.25</v>
      </c>
      <c r="R642">
        <v>0</v>
      </c>
      <c r="S642">
        <v>0</v>
      </c>
    </row>
    <row r="643" spans="1:19" x14ac:dyDescent="0.35">
      <c r="A643">
        <v>52</v>
      </c>
      <c r="B643" t="s">
        <v>87</v>
      </c>
      <c r="C643" t="s">
        <v>88</v>
      </c>
      <c r="D643">
        <v>100105</v>
      </c>
      <c r="E643" t="s">
        <v>20</v>
      </c>
      <c r="F643">
        <v>100105006</v>
      </c>
      <c r="G643" t="s">
        <v>276</v>
      </c>
      <c r="H643" t="s">
        <v>388</v>
      </c>
      <c r="I643">
        <v>4</v>
      </c>
      <c r="J643" t="s">
        <v>71</v>
      </c>
      <c r="K643">
        <v>0</v>
      </c>
      <c r="L643">
        <v>0</v>
      </c>
      <c r="M643">
        <v>0</v>
      </c>
      <c r="N643">
        <v>0</v>
      </c>
      <c r="O643">
        <v>152.91</v>
      </c>
      <c r="P643">
        <v>153.11000000000001</v>
      </c>
      <c r="Q643">
        <v>0</v>
      </c>
      <c r="R643">
        <v>0</v>
      </c>
      <c r="S643">
        <v>1598.75</v>
      </c>
    </row>
    <row r="644" spans="1:19" x14ac:dyDescent="0.35">
      <c r="A644">
        <v>52</v>
      </c>
      <c r="B644" t="s">
        <v>87</v>
      </c>
      <c r="C644" t="s">
        <v>88</v>
      </c>
      <c r="D644">
        <v>100105</v>
      </c>
      <c r="E644" t="s">
        <v>20</v>
      </c>
      <c r="F644">
        <v>100105006</v>
      </c>
      <c r="G644" t="s">
        <v>276</v>
      </c>
      <c r="H644" t="s">
        <v>277</v>
      </c>
      <c r="I644">
        <v>4</v>
      </c>
      <c r="J644" t="s">
        <v>71</v>
      </c>
      <c r="K644">
        <v>90.71</v>
      </c>
      <c r="L644">
        <v>4141.3999999999996</v>
      </c>
      <c r="M644">
        <v>0</v>
      </c>
      <c r="N644">
        <v>26674.01</v>
      </c>
      <c r="O644">
        <v>34414</v>
      </c>
      <c r="P644">
        <v>0</v>
      </c>
      <c r="Q644">
        <v>0</v>
      </c>
      <c r="R644">
        <v>0</v>
      </c>
      <c r="S644">
        <v>20600.43</v>
      </c>
    </row>
    <row r="645" spans="1:19" x14ac:dyDescent="0.35">
      <c r="A645">
        <v>52</v>
      </c>
      <c r="B645" t="s">
        <v>87</v>
      </c>
      <c r="C645" t="s">
        <v>88</v>
      </c>
      <c r="D645">
        <v>100106</v>
      </c>
      <c r="E645" t="s">
        <v>477</v>
      </c>
      <c r="F645">
        <v>100106001</v>
      </c>
      <c r="G645" t="s">
        <v>60</v>
      </c>
      <c r="H645" t="s">
        <v>95</v>
      </c>
      <c r="I645">
        <v>1</v>
      </c>
      <c r="J645" t="s">
        <v>96</v>
      </c>
      <c r="K645">
        <v>0</v>
      </c>
      <c r="L645">
        <v>0</v>
      </c>
      <c r="M645">
        <v>0</v>
      </c>
      <c r="N645">
        <v>114.29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35">
      <c r="A646">
        <v>52</v>
      </c>
      <c r="B646" t="s">
        <v>87</v>
      </c>
      <c r="C646" t="s">
        <v>88</v>
      </c>
      <c r="D646">
        <v>100106</v>
      </c>
      <c r="E646" t="s">
        <v>477</v>
      </c>
      <c r="F646">
        <v>100106002</v>
      </c>
      <c r="G646" t="s">
        <v>24</v>
      </c>
      <c r="H646" t="s">
        <v>25</v>
      </c>
      <c r="I646">
        <v>5</v>
      </c>
      <c r="J646" t="s">
        <v>26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34815.53</v>
      </c>
    </row>
    <row r="647" spans="1:19" x14ac:dyDescent="0.35">
      <c r="A647">
        <v>52</v>
      </c>
      <c r="B647" t="s">
        <v>87</v>
      </c>
      <c r="C647" t="s">
        <v>88</v>
      </c>
      <c r="D647">
        <v>100107</v>
      </c>
      <c r="E647" t="s">
        <v>48</v>
      </c>
      <c r="F647">
        <v>100107012</v>
      </c>
      <c r="G647" t="s">
        <v>49</v>
      </c>
      <c r="H647" t="s">
        <v>318</v>
      </c>
      <c r="I647">
        <v>3</v>
      </c>
      <c r="J647" t="s">
        <v>38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758.07</v>
      </c>
      <c r="R647">
        <v>0</v>
      </c>
      <c r="S647">
        <v>0</v>
      </c>
    </row>
    <row r="648" spans="1:19" x14ac:dyDescent="0.35">
      <c r="A648">
        <v>52</v>
      </c>
      <c r="B648" t="s">
        <v>87</v>
      </c>
      <c r="C648" t="s">
        <v>88</v>
      </c>
      <c r="D648">
        <v>100107</v>
      </c>
      <c r="E648" t="s">
        <v>48</v>
      </c>
      <c r="F648">
        <v>100107012</v>
      </c>
      <c r="G648" t="s">
        <v>49</v>
      </c>
      <c r="H648" t="s">
        <v>150</v>
      </c>
      <c r="I648">
        <v>3</v>
      </c>
      <c r="J648" t="s">
        <v>38</v>
      </c>
      <c r="K648">
        <v>241186.09</v>
      </c>
      <c r="L648">
        <v>186974.55</v>
      </c>
      <c r="M648">
        <v>297244.56</v>
      </c>
      <c r="N648">
        <v>325201.43</v>
      </c>
      <c r="O648">
        <v>561953.14</v>
      </c>
      <c r="P648">
        <v>809434.55</v>
      </c>
      <c r="Q648">
        <v>930951.98</v>
      </c>
      <c r="R648">
        <v>946687.6</v>
      </c>
      <c r="S648">
        <v>1148017.81</v>
      </c>
    </row>
    <row r="649" spans="1:19" x14ac:dyDescent="0.35">
      <c r="A649">
        <v>52</v>
      </c>
      <c r="B649" t="s">
        <v>87</v>
      </c>
      <c r="C649" t="s">
        <v>88</v>
      </c>
      <c r="D649">
        <v>100107</v>
      </c>
      <c r="E649" t="s">
        <v>48</v>
      </c>
      <c r="F649">
        <v>100107012</v>
      </c>
      <c r="G649" t="s">
        <v>49</v>
      </c>
      <c r="H649" t="s">
        <v>342</v>
      </c>
      <c r="I649">
        <v>3</v>
      </c>
      <c r="J649" t="s">
        <v>38</v>
      </c>
      <c r="K649">
        <v>0</v>
      </c>
      <c r="L649">
        <v>20784.439999999999</v>
      </c>
      <c r="M649">
        <v>19727.849999999999</v>
      </c>
      <c r="N649">
        <v>79255.03</v>
      </c>
      <c r="O649">
        <v>296878.65999999997</v>
      </c>
      <c r="P649">
        <v>253991.21</v>
      </c>
      <c r="Q649">
        <v>826657.13</v>
      </c>
      <c r="R649">
        <v>971563.53</v>
      </c>
      <c r="S649">
        <v>912378.71</v>
      </c>
    </row>
    <row r="650" spans="1:19" x14ac:dyDescent="0.35">
      <c r="A650">
        <v>52</v>
      </c>
      <c r="B650" t="s">
        <v>87</v>
      </c>
      <c r="C650" t="s">
        <v>88</v>
      </c>
      <c r="D650">
        <v>100107</v>
      </c>
      <c r="E650" t="s">
        <v>48</v>
      </c>
      <c r="F650">
        <v>100107012</v>
      </c>
      <c r="G650" t="s">
        <v>49</v>
      </c>
      <c r="H650" t="s">
        <v>129</v>
      </c>
      <c r="I650">
        <v>2</v>
      </c>
      <c r="J650" t="s">
        <v>32</v>
      </c>
      <c r="K650">
        <v>419603.77</v>
      </c>
      <c r="L650">
        <v>626807.67000000004</v>
      </c>
      <c r="M650">
        <v>247788.72</v>
      </c>
      <c r="N650">
        <v>414170.72</v>
      </c>
      <c r="O650">
        <v>330381.21999999997</v>
      </c>
      <c r="P650">
        <v>588798.16</v>
      </c>
      <c r="Q650">
        <v>655610.18999999994</v>
      </c>
      <c r="R650">
        <v>724111.94</v>
      </c>
      <c r="S650">
        <v>569869.32999999996</v>
      </c>
    </row>
    <row r="651" spans="1:19" x14ac:dyDescent="0.35">
      <c r="A651">
        <v>52</v>
      </c>
      <c r="B651" t="s">
        <v>87</v>
      </c>
      <c r="C651" t="s">
        <v>88</v>
      </c>
      <c r="D651">
        <v>100107</v>
      </c>
      <c r="E651" t="s">
        <v>48</v>
      </c>
      <c r="F651">
        <v>100107012</v>
      </c>
      <c r="G651" t="s">
        <v>49</v>
      </c>
      <c r="H651" t="s">
        <v>130</v>
      </c>
      <c r="I651">
        <v>3</v>
      </c>
      <c r="J651" t="s">
        <v>38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7259.9</v>
      </c>
      <c r="S651">
        <v>18013.490000000002</v>
      </c>
    </row>
    <row r="652" spans="1:19" x14ac:dyDescent="0.35">
      <c r="A652">
        <v>52</v>
      </c>
      <c r="B652" t="s">
        <v>87</v>
      </c>
      <c r="C652" t="s">
        <v>88</v>
      </c>
      <c r="D652">
        <v>100107</v>
      </c>
      <c r="E652" t="s">
        <v>48</v>
      </c>
      <c r="F652">
        <v>100107012</v>
      </c>
      <c r="G652" t="s">
        <v>49</v>
      </c>
      <c r="H652" t="s">
        <v>50</v>
      </c>
      <c r="I652">
        <v>3</v>
      </c>
      <c r="J652" t="s">
        <v>38</v>
      </c>
      <c r="K652">
        <v>98166.77</v>
      </c>
      <c r="L652">
        <v>97325.92</v>
      </c>
      <c r="M652">
        <v>274248.11</v>
      </c>
      <c r="N652">
        <v>228921.41</v>
      </c>
      <c r="O652">
        <v>219669.89</v>
      </c>
      <c r="P652">
        <v>207879.58</v>
      </c>
      <c r="Q652">
        <v>253089.34</v>
      </c>
      <c r="R652">
        <v>303386.92</v>
      </c>
      <c r="S652">
        <v>203579.1</v>
      </c>
    </row>
    <row r="653" spans="1:19" x14ac:dyDescent="0.35">
      <c r="A653">
        <v>52</v>
      </c>
      <c r="B653" t="s">
        <v>87</v>
      </c>
      <c r="C653" t="s">
        <v>88</v>
      </c>
      <c r="D653">
        <v>100107</v>
      </c>
      <c r="E653" t="s">
        <v>48</v>
      </c>
      <c r="F653">
        <v>100107012</v>
      </c>
      <c r="G653" t="s">
        <v>49</v>
      </c>
      <c r="H653" t="s">
        <v>211</v>
      </c>
      <c r="I653">
        <v>7</v>
      </c>
      <c r="J653" t="s">
        <v>164</v>
      </c>
      <c r="K653">
        <v>357204.92</v>
      </c>
      <c r="L653">
        <v>450193.27</v>
      </c>
      <c r="M653">
        <v>259595.11</v>
      </c>
      <c r="N653">
        <v>216991.58</v>
      </c>
      <c r="O653">
        <v>225300.11</v>
      </c>
      <c r="P653">
        <v>322480.90999999997</v>
      </c>
      <c r="Q653">
        <v>110732.47</v>
      </c>
      <c r="R653">
        <v>89846.47</v>
      </c>
      <c r="S653">
        <v>104712.27</v>
      </c>
    </row>
    <row r="654" spans="1:19" x14ac:dyDescent="0.35">
      <c r="A654">
        <v>52</v>
      </c>
      <c r="B654" t="s">
        <v>87</v>
      </c>
      <c r="C654" t="s">
        <v>88</v>
      </c>
      <c r="D654">
        <v>100107</v>
      </c>
      <c r="E654" t="s">
        <v>48</v>
      </c>
      <c r="F654">
        <v>100107012</v>
      </c>
      <c r="G654" t="s">
        <v>49</v>
      </c>
      <c r="H654" t="s">
        <v>365</v>
      </c>
      <c r="I654">
        <v>7</v>
      </c>
      <c r="J654" t="s">
        <v>164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373.23</v>
      </c>
      <c r="S654">
        <v>0</v>
      </c>
    </row>
    <row r="655" spans="1:19" x14ac:dyDescent="0.35">
      <c r="A655">
        <v>52</v>
      </c>
      <c r="B655" t="s">
        <v>87</v>
      </c>
      <c r="C655" t="s">
        <v>88</v>
      </c>
      <c r="D655">
        <v>100108</v>
      </c>
      <c r="E655" t="s">
        <v>294</v>
      </c>
      <c r="F655">
        <v>100108002</v>
      </c>
      <c r="G655" t="s">
        <v>295</v>
      </c>
      <c r="H655" t="s">
        <v>296</v>
      </c>
      <c r="I655">
        <v>5</v>
      </c>
      <c r="J655" t="s">
        <v>26</v>
      </c>
      <c r="K655">
        <v>714704</v>
      </c>
      <c r="L655">
        <v>213343.37</v>
      </c>
      <c r="M655">
        <v>886375.6</v>
      </c>
      <c r="N655">
        <v>387065.8</v>
      </c>
      <c r="O655">
        <v>1082803.82</v>
      </c>
      <c r="P655">
        <v>815691.08</v>
      </c>
      <c r="Q655">
        <v>552726.99</v>
      </c>
      <c r="R655">
        <v>169266.1</v>
      </c>
      <c r="S655">
        <v>4534.72</v>
      </c>
    </row>
    <row r="656" spans="1:19" x14ac:dyDescent="0.35">
      <c r="A656">
        <v>52</v>
      </c>
      <c r="B656" t="s">
        <v>87</v>
      </c>
      <c r="C656" t="s">
        <v>88</v>
      </c>
      <c r="D656">
        <v>100108</v>
      </c>
      <c r="E656" t="s">
        <v>294</v>
      </c>
      <c r="F656">
        <v>100108002</v>
      </c>
      <c r="G656" t="s">
        <v>295</v>
      </c>
      <c r="H656" t="s">
        <v>367</v>
      </c>
      <c r="I656">
        <v>3</v>
      </c>
      <c r="J656" t="s">
        <v>38</v>
      </c>
      <c r="K656">
        <v>43243.88</v>
      </c>
      <c r="L656">
        <v>44228.85</v>
      </c>
      <c r="M656">
        <v>153921.68</v>
      </c>
      <c r="N656">
        <v>108468.74</v>
      </c>
      <c r="O656">
        <v>85004.6</v>
      </c>
      <c r="P656">
        <v>22636.86</v>
      </c>
      <c r="Q656">
        <v>89528.83</v>
      </c>
      <c r="R656">
        <v>34898.31</v>
      </c>
      <c r="S656">
        <v>264.58999999999997</v>
      </c>
    </row>
    <row r="657" spans="1:19" x14ac:dyDescent="0.35">
      <c r="A657">
        <v>52</v>
      </c>
      <c r="B657" t="s">
        <v>87</v>
      </c>
      <c r="C657" t="s">
        <v>88</v>
      </c>
      <c r="D657">
        <v>100108</v>
      </c>
      <c r="E657" t="s">
        <v>294</v>
      </c>
      <c r="F657">
        <v>100108002</v>
      </c>
      <c r="G657" t="s">
        <v>295</v>
      </c>
      <c r="H657" t="s">
        <v>392</v>
      </c>
      <c r="I657">
        <v>3</v>
      </c>
      <c r="J657" t="s">
        <v>38</v>
      </c>
      <c r="K657">
        <v>0</v>
      </c>
      <c r="L657">
        <v>59052.03</v>
      </c>
      <c r="M657">
        <v>6025.19</v>
      </c>
      <c r="N657">
        <v>43027.57</v>
      </c>
      <c r="O657">
        <v>0</v>
      </c>
      <c r="P657">
        <v>90589.97</v>
      </c>
      <c r="Q657">
        <v>46269.79</v>
      </c>
      <c r="R657">
        <v>43140.75</v>
      </c>
      <c r="S657">
        <v>0</v>
      </c>
    </row>
    <row r="658" spans="1:19" x14ac:dyDescent="0.35">
      <c r="A658">
        <v>52</v>
      </c>
      <c r="B658" t="s">
        <v>87</v>
      </c>
      <c r="C658" t="s">
        <v>88</v>
      </c>
      <c r="D658">
        <v>100108</v>
      </c>
      <c r="E658" t="s">
        <v>294</v>
      </c>
      <c r="F658">
        <v>100108005</v>
      </c>
      <c r="G658" t="s">
        <v>319</v>
      </c>
      <c r="H658" t="s">
        <v>330</v>
      </c>
      <c r="I658">
        <v>3</v>
      </c>
      <c r="J658" t="s">
        <v>38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3074.1</v>
      </c>
    </row>
    <row r="659" spans="1:19" x14ac:dyDescent="0.35">
      <c r="A659">
        <v>52</v>
      </c>
      <c r="B659" t="s">
        <v>87</v>
      </c>
      <c r="C659" t="s">
        <v>88</v>
      </c>
      <c r="D659">
        <v>100108</v>
      </c>
      <c r="E659" t="s">
        <v>294</v>
      </c>
      <c r="F659">
        <v>100108005</v>
      </c>
      <c r="G659" t="s">
        <v>319</v>
      </c>
      <c r="H659" t="s">
        <v>405</v>
      </c>
      <c r="I659">
        <v>3</v>
      </c>
      <c r="J659" t="s">
        <v>38</v>
      </c>
      <c r="K659">
        <v>0</v>
      </c>
      <c r="L659">
        <v>0</v>
      </c>
      <c r="M659">
        <v>89.75</v>
      </c>
      <c r="N659">
        <v>0</v>
      </c>
      <c r="O659">
        <v>0</v>
      </c>
      <c r="P659">
        <v>0</v>
      </c>
      <c r="Q659">
        <v>4250.45</v>
      </c>
      <c r="R659">
        <v>0</v>
      </c>
      <c r="S659">
        <v>15617.28</v>
      </c>
    </row>
    <row r="660" spans="1:19" x14ac:dyDescent="0.35">
      <c r="A660">
        <v>52</v>
      </c>
      <c r="B660" t="s">
        <v>87</v>
      </c>
      <c r="C660" t="s">
        <v>88</v>
      </c>
      <c r="D660">
        <v>100108</v>
      </c>
      <c r="E660" t="s">
        <v>294</v>
      </c>
      <c r="F660">
        <v>100108005</v>
      </c>
      <c r="G660" t="s">
        <v>319</v>
      </c>
      <c r="H660" t="s">
        <v>398</v>
      </c>
      <c r="I660">
        <v>7</v>
      </c>
      <c r="J660" t="s">
        <v>164</v>
      </c>
      <c r="K660">
        <v>2098.6799999999998</v>
      </c>
      <c r="L660">
        <v>0</v>
      </c>
      <c r="M660">
        <v>0</v>
      </c>
      <c r="N660">
        <v>743.69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35">
      <c r="A661">
        <v>52</v>
      </c>
      <c r="B661" t="s">
        <v>87</v>
      </c>
      <c r="C661" t="s">
        <v>88</v>
      </c>
      <c r="D661">
        <v>100108</v>
      </c>
      <c r="E661" t="s">
        <v>294</v>
      </c>
      <c r="F661">
        <v>100108005</v>
      </c>
      <c r="G661" t="s">
        <v>319</v>
      </c>
      <c r="H661" t="s">
        <v>320</v>
      </c>
      <c r="I661">
        <v>5</v>
      </c>
      <c r="J661" t="s">
        <v>26</v>
      </c>
      <c r="K661">
        <v>13508872.550000001</v>
      </c>
      <c r="L661">
        <v>12494877.9</v>
      </c>
      <c r="M661">
        <v>11169080.32</v>
      </c>
      <c r="N661">
        <v>11913877.279999999</v>
      </c>
      <c r="O661">
        <v>10153849.449999999</v>
      </c>
      <c r="P661">
        <v>10946705.51</v>
      </c>
      <c r="Q661">
        <v>12906919.4</v>
      </c>
      <c r="R661">
        <v>12942897.720000001</v>
      </c>
      <c r="S661">
        <v>12704658.390000001</v>
      </c>
    </row>
    <row r="662" spans="1:19" x14ac:dyDescent="0.35">
      <c r="A662">
        <v>52</v>
      </c>
      <c r="B662" t="s">
        <v>87</v>
      </c>
      <c r="C662" t="s">
        <v>88</v>
      </c>
      <c r="D662">
        <v>100108</v>
      </c>
      <c r="E662" t="s">
        <v>294</v>
      </c>
      <c r="F662">
        <v>100108005</v>
      </c>
      <c r="G662" t="s">
        <v>319</v>
      </c>
      <c r="H662" t="s">
        <v>368</v>
      </c>
      <c r="I662">
        <v>3</v>
      </c>
      <c r="J662" t="s">
        <v>38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3244.94</v>
      </c>
    </row>
    <row r="663" spans="1:19" x14ac:dyDescent="0.35">
      <c r="A663">
        <v>52</v>
      </c>
      <c r="B663" t="s">
        <v>87</v>
      </c>
      <c r="C663" t="s">
        <v>88</v>
      </c>
      <c r="D663">
        <v>100108</v>
      </c>
      <c r="E663" t="s">
        <v>294</v>
      </c>
      <c r="F663">
        <v>100108005</v>
      </c>
      <c r="G663" t="s">
        <v>319</v>
      </c>
      <c r="H663" t="s">
        <v>331</v>
      </c>
      <c r="I663">
        <v>3</v>
      </c>
      <c r="J663" t="s">
        <v>38</v>
      </c>
      <c r="K663">
        <v>0</v>
      </c>
      <c r="L663">
        <v>0</v>
      </c>
      <c r="M663">
        <v>0</v>
      </c>
      <c r="N663">
        <v>0</v>
      </c>
      <c r="O663">
        <v>5.92</v>
      </c>
      <c r="P663">
        <v>0</v>
      </c>
      <c r="Q663">
        <v>0</v>
      </c>
      <c r="R663">
        <v>916.83</v>
      </c>
      <c r="S663">
        <v>7536.83</v>
      </c>
    </row>
    <row r="664" spans="1:19" x14ac:dyDescent="0.35">
      <c r="A664">
        <v>52</v>
      </c>
      <c r="B664" t="s">
        <v>87</v>
      </c>
      <c r="C664" t="s">
        <v>88</v>
      </c>
      <c r="D664">
        <v>100108</v>
      </c>
      <c r="E664" t="s">
        <v>294</v>
      </c>
      <c r="F664">
        <v>100108006</v>
      </c>
      <c r="G664" t="s">
        <v>381</v>
      </c>
      <c r="H664" t="s">
        <v>382</v>
      </c>
      <c r="I664">
        <v>5</v>
      </c>
      <c r="J664" t="s">
        <v>26</v>
      </c>
      <c r="K664">
        <v>58697567.530000001</v>
      </c>
      <c r="L664">
        <v>46218448.590000004</v>
      </c>
      <c r="M664">
        <v>57096207.869999997</v>
      </c>
      <c r="N664">
        <v>62898026.729999997</v>
      </c>
      <c r="O664">
        <v>67745893.950000003</v>
      </c>
      <c r="P664">
        <v>72385456.879999995</v>
      </c>
      <c r="Q664">
        <v>82025340.819999993</v>
      </c>
      <c r="R664">
        <v>82343134.959999993</v>
      </c>
      <c r="S664">
        <v>90177585.129999995</v>
      </c>
    </row>
    <row r="665" spans="1:19" x14ac:dyDescent="0.35">
      <c r="A665">
        <v>52</v>
      </c>
      <c r="B665" t="s">
        <v>87</v>
      </c>
      <c r="C665" t="s">
        <v>88</v>
      </c>
      <c r="D665">
        <v>100108</v>
      </c>
      <c r="E665" t="s">
        <v>294</v>
      </c>
      <c r="F665">
        <v>100108006</v>
      </c>
      <c r="G665" t="s">
        <v>381</v>
      </c>
      <c r="H665" t="s">
        <v>399</v>
      </c>
      <c r="I665">
        <v>5</v>
      </c>
      <c r="J665" t="s">
        <v>26</v>
      </c>
      <c r="K665">
        <v>3671062.04</v>
      </c>
      <c r="L665">
        <v>14723977.18</v>
      </c>
      <c r="M665">
        <v>4451716.1500000004</v>
      </c>
      <c r="N665">
        <v>1040249.26</v>
      </c>
      <c r="O665">
        <v>2288603.35</v>
      </c>
      <c r="P665">
        <v>4264529.3600000003</v>
      </c>
      <c r="Q665">
        <v>4617457.7699999996</v>
      </c>
      <c r="R665">
        <v>5048087.76</v>
      </c>
      <c r="S665">
        <v>6413292.5599999996</v>
      </c>
    </row>
    <row r="666" spans="1:19" x14ac:dyDescent="0.35">
      <c r="A666">
        <v>52</v>
      </c>
      <c r="B666" t="s">
        <v>87</v>
      </c>
      <c r="C666" t="s">
        <v>88</v>
      </c>
      <c r="D666">
        <v>100108</v>
      </c>
      <c r="E666" t="s">
        <v>294</v>
      </c>
      <c r="F666">
        <v>100108007</v>
      </c>
      <c r="G666" t="s">
        <v>327</v>
      </c>
      <c r="H666" t="s">
        <v>404</v>
      </c>
      <c r="I666">
        <v>1</v>
      </c>
      <c r="J666" t="s">
        <v>96</v>
      </c>
      <c r="K666">
        <v>0</v>
      </c>
      <c r="L666">
        <v>0</v>
      </c>
      <c r="M666">
        <v>0</v>
      </c>
      <c r="N666">
        <v>2128.79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35">
      <c r="A667">
        <v>52</v>
      </c>
      <c r="B667" t="s">
        <v>87</v>
      </c>
      <c r="C667" t="s">
        <v>88</v>
      </c>
      <c r="D667">
        <v>100108</v>
      </c>
      <c r="E667" t="s">
        <v>294</v>
      </c>
      <c r="F667">
        <v>100108007</v>
      </c>
      <c r="G667" t="s">
        <v>327</v>
      </c>
      <c r="H667" t="s">
        <v>426</v>
      </c>
      <c r="I667">
        <v>1</v>
      </c>
      <c r="J667" t="s">
        <v>96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43.95</v>
      </c>
      <c r="Q667">
        <v>0</v>
      </c>
      <c r="R667">
        <v>0</v>
      </c>
      <c r="S667">
        <v>0</v>
      </c>
    </row>
    <row r="668" spans="1:19" x14ac:dyDescent="0.35">
      <c r="A668">
        <v>52</v>
      </c>
      <c r="B668" t="s">
        <v>87</v>
      </c>
      <c r="C668" t="s">
        <v>88</v>
      </c>
      <c r="D668">
        <v>100108</v>
      </c>
      <c r="E668" t="s">
        <v>294</v>
      </c>
      <c r="F668">
        <v>100108007</v>
      </c>
      <c r="G668" t="s">
        <v>327</v>
      </c>
      <c r="H668" t="s">
        <v>403</v>
      </c>
      <c r="I668">
        <v>1</v>
      </c>
      <c r="J668" t="s">
        <v>96</v>
      </c>
      <c r="K668">
        <v>85600.59</v>
      </c>
      <c r="L668">
        <v>141950.64000000001</v>
      </c>
      <c r="M668">
        <v>14887.11</v>
      </c>
      <c r="N668">
        <v>19270.2</v>
      </c>
      <c r="O668">
        <v>346010.15</v>
      </c>
      <c r="P668">
        <v>70136.350000000006</v>
      </c>
      <c r="Q668">
        <v>193464</v>
      </c>
      <c r="R668">
        <v>37843.19</v>
      </c>
      <c r="S668">
        <v>0</v>
      </c>
    </row>
    <row r="669" spans="1:19" x14ac:dyDescent="0.35">
      <c r="A669">
        <v>52</v>
      </c>
      <c r="B669" t="s">
        <v>87</v>
      </c>
      <c r="C669" t="s">
        <v>88</v>
      </c>
      <c r="D669">
        <v>100108</v>
      </c>
      <c r="E669" t="s">
        <v>294</v>
      </c>
      <c r="F669">
        <v>100108007</v>
      </c>
      <c r="G669" t="s">
        <v>327</v>
      </c>
      <c r="H669" t="s">
        <v>423</v>
      </c>
      <c r="I669">
        <v>1</v>
      </c>
      <c r="J669" t="s">
        <v>96</v>
      </c>
      <c r="K669">
        <v>0</v>
      </c>
      <c r="L669">
        <v>0</v>
      </c>
      <c r="M669">
        <v>0</v>
      </c>
      <c r="N669">
        <v>57406.11</v>
      </c>
      <c r="O669">
        <v>50014.96</v>
      </c>
      <c r="P669">
        <v>0</v>
      </c>
      <c r="Q669">
        <v>0</v>
      </c>
      <c r="R669">
        <v>0</v>
      </c>
      <c r="S669">
        <v>0</v>
      </c>
    </row>
    <row r="670" spans="1:19" x14ac:dyDescent="0.35">
      <c r="A670">
        <v>52</v>
      </c>
      <c r="B670" t="s">
        <v>87</v>
      </c>
      <c r="C670" t="s">
        <v>88</v>
      </c>
      <c r="D670">
        <v>100108</v>
      </c>
      <c r="E670" t="s">
        <v>294</v>
      </c>
      <c r="F670">
        <v>100108007</v>
      </c>
      <c r="G670" t="s">
        <v>327</v>
      </c>
      <c r="H670" t="s">
        <v>424</v>
      </c>
      <c r="I670">
        <v>1</v>
      </c>
      <c r="J670" t="s">
        <v>96</v>
      </c>
      <c r="K670">
        <v>328665.5</v>
      </c>
      <c r="L670">
        <v>521049.39</v>
      </c>
      <c r="M670">
        <v>290859.62</v>
      </c>
      <c r="N670">
        <v>75422.399999999994</v>
      </c>
      <c r="O670">
        <v>106440.66</v>
      </c>
      <c r="P670">
        <v>74786.820000000007</v>
      </c>
      <c r="Q670">
        <v>124.95</v>
      </c>
      <c r="R670">
        <v>0</v>
      </c>
      <c r="S670">
        <v>0</v>
      </c>
    </row>
    <row r="671" spans="1:19" x14ac:dyDescent="0.35">
      <c r="A671">
        <v>52</v>
      </c>
      <c r="B671" t="s">
        <v>87</v>
      </c>
      <c r="C671" t="s">
        <v>88</v>
      </c>
      <c r="D671">
        <v>100108</v>
      </c>
      <c r="E671" t="s">
        <v>294</v>
      </c>
      <c r="F671">
        <v>100108007</v>
      </c>
      <c r="G671" t="s">
        <v>327</v>
      </c>
      <c r="H671" t="s">
        <v>338</v>
      </c>
      <c r="I671">
        <v>4</v>
      </c>
      <c r="J671" t="s">
        <v>71</v>
      </c>
      <c r="K671">
        <v>0</v>
      </c>
      <c r="L671">
        <v>50.58</v>
      </c>
      <c r="M671">
        <v>0</v>
      </c>
      <c r="N671">
        <v>0</v>
      </c>
      <c r="O671">
        <v>0</v>
      </c>
      <c r="P671">
        <v>0</v>
      </c>
      <c r="Q671">
        <v>1056.03</v>
      </c>
      <c r="R671">
        <v>0</v>
      </c>
      <c r="S671">
        <v>0</v>
      </c>
    </row>
    <row r="672" spans="1:19" x14ac:dyDescent="0.35">
      <c r="A672">
        <v>53</v>
      </c>
      <c r="B672" t="s">
        <v>369</v>
      </c>
      <c r="C672" t="s">
        <v>370</v>
      </c>
      <c r="D672">
        <v>100101</v>
      </c>
      <c r="E672" t="s">
        <v>29</v>
      </c>
      <c r="F672">
        <v>100112025</v>
      </c>
      <c r="G672" t="s">
        <v>173</v>
      </c>
      <c r="H672" t="s">
        <v>174</v>
      </c>
      <c r="I672">
        <v>2</v>
      </c>
      <c r="J672" t="s">
        <v>32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65049.48</v>
      </c>
      <c r="S672">
        <v>315955.09999999998</v>
      </c>
    </row>
    <row r="673" spans="1:19" x14ac:dyDescent="0.35">
      <c r="A673">
        <v>53</v>
      </c>
      <c r="B673" t="s">
        <v>369</v>
      </c>
      <c r="C673" t="s">
        <v>370</v>
      </c>
      <c r="D673">
        <v>100102</v>
      </c>
      <c r="E673" t="s">
        <v>92</v>
      </c>
      <c r="F673">
        <v>100102008</v>
      </c>
      <c r="G673" t="s">
        <v>352</v>
      </c>
      <c r="H673" t="s">
        <v>354</v>
      </c>
      <c r="I673">
        <v>7</v>
      </c>
      <c r="J673" t="s">
        <v>164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222.23</v>
      </c>
    </row>
    <row r="674" spans="1:19" x14ac:dyDescent="0.35">
      <c r="A674">
        <v>53</v>
      </c>
      <c r="B674" t="s">
        <v>369</v>
      </c>
      <c r="C674" t="s">
        <v>370</v>
      </c>
      <c r="D674">
        <v>100103</v>
      </c>
      <c r="E674" t="s">
        <v>39</v>
      </c>
      <c r="F674">
        <v>100103004</v>
      </c>
      <c r="G674" t="s">
        <v>77</v>
      </c>
      <c r="H674" t="s">
        <v>363</v>
      </c>
      <c r="I674">
        <v>7</v>
      </c>
      <c r="J674" t="s">
        <v>164</v>
      </c>
      <c r="K674">
        <v>0</v>
      </c>
      <c r="L674">
        <v>0</v>
      </c>
      <c r="M674">
        <v>784.76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35">
      <c r="A675">
        <v>53</v>
      </c>
      <c r="B675" t="s">
        <v>369</v>
      </c>
      <c r="C675" t="s">
        <v>370</v>
      </c>
      <c r="D675">
        <v>100105</v>
      </c>
      <c r="E675" t="s">
        <v>20</v>
      </c>
      <c r="F675">
        <v>100105006</v>
      </c>
      <c r="G675" t="s">
        <v>276</v>
      </c>
      <c r="H675" t="s">
        <v>317</v>
      </c>
      <c r="I675">
        <v>6</v>
      </c>
      <c r="J675" t="s">
        <v>20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1844.31</v>
      </c>
      <c r="S675">
        <v>0</v>
      </c>
    </row>
    <row r="676" spans="1:19" x14ac:dyDescent="0.35">
      <c r="A676">
        <v>53</v>
      </c>
      <c r="B676" t="s">
        <v>369</v>
      </c>
      <c r="C676" t="s">
        <v>370</v>
      </c>
      <c r="D676">
        <v>100105</v>
      </c>
      <c r="E676" t="s">
        <v>20</v>
      </c>
      <c r="F676">
        <v>100105006</v>
      </c>
      <c r="G676" t="s">
        <v>276</v>
      </c>
      <c r="H676" t="s">
        <v>282</v>
      </c>
      <c r="I676">
        <v>6</v>
      </c>
      <c r="J676" t="s">
        <v>20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2932.28</v>
      </c>
      <c r="S676">
        <v>0</v>
      </c>
    </row>
    <row r="677" spans="1:19" x14ac:dyDescent="0.35">
      <c r="A677">
        <v>53</v>
      </c>
      <c r="B677" t="s">
        <v>369</v>
      </c>
      <c r="C677" t="s">
        <v>370</v>
      </c>
      <c r="D677">
        <v>100106</v>
      </c>
      <c r="E677" t="s">
        <v>477</v>
      </c>
      <c r="F677">
        <v>100106001</v>
      </c>
      <c r="G677" t="s">
        <v>60</v>
      </c>
      <c r="H677" t="s">
        <v>131</v>
      </c>
      <c r="I677">
        <v>1</v>
      </c>
      <c r="J677" t="s">
        <v>96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196.63</v>
      </c>
    </row>
    <row r="678" spans="1:19" x14ac:dyDescent="0.35">
      <c r="A678">
        <v>53</v>
      </c>
      <c r="B678" t="s">
        <v>369</v>
      </c>
      <c r="C678" t="s">
        <v>370</v>
      </c>
      <c r="D678">
        <v>100106</v>
      </c>
      <c r="E678" t="s">
        <v>477</v>
      </c>
      <c r="F678">
        <v>100106001</v>
      </c>
      <c r="G678" t="s">
        <v>60</v>
      </c>
      <c r="H678" t="s">
        <v>132</v>
      </c>
      <c r="I678">
        <v>3</v>
      </c>
      <c r="J678" t="s">
        <v>38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18300.38</v>
      </c>
      <c r="S678">
        <v>16976.740000000002</v>
      </c>
    </row>
    <row r="679" spans="1:19" x14ac:dyDescent="0.35">
      <c r="A679">
        <v>53</v>
      </c>
      <c r="B679" t="s">
        <v>369</v>
      </c>
      <c r="C679" t="s">
        <v>370</v>
      </c>
      <c r="D679">
        <v>100106</v>
      </c>
      <c r="E679" t="s">
        <v>477</v>
      </c>
      <c r="F679">
        <v>100106001</v>
      </c>
      <c r="G679" t="s">
        <v>60</v>
      </c>
      <c r="H679" t="s">
        <v>349</v>
      </c>
      <c r="I679">
        <v>3</v>
      </c>
      <c r="J679" t="s">
        <v>38</v>
      </c>
      <c r="K679">
        <v>139.37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35">
      <c r="A680">
        <v>53</v>
      </c>
      <c r="B680" t="s">
        <v>369</v>
      </c>
      <c r="C680" t="s">
        <v>370</v>
      </c>
      <c r="D680">
        <v>100106</v>
      </c>
      <c r="E680" t="s">
        <v>477</v>
      </c>
      <c r="F680">
        <v>100106001</v>
      </c>
      <c r="G680" t="s">
        <v>60</v>
      </c>
      <c r="H680" t="s">
        <v>61</v>
      </c>
      <c r="I680">
        <v>3</v>
      </c>
      <c r="J680" t="s">
        <v>38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94035.66</v>
      </c>
      <c r="Q680">
        <v>115127.3</v>
      </c>
      <c r="R680">
        <v>18658.27</v>
      </c>
      <c r="S680">
        <v>33484.79</v>
      </c>
    </row>
    <row r="681" spans="1:19" x14ac:dyDescent="0.35">
      <c r="A681">
        <v>59</v>
      </c>
      <c r="B681" t="s">
        <v>90</v>
      </c>
      <c r="C681" t="s">
        <v>91</v>
      </c>
      <c r="D681">
        <v>100101</v>
      </c>
      <c r="E681" t="s">
        <v>29</v>
      </c>
      <c r="F681">
        <v>100101001</v>
      </c>
      <c r="G681" t="s">
        <v>36</v>
      </c>
      <c r="H681" t="s">
        <v>308</v>
      </c>
      <c r="I681">
        <v>4</v>
      </c>
      <c r="J681" t="s">
        <v>71</v>
      </c>
      <c r="K681">
        <v>0</v>
      </c>
      <c r="L681">
        <v>0</v>
      </c>
      <c r="M681">
        <v>0</v>
      </c>
      <c r="N681">
        <v>0</v>
      </c>
      <c r="O681">
        <v>398.35</v>
      </c>
      <c r="P681">
        <v>0</v>
      </c>
      <c r="Q681">
        <v>0</v>
      </c>
      <c r="R681">
        <v>0</v>
      </c>
      <c r="S681">
        <v>0</v>
      </c>
    </row>
    <row r="682" spans="1:19" x14ac:dyDescent="0.35">
      <c r="A682">
        <v>59</v>
      </c>
      <c r="B682" t="s">
        <v>90</v>
      </c>
      <c r="C682" t="s">
        <v>91</v>
      </c>
      <c r="D682">
        <v>100101</v>
      </c>
      <c r="E682" t="s">
        <v>29</v>
      </c>
      <c r="F682">
        <v>100101001</v>
      </c>
      <c r="G682" t="s">
        <v>36</v>
      </c>
      <c r="H682" t="s">
        <v>56</v>
      </c>
      <c r="I682">
        <v>2</v>
      </c>
      <c r="J682" t="s">
        <v>32</v>
      </c>
      <c r="K682">
        <v>0</v>
      </c>
      <c r="L682">
        <v>0</v>
      </c>
      <c r="M682">
        <v>0</v>
      </c>
      <c r="N682">
        <v>48137.87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35">
      <c r="A683">
        <v>59</v>
      </c>
      <c r="B683" t="s">
        <v>90</v>
      </c>
      <c r="C683" t="s">
        <v>91</v>
      </c>
      <c r="D683">
        <v>100101</v>
      </c>
      <c r="E683" t="s">
        <v>29</v>
      </c>
      <c r="F683">
        <v>100101004</v>
      </c>
      <c r="G683" t="s">
        <v>30</v>
      </c>
      <c r="H683" t="s">
        <v>217</v>
      </c>
      <c r="I683">
        <v>7</v>
      </c>
      <c r="J683" t="s">
        <v>164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1663.8</v>
      </c>
      <c r="R683">
        <v>24636.26</v>
      </c>
      <c r="S683">
        <v>73924.92</v>
      </c>
    </row>
    <row r="684" spans="1:19" x14ac:dyDescent="0.35">
      <c r="A684">
        <v>59</v>
      </c>
      <c r="B684" t="s">
        <v>90</v>
      </c>
      <c r="C684" t="s">
        <v>91</v>
      </c>
      <c r="D684">
        <v>100101</v>
      </c>
      <c r="E684" t="s">
        <v>29</v>
      </c>
      <c r="F684">
        <v>100101004</v>
      </c>
      <c r="G684" t="s">
        <v>30</v>
      </c>
      <c r="H684" t="s">
        <v>345</v>
      </c>
      <c r="I684">
        <v>4</v>
      </c>
      <c r="J684" t="s">
        <v>71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7456.87</v>
      </c>
      <c r="Q684">
        <v>2217.31</v>
      </c>
      <c r="R684">
        <v>3893.87</v>
      </c>
      <c r="S684">
        <v>5046.05</v>
      </c>
    </row>
    <row r="685" spans="1:19" x14ac:dyDescent="0.35">
      <c r="A685">
        <v>59</v>
      </c>
      <c r="B685" t="s">
        <v>90</v>
      </c>
      <c r="C685" t="s">
        <v>91</v>
      </c>
      <c r="D685">
        <v>100101</v>
      </c>
      <c r="E685" t="s">
        <v>29</v>
      </c>
      <c r="F685">
        <v>100101008</v>
      </c>
      <c r="G685" t="s">
        <v>101</v>
      </c>
      <c r="H685" t="s">
        <v>309</v>
      </c>
      <c r="I685">
        <v>3</v>
      </c>
      <c r="J685" t="s">
        <v>38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1355.77</v>
      </c>
      <c r="S685">
        <v>47425.8</v>
      </c>
    </row>
    <row r="686" spans="1:19" x14ac:dyDescent="0.35">
      <c r="A686">
        <v>59</v>
      </c>
      <c r="B686" t="s">
        <v>90</v>
      </c>
      <c r="C686" t="s">
        <v>91</v>
      </c>
      <c r="D686">
        <v>100101</v>
      </c>
      <c r="E686" t="s">
        <v>29</v>
      </c>
      <c r="F686">
        <v>100101011</v>
      </c>
      <c r="G686" t="s">
        <v>122</v>
      </c>
      <c r="H686" t="s">
        <v>264</v>
      </c>
      <c r="I686">
        <v>1</v>
      </c>
      <c r="J686" t="s">
        <v>96</v>
      </c>
      <c r="K686">
        <v>0</v>
      </c>
      <c r="L686">
        <v>281.8</v>
      </c>
      <c r="M686">
        <v>0</v>
      </c>
      <c r="N686">
        <v>0</v>
      </c>
      <c r="O686">
        <v>2.08</v>
      </c>
      <c r="P686">
        <v>0</v>
      </c>
      <c r="Q686">
        <v>0</v>
      </c>
      <c r="R686">
        <v>0</v>
      </c>
      <c r="S686">
        <v>0</v>
      </c>
    </row>
    <row r="687" spans="1:19" x14ac:dyDescent="0.35">
      <c r="A687">
        <v>59</v>
      </c>
      <c r="B687" t="s">
        <v>90</v>
      </c>
      <c r="C687" t="s">
        <v>91</v>
      </c>
      <c r="D687">
        <v>100101</v>
      </c>
      <c r="E687" t="s">
        <v>29</v>
      </c>
      <c r="F687">
        <v>100101011</v>
      </c>
      <c r="G687" t="s">
        <v>122</v>
      </c>
      <c r="H687" t="s">
        <v>444</v>
      </c>
      <c r="I687">
        <v>1</v>
      </c>
      <c r="J687" t="s">
        <v>96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6444.93</v>
      </c>
      <c r="S687">
        <v>0</v>
      </c>
    </row>
    <row r="688" spans="1:19" x14ac:dyDescent="0.35">
      <c r="A688">
        <v>59</v>
      </c>
      <c r="B688" t="s">
        <v>90</v>
      </c>
      <c r="C688" t="s">
        <v>91</v>
      </c>
      <c r="D688">
        <v>100101</v>
      </c>
      <c r="E688" t="s">
        <v>29</v>
      </c>
      <c r="F688">
        <v>100101011</v>
      </c>
      <c r="G688" t="s">
        <v>122</v>
      </c>
      <c r="H688" t="s">
        <v>123</v>
      </c>
      <c r="I688">
        <v>1</v>
      </c>
      <c r="J688" t="s">
        <v>96</v>
      </c>
      <c r="K688">
        <v>0</v>
      </c>
      <c r="L688">
        <v>2118.84</v>
      </c>
      <c r="M688">
        <v>0</v>
      </c>
      <c r="N688">
        <v>0</v>
      </c>
      <c r="O688">
        <v>0</v>
      </c>
      <c r="P688">
        <v>103.61</v>
      </c>
      <c r="Q688">
        <v>0</v>
      </c>
      <c r="R688">
        <v>62.38</v>
      </c>
      <c r="S688">
        <v>0</v>
      </c>
    </row>
    <row r="689" spans="1:19" x14ac:dyDescent="0.35">
      <c r="A689">
        <v>59</v>
      </c>
      <c r="B689" t="s">
        <v>90</v>
      </c>
      <c r="C689" t="s">
        <v>91</v>
      </c>
      <c r="D689">
        <v>100101</v>
      </c>
      <c r="E689" t="s">
        <v>29</v>
      </c>
      <c r="F689">
        <v>100112025</v>
      </c>
      <c r="G689" t="s">
        <v>173</v>
      </c>
      <c r="H689" t="s">
        <v>310</v>
      </c>
      <c r="I689">
        <v>5</v>
      </c>
      <c r="J689" t="s">
        <v>26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102.06</v>
      </c>
      <c r="R689">
        <v>0</v>
      </c>
      <c r="S689">
        <v>0</v>
      </c>
    </row>
    <row r="690" spans="1:19" x14ac:dyDescent="0.35">
      <c r="A690">
        <v>59</v>
      </c>
      <c r="B690" t="s">
        <v>90</v>
      </c>
      <c r="C690" t="s">
        <v>91</v>
      </c>
      <c r="D690">
        <v>100101</v>
      </c>
      <c r="E690" t="s">
        <v>29</v>
      </c>
      <c r="F690">
        <v>100112025</v>
      </c>
      <c r="G690" t="s">
        <v>173</v>
      </c>
      <c r="H690" t="s">
        <v>248</v>
      </c>
      <c r="I690">
        <v>3</v>
      </c>
      <c r="J690" t="s">
        <v>38</v>
      </c>
      <c r="K690">
        <v>0</v>
      </c>
      <c r="L690">
        <v>0</v>
      </c>
      <c r="M690">
        <v>0</v>
      </c>
      <c r="N690">
        <v>1608.53</v>
      </c>
      <c r="O690">
        <v>5398.73</v>
      </c>
      <c r="P690">
        <v>0</v>
      </c>
      <c r="Q690">
        <v>134553.41</v>
      </c>
      <c r="R690">
        <v>0</v>
      </c>
      <c r="S690">
        <v>18497.189999999999</v>
      </c>
    </row>
    <row r="691" spans="1:19" x14ac:dyDescent="0.35">
      <c r="A691">
        <v>59</v>
      </c>
      <c r="B691" t="s">
        <v>90</v>
      </c>
      <c r="C691" t="s">
        <v>91</v>
      </c>
      <c r="D691">
        <v>100101</v>
      </c>
      <c r="E691" t="s">
        <v>29</v>
      </c>
      <c r="F691">
        <v>100112025</v>
      </c>
      <c r="G691" t="s">
        <v>173</v>
      </c>
      <c r="H691" t="s">
        <v>321</v>
      </c>
      <c r="I691">
        <v>2</v>
      </c>
      <c r="J691" t="s">
        <v>32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1103.68</v>
      </c>
      <c r="R691">
        <v>0</v>
      </c>
      <c r="S691">
        <v>0</v>
      </c>
    </row>
    <row r="692" spans="1:19" x14ac:dyDescent="0.35">
      <c r="A692">
        <v>59</v>
      </c>
      <c r="B692" t="s">
        <v>90</v>
      </c>
      <c r="C692" t="s">
        <v>91</v>
      </c>
      <c r="D692">
        <v>100101</v>
      </c>
      <c r="E692" t="s">
        <v>29</v>
      </c>
      <c r="F692">
        <v>100112025</v>
      </c>
      <c r="G692" t="s">
        <v>173</v>
      </c>
      <c r="H692" t="s">
        <v>311</v>
      </c>
      <c r="I692">
        <v>4</v>
      </c>
      <c r="J692" t="s">
        <v>71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751.29</v>
      </c>
      <c r="R692">
        <v>0</v>
      </c>
      <c r="S692">
        <v>1171.3599999999999</v>
      </c>
    </row>
    <row r="693" spans="1:19" x14ac:dyDescent="0.35">
      <c r="A693">
        <v>59</v>
      </c>
      <c r="B693" t="s">
        <v>90</v>
      </c>
      <c r="C693" t="s">
        <v>91</v>
      </c>
      <c r="D693">
        <v>100101</v>
      </c>
      <c r="E693" t="s">
        <v>29</v>
      </c>
      <c r="F693">
        <v>100112025</v>
      </c>
      <c r="G693" t="s">
        <v>173</v>
      </c>
      <c r="H693" t="s">
        <v>174</v>
      </c>
      <c r="I693">
        <v>2</v>
      </c>
      <c r="J693" t="s">
        <v>32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97.12</v>
      </c>
      <c r="R693">
        <v>0</v>
      </c>
      <c r="S693">
        <v>87843.19</v>
      </c>
    </row>
    <row r="694" spans="1:19" x14ac:dyDescent="0.35">
      <c r="A694">
        <v>59</v>
      </c>
      <c r="B694" t="s">
        <v>90</v>
      </c>
      <c r="C694" t="s">
        <v>91</v>
      </c>
      <c r="D694">
        <v>100102</v>
      </c>
      <c r="E694" t="s">
        <v>92</v>
      </c>
      <c r="F694">
        <v>100102003</v>
      </c>
      <c r="G694" t="s">
        <v>93</v>
      </c>
      <c r="H694" t="s">
        <v>400</v>
      </c>
      <c r="I694">
        <v>1</v>
      </c>
      <c r="J694" t="s">
        <v>96</v>
      </c>
      <c r="K694">
        <v>3116.62</v>
      </c>
      <c r="L694">
        <v>11864.69</v>
      </c>
      <c r="M694">
        <v>6827.83</v>
      </c>
      <c r="N694">
        <v>3979.76</v>
      </c>
      <c r="O694">
        <v>522.57000000000005</v>
      </c>
      <c r="P694">
        <v>11209.03</v>
      </c>
      <c r="Q694">
        <v>7099.74</v>
      </c>
      <c r="R694">
        <v>22774.43</v>
      </c>
      <c r="S694">
        <v>952.64</v>
      </c>
    </row>
    <row r="695" spans="1:19" x14ac:dyDescent="0.35">
      <c r="A695">
        <v>59</v>
      </c>
      <c r="B695" t="s">
        <v>90</v>
      </c>
      <c r="C695" t="s">
        <v>91</v>
      </c>
      <c r="D695">
        <v>100102</v>
      </c>
      <c r="E695" t="s">
        <v>92</v>
      </c>
      <c r="F695">
        <v>100102003</v>
      </c>
      <c r="G695" t="s">
        <v>93</v>
      </c>
      <c r="H695" t="s">
        <v>289</v>
      </c>
      <c r="I695">
        <v>5</v>
      </c>
      <c r="J695" t="s">
        <v>26</v>
      </c>
      <c r="K695">
        <v>0</v>
      </c>
      <c r="L695">
        <v>0</v>
      </c>
      <c r="M695">
        <v>0</v>
      </c>
      <c r="N695">
        <v>0</v>
      </c>
      <c r="O695">
        <v>3590.79</v>
      </c>
      <c r="P695">
        <v>0</v>
      </c>
      <c r="Q695">
        <v>0</v>
      </c>
      <c r="R695">
        <v>0</v>
      </c>
      <c r="S695">
        <v>0</v>
      </c>
    </row>
    <row r="696" spans="1:19" x14ac:dyDescent="0.35">
      <c r="A696">
        <v>59</v>
      </c>
      <c r="B696" t="s">
        <v>90</v>
      </c>
      <c r="C696" t="s">
        <v>91</v>
      </c>
      <c r="D696">
        <v>100102</v>
      </c>
      <c r="E696" t="s">
        <v>92</v>
      </c>
      <c r="F696">
        <v>100102004</v>
      </c>
      <c r="G696" t="s">
        <v>175</v>
      </c>
      <c r="H696" t="s">
        <v>218</v>
      </c>
      <c r="I696">
        <v>5</v>
      </c>
      <c r="J696" t="s">
        <v>26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272.23</v>
      </c>
      <c r="S696">
        <v>0</v>
      </c>
    </row>
    <row r="697" spans="1:19" x14ac:dyDescent="0.35">
      <c r="A697">
        <v>59</v>
      </c>
      <c r="B697" t="s">
        <v>90</v>
      </c>
      <c r="C697" t="s">
        <v>91</v>
      </c>
      <c r="D697">
        <v>100102</v>
      </c>
      <c r="E697" t="s">
        <v>92</v>
      </c>
      <c r="F697">
        <v>100102005</v>
      </c>
      <c r="G697" t="s">
        <v>177</v>
      </c>
      <c r="H697" t="s">
        <v>401</v>
      </c>
      <c r="I697">
        <v>1</v>
      </c>
      <c r="J697" t="s">
        <v>96</v>
      </c>
      <c r="K697">
        <v>31222.15</v>
      </c>
      <c r="L697">
        <v>18620.009999999998</v>
      </c>
      <c r="M697">
        <v>22283.94</v>
      </c>
      <c r="N697">
        <v>9775.6200000000008</v>
      </c>
      <c r="O697">
        <v>10086.780000000001</v>
      </c>
      <c r="P697">
        <v>48812.21</v>
      </c>
      <c r="Q697">
        <v>38729.53</v>
      </c>
      <c r="R697">
        <v>27488.94</v>
      </c>
      <c r="S697">
        <v>27723.87</v>
      </c>
    </row>
    <row r="698" spans="1:19" x14ac:dyDescent="0.35">
      <c r="A698">
        <v>59</v>
      </c>
      <c r="B698" t="s">
        <v>90</v>
      </c>
      <c r="C698" t="s">
        <v>91</v>
      </c>
      <c r="D698">
        <v>100102</v>
      </c>
      <c r="E698" t="s">
        <v>92</v>
      </c>
      <c r="F698">
        <v>100102005</v>
      </c>
      <c r="G698" t="s">
        <v>177</v>
      </c>
      <c r="H698" t="s">
        <v>375</v>
      </c>
      <c r="I698">
        <v>7</v>
      </c>
      <c r="J698" t="s">
        <v>164</v>
      </c>
      <c r="K698">
        <v>0</v>
      </c>
      <c r="L698">
        <v>0</v>
      </c>
      <c r="M698">
        <v>0</v>
      </c>
      <c r="N698">
        <v>110716.95</v>
      </c>
      <c r="O698">
        <v>420152.06</v>
      </c>
      <c r="P698">
        <v>346986.84</v>
      </c>
      <c r="Q698">
        <v>785624.04</v>
      </c>
      <c r="R698">
        <v>1580771.32</v>
      </c>
      <c r="S698">
        <v>1653244.11</v>
      </c>
    </row>
    <row r="699" spans="1:19" x14ac:dyDescent="0.35">
      <c r="A699">
        <v>59</v>
      </c>
      <c r="B699" t="s">
        <v>90</v>
      </c>
      <c r="C699" t="s">
        <v>91</v>
      </c>
      <c r="D699">
        <v>100102</v>
      </c>
      <c r="E699" t="s">
        <v>92</v>
      </c>
      <c r="F699">
        <v>100102005</v>
      </c>
      <c r="G699" t="s">
        <v>177</v>
      </c>
      <c r="H699" t="s">
        <v>397</v>
      </c>
      <c r="I699">
        <v>7</v>
      </c>
      <c r="J699" t="s">
        <v>164</v>
      </c>
      <c r="K699">
        <v>77008.91</v>
      </c>
      <c r="L699">
        <v>0</v>
      </c>
      <c r="M699">
        <v>134.46</v>
      </c>
      <c r="N699">
        <v>0</v>
      </c>
      <c r="O699">
        <v>0</v>
      </c>
      <c r="P699">
        <v>79397.98</v>
      </c>
      <c r="Q699">
        <v>91175.73</v>
      </c>
      <c r="R699">
        <v>122736.95</v>
      </c>
      <c r="S699">
        <v>365692.18</v>
      </c>
    </row>
    <row r="700" spans="1:19" x14ac:dyDescent="0.35">
      <c r="A700">
        <v>59</v>
      </c>
      <c r="B700" t="s">
        <v>90</v>
      </c>
      <c r="C700" t="s">
        <v>91</v>
      </c>
      <c r="D700">
        <v>100102</v>
      </c>
      <c r="E700" t="s">
        <v>92</v>
      </c>
      <c r="F700">
        <v>100102005</v>
      </c>
      <c r="G700" t="s">
        <v>177</v>
      </c>
      <c r="H700" t="s">
        <v>379</v>
      </c>
      <c r="I700">
        <v>7</v>
      </c>
      <c r="J700" t="s">
        <v>164</v>
      </c>
      <c r="K700">
        <v>57117.83</v>
      </c>
      <c r="L700">
        <v>0</v>
      </c>
      <c r="M700">
        <v>48444.89</v>
      </c>
      <c r="N700">
        <v>41357.660000000003</v>
      </c>
      <c r="O700">
        <v>709.02</v>
      </c>
      <c r="P700">
        <v>6071.38</v>
      </c>
      <c r="Q700">
        <v>24688.44</v>
      </c>
      <c r="R700">
        <v>232757</v>
      </c>
      <c r="S700">
        <v>407872.72</v>
      </c>
    </row>
    <row r="701" spans="1:19" x14ac:dyDescent="0.35">
      <c r="A701">
        <v>59</v>
      </c>
      <c r="B701" t="s">
        <v>90</v>
      </c>
      <c r="C701" t="s">
        <v>91</v>
      </c>
      <c r="D701">
        <v>100102</v>
      </c>
      <c r="E701" t="s">
        <v>92</v>
      </c>
      <c r="F701">
        <v>100102005</v>
      </c>
      <c r="G701" t="s">
        <v>177</v>
      </c>
      <c r="H701" t="s">
        <v>178</v>
      </c>
      <c r="I701">
        <v>5</v>
      </c>
      <c r="J701" t="s">
        <v>26</v>
      </c>
      <c r="K701">
        <v>0</v>
      </c>
      <c r="L701">
        <v>264.39999999999998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 x14ac:dyDescent="0.35">
      <c r="A702">
        <v>59</v>
      </c>
      <c r="B702" t="s">
        <v>90</v>
      </c>
      <c r="C702" t="s">
        <v>91</v>
      </c>
      <c r="D702">
        <v>100102</v>
      </c>
      <c r="E702" t="s">
        <v>92</v>
      </c>
      <c r="F702">
        <v>100102008</v>
      </c>
      <c r="G702" t="s">
        <v>352</v>
      </c>
      <c r="H702" t="s">
        <v>413</v>
      </c>
      <c r="I702">
        <v>3</v>
      </c>
      <c r="J702" t="s">
        <v>38</v>
      </c>
      <c r="K702">
        <v>0</v>
      </c>
      <c r="L702">
        <v>0</v>
      </c>
      <c r="M702">
        <v>0</v>
      </c>
      <c r="N702">
        <v>0</v>
      </c>
      <c r="O702">
        <v>36926.230000000003</v>
      </c>
      <c r="P702">
        <v>0</v>
      </c>
      <c r="Q702">
        <v>0</v>
      </c>
      <c r="R702">
        <v>3436.6</v>
      </c>
      <c r="S702">
        <v>562.99</v>
      </c>
    </row>
    <row r="703" spans="1:19" x14ac:dyDescent="0.35">
      <c r="A703">
        <v>59</v>
      </c>
      <c r="B703" t="s">
        <v>90</v>
      </c>
      <c r="C703" t="s">
        <v>91</v>
      </c>
      <c r="D703">
        <v>100102</v>
      </c>
      <c r="E703" t="s">
        <v>92</v>
      </c>
      <c r="F703">
        <v>100102008</v>
      </c>
      <c r="G703" t="s">
        <v>352</v>
      </c>
      <c r="H703" t="s">
        <v>391</v>
      </c>
      <c r="I703">
        <v>3</v>
      </c>
      <c r="J703" t="s">
        <v>38</v>
      </c>
      <c r="K703">
        <v>37805.980000000003</v>
      </c>
      <c r="L703">
        <v>40659.17</v>
      </c>
      <c r="M703">
        <v>65486.39</v>
      </c>
      <c r="N703">
        <v>40516.76</v>
      </c>
      <c r="O703">
        <v>45344.27</v>
      </c>
      <c r="P703">
        <v>95033.77</v>
      </c>
      <c r="Q703">
        <v>78755.429999999993</v>
      </c>
      <c r="R703">
        <v>52216.91</v>
      </c>
      <c r="S703">
        <v>148800.84</v>
      </c>
    </row>
    <row r="704" spans="1:19" x14ac:dyDescent="0.35">
      <c r="A704">
        <v>59</v>
      </c>
      <c r="B704" t="s">
        <v>90</v>
      </c>
      <c r="C704" t="s">
        <v>91</v>
      </c>
      <c r="D704">
        <v>100102</v>
      </c>
      <c r="E704" t="s">
        <v>92</v>
      </c>
      <c r="F704">
        <v>100102008</v>
      </c>
      <c r="G704" t="s">
        <v>352</v>
      </c>
      <c r="H704" t="s">
        <v>353</v>
      </c>
      <c r="I704">
        <v>7</v>
      </c>
      <c r="J704" t="s">
        <v>164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248998.96</v>
      </c>
      <c r="R704">
        <v>547537.31000000006</v>
      </c>
      <c r="S704">
        <v>0</v>
      </c>
    </row>
    <row r="705" spans="1:19" x14ac:dyDescent="0.35">
      <c r="A705">
        <v>59</v>
      </c>
      <c r="B705" t="s">
        <v>90</v>
      </c>
      <c r="C705" t="s">
        <v>91</v>
      </c>
      <c r="D705">
        <v>100102</v>
      </c>
      <c r="E705" t="s">
        <v>92</v>
      </c>
      <c r="F705">
        <v>100102008</v>
      </c>
      <c r="G705" t="s">
        <v>352</v>
      </c>
      <c r="H705" t="s">
        <v>402</v>
      </c>
      <c r="I705">
        <v>1</v>
      </c>
      <c r="J705" t="s">
        <v>96</v>
      </c>
      <c r="K705">
        <v>37782.959999999999</v>
      </c>
      <c r="L705">
        <v>11639.3</v>
      </c>
      <c r="M705">
        <v>26282.16</v>
      </c>
      <c r="N705">
        <v>12288.73</v>
      </c>
      <c r="O705">
        <v>2063.16</v>
      </c>
      <c r="P705">
        <v>16668.900000000001</v>
      </c>
      <c r="Q705">
        <v>7944.81</v>
      </c>
      <c r="R705">
        <v>15666.54</v>
      </c>
      <c r="S705">
        <v>2762.82</v>
      </c>
    </row>
    <row r="706" spans="1:19" x14ac:dyDescent="0.35">
      <c r="A706">
        <v>59</v>
      </c>
      <c r="B706" t="s">
        <v>90</v>
      </c>
      <c r="C706" t="s">
        <v>91</v>
      </c>
      <c r="D706">
        <v>100102</v>
      </c>
      <c r="E706" t="s">
        <v>92</v>
      </c>
      <c r="F706">
        <v>100102008</v>
      </c>
      <c r="G706" t="s">
        <v>352</v>
      </c>
      <c r="H706" t="s">
        <v>360</v>
      </c>
      <c r="I706">
        <v>5</v>
      </c>
      <c r="J706" t="s">
        <v>26</v>
      </c>
      <c r="K706">
        <v>0</v>
      </c>
      <c r="L706">
        <v>0</v>
      </c>
      <c r="M706">
        <v>0</v>
      </c>
      <c r="N706">
        <v>1876.79</v>
      </c>
      <c r="O706">
        <v>5177.91</v>
      </c>
      <c r="P706">
        <v>0</v>
      </c>
      <c r="Q706">
        <v>0</v>
      </c>
      <c r="R706">
        <v>0</v>
      </c>
      <c r="S706">
        <v>0</v>
      </c>
    </row>
    <row r="707" spans="1:19" x14ac:dyDescent="0.35">
      <c r="A707">
        <v>59</v>
      </c>
      <c r="B707" t="s">
        <v>90</v>
      </c>
      <c r="C707" t="s">
        <v>91</v>
      </c>
      <c r="D707">
        <v>100102</v>
      </c>
      <c r="E707" t="s">
        <v>92</v>
      </c>
      <c r="F707">
        <v>100102008</v>
      </c>
      <c r="G707" t="s">
        <v>352</v>
      </c>
      <c r="H707" t="s">
        <v>354</v>
      </c>
      <c r="I707">
        <v>7</v>
      </c>
      <c r="J707" t="s">
        <v>164</v>
      </c>
      <c r="K707">
        <v>0</v>
      </c>
      <c r="L707">
        <v>0</v>
      </c>
      <c r="M707">
        <v>0</v>
      </c>
      <c r="N707">
        <v>0</v>
      </c>
      <c r="O707">
        <v>50.63</v>
      </c>
      <c r="P707">
        <v>3320.18</v>
      </c>
      <c r="Q707">
        <v>166.27</v>
      </c>
      <c r="R707">
        <v>5210.21</v>
      </c>
      <c r="S707">
        <v>498.37</v>
      </c>
    </row>
    <row r="708" spans="1:19" x14ac:dyDescent="0.35">
      <c r="A708">
        <v>59</v>
      </c>
      <c r="B708" t="s">
        <v>90</v>
      </c>
      <c r="C708" t="s">
        <v>91</v>
      </c>
      <c r="D708">
        <v>100103</v>
      </c>
      <c r="E708" t="s">
        <v>39</v>
      </c>
      <c r="F708">
        <v>100103001</v>
      </c>
      <c r="G708" t="s">
        <v>40</v>
      </c>
      <c r="H708" t="s">
        <v>376</v>
      </c>
      <c r="I708">
        <v>3</v>
      </c>
      <c r="J708" t="s">
        <v>38</v>
      </c>
      <c r="K708">
        <v>0</v>
      </c>
      <c r="L708">
        <v>0</v>
      </c>
      <c r="M708">
        <v>0</v>
      </c>
      <c r="N708">
        <v>0</v>
      </c>
      <c r="O708">
        <v>67990.320000000007</v>
      </c>
      <c r="P708">
        <v>16464.16</v>
      </c>
      <c r="Q708">
        <v>0</v>
      </c>
      <c r="R708">
        <v>0</v>
      </c>
      <c r="S708">
        <v>0</v>
      </c>
    </row>
    <row r="709" spans="1:19" x14ac:dyDescent="0.35">
      <c r="A709">
        <v>59</v>
      </c>
      <c r="B709" t="s">
        <v>90</v>
      </c>
      <c r="C709" t="s">
        <v>91</v>
      </c>
      <c r="D709">
        <v>100103</v>
      </c>
      <c r="E709" t="s">
        <v>39</v>
      </c>
      <c r="F709">
        <v>100103001</v>
      </c>
      <c r="G709" t="s">
        <v>40</v>
      </c>
      <c r="H709" t="s">
        <v>312</v>
      </c>
      <c r="I709">
        <v>3</v>
      </c>
      <c r="J709" t="s">
        <v>38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25177.4</v>
      </c>
      <c r="R709">
        <v>0</v>
      </c>
      <c r="S709">
        <v>0</v>
      </c>
    </row>
    <row r="710" spans="1:19" x14ac:dyDescent="0.35">
      <c r="A710">
        <v>59</v>
      </c>
      <c r="B710" t="s">
        <v>90</v>
      </c>
      <c r="C710" t="s">
        <v>91</v>
      </c>
      <c r="D710">
        <v>100103</v>
      </c>
      <c r="E710" t="s">
        <v>39</v>
      </c>
      <c r="F710">
        <v>100103001</v>
      </c>
      <c r="G710" t="s">
        <v>40</v>
      </c>
      <c r="H710" t="s">
        <v>341</v>
      </c>
      <c r="I710">
        <v>3</v>
      </c>
      <c r="J710" t="s">
        <v>38</v>
      </c>
      <c r="K710">
        <v>0</v>
      </c>
      <c r="L710">
        <v>0</v>
      </c>
      <c r="M710">
        <v>0</v>
      </c>
      <c r="N710">
        <v>0</v>
      </c>
      <c r="O710">
        <v>86.88</v>
      </c>
      <c r="P710">
        <v>17013.87</v>
      </c>
      <c r="Q710">
        <v>0</v>
      </c>
      <c r="R710">
        <v>0</v>
      </c>
      <c r="S710">
        <v>0</v>
      </c>
    </row>
    <row r="711" spans="1:19" x14ac:dyDescent="0.35">
      <c r="A711">
        <v>59</v>
      </c>
      <c r="B711" t="s">
        <v>90</v>
      </c>
      <c r="C711" t="s">
        <v>91</v>
      </c>
      <c r="D711">
        <v>100103</v>
      </c>
      <c r="E711" t="s">
        <v>39</v>
      </c>
      <c r="F711">
        <v>100103002</v>
      </c>
      <c r="G711" t="s">
        <v>42</v>
      </c>
      <c r="H711" t="s">
        <v>114</v>
      </c>
      <c r="I711">
        <v>4</v>
      </c>
      <c r="J711" t="s">
        <v>71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689.96</v>
      </c>
      <c r="Q711">
        <v>0</v>
      </c>
      <c r="R711">
        <v>0</v>
      </c>
      <c r="S711">
        <v>0</v>
      </c>
    </row>
    <row r="712" spans="1:19" x14ac:dyDescent="0.35">
      <c r="A712">
        <v>59</v>
      </c>
      <c r="B712" t="s">
        <v>90</v>
      </c>
      <c r="C712" t="s">
        <v>91</v>
      </c>
      <c r="D712">
        <v>100103</v>
      </c>
      <c r="E712" t="s">
        <v>39</v>
      </c>
      <c r="F712">
        <v>100103003</v>
      </c>
      <c r="G712" t="s">
        <v>226</v>
      </c>
      <c r="H712" t="s">
        <v>406</v>
      </c>
      <c r="I712">
        <v>3</v>
      </c>
      <c r="J712" t="s">
        <v>38</v>
      </c>
      <c r="K712">
        <v>275669.62</v>
      </c>
      <c r="L712">
        <v>275535.37</v>
      </c>
      <c r="M712">
        <v>510941.52</v>
      </c>
      <c r="N712">
        <v>106252.69</v>
      </c>
      <c r="O712">
        <v>135141.07999999999</v>
      </c>
      <c r="P712">
        <v>76255.23</v>
      </c>
      <c r="Q712">
        <v>22062.1</v>
      </c>
      <c r="R712">
        <v>62622.42</v>
      </c>
      <c r="S712">
        <v>75452.39</v>
      </c>
    </row>
    <row r="713" spans="1:19" x14ac:dyDescent="0.35">
      <c r="A713">
        <v>59</v>
      </c>
      <c r="B713" t="s">
        <v>90</v>
      </c>
      <c r="C713" t="s">
        <v>91</v>
      </c>
      <c r="D713">
        <v>100103</v>
      </c>
      <c r="E713" t="s">
        <v>39</v>
      </c>
      <c r="F713">
        <v>100103003</v>
      </c>
      <c r="G713" t="s">
        <v>226</v>
      </c>
      <c r="H713" t="s">
        <v>323</v>
      </c>
      <c r="I713">
        <v>3</v>
      </c>
      <c r="J713" t="s">
        <v>38</v>
      </c>
      <c r="K713">
        <v>0</v>
      </c>
      <c r="L713">
        <v>0</v>
      </c>
      <c r="M713">
        <v>0</v>
      </c>
      <c r="N713">
        <v>0</v>
      </c>
      <c r="O713">
        <v>87.49</v>
      </c>
      <c r="P713">
        <v>13847.66</v>
      </c>
      <c r="Q713">
        <v>38586.120000000003</v>
      </c>
      <c r="R713">
        <v>0</v>
      </c>
      <c r="S713">
        <v>10984.3</v>
      </c>
    </row>
    <row r="714" spans="1:19" x14ac:dyDescent="0.35">
      <c r="A714">
        <v>59</v>
      </c>
      <c r="B714" t="s">
        <v>90</v>
      </c>
      <c r="C714" t="s">
        <v>91</v>
      </c>
      <c r="D714">
        <v>100103</v>
      </c>
      <c r="E714" t="s">
        <v>39</v>
      </c>
      <c r="F714">
        <v>100103003</v>
      </c>
      <c r="G714" t="s">
        <v>226</v>
      </c>
      <c r="H714" t="s">
        <v>315</v>
      </c>
      <c r="I714">
        <v>3</v>
      </c>
      <c r="J714" t="s">
        <v>38</v>
      </c>
      <c r="K714">
        <v>932.68</v>
      </c>
      <c r="L714">
        <v>267.52999999999997</v>
      </c>
      <c r="M714">
        <v>11185.95</v>
      </c>
      <c r="N714">
        <v>0</v>
      </c>
      <c r="O714">
        <v>0</v>
      </c>
      <c r="P714">
        <v>0</v>
      </c>
      <c r="Q714">
        <v>5696.41</v>
      </c>
      <c r="R714">
        <v>15853.49</v>
      </c>
      <c r="S714">
        <v>53748.81</v>
      </c>
    </row>
    <row r="715" spans="1:19" x14ac:dyDescent="0.35">
      <c r="A715">
        <v>59</v>
      </c>
      <c r="B715" t="s">
        <v>90</v>
      </c>
      <c r="C715" t="s">
        <v>91</v>
      </c>
      <c r="D715">
        <v>100103</v>
      </c>
      <c r="E715" t="s">
        <v>39</v>
      </c>
      <c r="F715">
        <v>100103003</v>
      </c>
      <c r="G715" t="s">
        <v>226</v>
      </c>
      <c r="H715" t="s">
        <v>316</v>
      </c>
      <c r="I715">
        <v>3</v>
      </c>
      <c r="J715" t="s">
        <v>38</v>
      </c>
      <c r="K715">
        <v>0</v>
      </c>
      <c r="L715">
        <v>0</v>
      </c>
      <c r="M715">
        <v>114739.61</v>
      </c>
      <c r="N715">
        <v>221787.07</v>
      </c>
      <c r="O715">
        <v>746373.59</v>
      </c>
      <c r="P715">
        <v>715258.37</v>
      </c>
      <c r="Q715">
        <v>183146.23</v>
      </c>
      <c r="R715">
        <v>771066.74</v>
      </c>
      <c r="S715">
        <v>121141.18</v>
      </c>
    </row>
    <row r="716" spans="1:19" x14ac:dyDescent="0.35">
      <c r="A716">
        <v>59</v>
      </c>
      <c r="B716" t="s">
        <v>90</v>
      </c>
      <c r="C716" t="s">
        <v>91</v>
      </c>
      <c r="D716">
        <v>100103</v>
      </c>
      <c r="E716" t="s">
        <v>39</v>
      </c>
      <c r="F716">
        <v>100103004</v>
      </c>
      <c r="G716" t="s">
        <v>77</v>
      </c>
      <c r="H716" t="s">
        <v>78</v>
      </c>
      <c r="I716">
        <v>3</v>
      </c>
      <c r="J716" t="s">
        <v>38</v>
      </c>
      <c r="K716">
        <v>25499.759999999998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35">
      <c r="A717">
        <v>59</v>
      </c>
      <c r="B717" t="s">
        <v>90</v>
      </c>
      <c r="C717" t="s">
        <v>91</v>
      </c>
      <c r="D717">
        <v>100103</v>
      </c>
      <c r="E717" t="s">
        <v>39</v>
      </c>
      <c r="F717">
        <v>100103004</v>
      </c>
      <c r="G717" t="s">
        <v>77</v>
      </c>
      <c r="H717" t="s">
        <v>363</v>
      </c>
      <c r="I717">
        <v>7</v>
      </c>
      <c r="J717" t="s">
        <v>164</v>
      </c>
      <c r="K717">
        <v>51.02</v>
      </c>
      <c r="L717">
        <v>33569.83</v>
      </c>
      <c r="M717">
        <v>303422.71000000002</v>
      </c>
      <c r="N717">
        <v>0</v>
      </c>
      <c r="O717">
        <v>202273.38</v>
      </c>
      <c r="P717">
        <v>127366.22</v>
      </c>
      <c r="Q717">
        <v>16893.169999999998</v>
      </c>
      <c r="R717">
        <v>49975.839999999997</v>
      </c>
      <c r="S717">
        <v>20849.009999999998</v>
      </c>
    </row>
    <row r="718" spans="1:19" x14ac:dyDescent="0.35">
      <c r="A718">
        <v>59</v>
      </c>
      <c r="B718" t="s">
        <v>90</v>
      </c>
      <c r="C718" t="s">
        <v>91</v>
      </c>
      <c r="D718">
        <v>100103</v>
      </c>
      <c r="E718" t="s">
        <v>39</v>
      </c>
      <c r="F718">
        <v>100103004</v>
      </c>
      <c r="G718" t="s">
        <v>77</v>
      </c>
      <c r="H718" t="s">
        <v>329</v>
      </c>
      <c r="I718">
        <v>3</v>
      </c>
      <c r="J718" t="s">
        <v>38</v>
      </c>
      <c r="K718">
        <v>0</v>
      </c>
      <c r="L718">
        <v>0</v>
      </c>
      <c r="M718">
        <v>0</v>
      </c>
      <c r="N718">
        <v>21129.34</v>
      </c>
      <c r="O718">
        <v>8972.9699999999993</v>
      </c>
      <c r="P718">
        <v>16441</v>
      </c>
      <c r="Q718">
        <v>21669.3</v>
      </c>
      <c r="R718">
        <v>98745.64</v>
      </c>
      <c r="S718">
        <v>17626.97</v>
      </c>
    </row>
    <row r="719" spans="1:19" x14ac:dyDescent="0.35">
      <c r="A719">
        <v>59</v>
      </c>
      <c r="B719" t="s">
        <v>90</v>
      </c>
      <c r="C719" t="s">
        <v>91</v>
      </c>
      <c r="D719">
        <v>100103</v>
      </c>
      <c r="E719" t="s">
        <v>39</v>
      </c>
      <c r="F719">
        <v>100103004</v>
      </c>
      <c r="G719" t="s">
        <v>77</v>
      </c>
      <c r="H719" t="s">
        <v>198</v>
      </c>
      <c r="I719">
        <v>3</v>
      </c>
      <c r="J719" t="s">
        <v>38</v>
      </c>
      <c r="K719">
        <v>50521.64</v>
      </c>
      <c r="L719">
        <v>179340.65</v>
      </c>
      <c r="M719">
        <v>0</v>
      </c>
      <c r="N719">
        <v>42567.94</v>
      </c>
      <c r="O719">
        <v>0</v>
      </c>
      <c r="P719">
        <v>0</v>
      </c>
      <c r="Q719">
        <v>416.3</v>
      </c>
      <c r="R719">
        <v>0</v>
      </c>
      <c r="S719">
        <v>0</v>
      </c>
    </row>
    <row r="720" spans="1:19" x14ac:dyDescent="0.35">
      <c r="A720">
        <v>59</v>
      </c>
      <c r="B720" t="s">
        <v>90</v>
      </c>
      <c r="C720" t="s">
        <v>91</v>
      </c>
      <c r="D720">
        <v>100103</v>
      </c>
      <c r="E720" t="s">
        <v>39</v>
      </c>
      <c r="F720">
        <v>100103004</v>
      </c>
      <c r="G720" t="s">
        <v>77</v>
      </c>
      <c r="H720" t="s">
        <v>347</v>
      </c>
      <c r="I720">
        <v>3</v>
      </c>
      <c r="J720" t="s">
        <v>38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66914.11</v>
      </c>
      <c r="S720">
        <v>660377.57999999996</v>
      </c>
    </row>
    <row r="721" spans="1:19" x14ac:dyDescent="0.35">
      <c r="A721">
        <v>59</v>
      </c>
      <c r="B721" t="s">
        <v>90</v>
      </c>
      <c r="C721" t="s">
        <v>91</v>
      </c>
      <c r="D721">
        <v>100103</v>
      </c>
      <c r="E721" t="s">
        <v>39</v>
      </c>
      <c r="F721">
        <v>100103004</v>
      </c>
      <c r="G721" t="s">
        <v>77</v>
      </c>
      <c r="H721" t="s">
        <v>124</v>
      </c>
      <c r="I721">
        <v>3</v>
      </c>
      <c r="J721" t="s">
        <v>38</v>
      </c>
      <c r="K721">
        <v>1496.61</v>
      </c>
      <c r="L721">
        <v>356.12</v>
      </c>
      <c r="M721">
        <v>0</v>
      </c>
      <c r="N721">
        <v>0</v>
      </c>
      <c r="O721">
        <v>94.66</v>
      </c>
      <c r="P721">
        <v>11556.3</v>
      </c>
      <c r="Q721">
        <v>62339.01</v>
      </c>
      <c r="R721">
        <v>120548.49</v>
      </c>
      <c r="S721">
        <v>61713.98</v>
      </c>
    </row>
    <row r="722" spans="1:19" x14ac:dyDescent="0.35">
      <c r="A722">
        <v>59</v>
      </c>
      <c r="B722" t="s">
        <v>90</v>
      </c>
      <c r="C722" t="s">
        <v>91</v>
      </c>
      <c r="D722">
        <v>100103</v>
      </c>
      <c r="E722" t="s">
        <v>39</v>
      </c>
      <c r="F722">
        <v>100103004</v>
      </c>
      <c r="G722" t="s">
        <v>77</v>
      </c>
      <c r="H722" t="s">
        <v>89</v>
      </c>
      <c r="I722">
        <v>3</v>
      </c>
      <c r="J722" t="s">
        <v>38</v>
      </c>
      <c r="K722">
        <v>583844.53</v>
      </c>
      <c r="L722">
        <v>253643.69</v>
      </c>
      <c r="M722">
        <v>1340181.44</v>
      </c>
      <c r="N722">
        <v>2107291.1800000002</v>
      </c>
      <c r="O722">
        <v>3286541.93</v>
      </c>
      <c r="P722">
        <v>994750.56</v>
      </c>
      <c r="Q722">
        <v>371293.66</v>
      </c>
      <c r="R722">
        <v>694248.14</v>
      </c>
      <c r="S722">
        <v>1218568.53</v>
      </c>
    </row>
    <row r="723" spans="1:19" x14ac:dyDescent="0.35">
      <c r="A723">
        <v>59</v>
      </c>
      <c r="B723" t="s">
        <v>90</v>
      </c>
      <c r="C723" t="s">
        <v>91</v>
      </c>
      <c r="D723">
        <v>100104</v>
      </c>
      <c r="E723" t="s">
        <v>66</v>
      </c>
      <c r="F723">
        <v>100104002</v>
      </c>
      <c r="G723" t="s">
        <v>67</v>
      </c>
      <c r="H723" t="s">
        <v>366</v>
      </c>
      <c r="I723">
        <v>7</v>
      </c>
      <c r="J723" t="s">
        <v>164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80.88</v>
      </c>
      <c r="Q723">
        <v>0</v>
      </c>
      <c r="R723">
        <v>1306.78</v>
      </c>
      <c r="S723">
        <v>0</v>
      </c>
    </row>
    <row r="724" spans="1:19" x14ac:dyDescent="0.35">
      <c r="A724">
        <v>59</v>
      </c>
      <c r="B724" t="s">
        <v>90</v>
      </c>
      <c r="C724" t="s">
        <v>91</v>
      </c>
      <c r="D724">
        <v>100104</v>
      </c>
      <c r="E724" t="s">
        <v>66</v>
      </c>
      <c r="F724">
        <v>100104002</v>
      </c>
      <c r="G724" t="s">
        <v>67</v>
      </c>
      <c r="H724" t="s">
        <v>203</v>
      </c>
      <c r="I724">
        <v>7</v>
      </c>
      <c r="J724" t="s">
        <v>164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32.700000000000003</v>
      </c>
      <c r="Q724">
        <v>0</v>
      </c>
      <c r="R724">
        <v>0</v>
      </c>
      <c r="S724">
        <v>0</v>
      </c>
    </row>
    <row r="725" spans="1:19" x14ac:dyDescent="0.35">
      <c r="A725">
        <v>59</v>
      </c>
      <c r="B725" t="s">
        <v>90</v>
      </c>
      <c r="C725" t="s">
        <v>91</v>
      </c>
      <c r="D725">
        <v>100104</v>
      </c>
      <c r="E725" t="s">
        <v>66</v>
      </c>
      <c r="F725">
        <v>100104002</v>
      </c>
      <c r="G725" t="s">
        <v>67</v>
      </c>
      <c r="H725" t="s">
        <v>127</v>
      </c>
      <c r="I725">
        <v>3</v>
      </c>
      <c r="J725" t="s">
        <v>38</v>
      </c>
      <c r="K725">
        <v>67.849999999999994</v>
      </c>
      <c r="L725">
        <v>0</v>
      </c>
      <c r="M725">
        <v>901.65</v>
      </c>
      <c r="N725">
        <v>2038.11</v>
      </c>
      <c r="O725">
        <v>0</v>
      </c>
      <c r="P725">
        <v>0</v>
      </c>
      <c r="Q725">
        <v>4137.33</v>
      </c>
      <c r="R725">
        <v>172.87</v>
      </c>
      <c r="S725">
        <v>0</v>
      </c>
    </row>
    <row r="726" spans="1:19" x14ac:dyDescent="0.35">
      <c r="A726">
        <v>59</v>
      </c>
      <c r="B726" t="s">
        <v>90</v>
      </c>
      <c r="C726" t="s">
        <v>91</v>
      </c>
      <c r="D726">
        <v>100104</v>
      </c>
      <c r="E726" t="s">
        <v>66</v>
      </c>
      <c r="F726">
        <v>100104002</v>
      </c>
      <c r="G726" t="s">
        <v>67</v>
      </c>
      <c r="H726" t="s">
        <v>219</v>
      </c>
      <c r="I726">
        <v>3</v>
      </c>
      <c r="J726" t="s">
        <v>38</v>
      </c>
      <c r="K726">
        <v>0</v>
      </c>
      <c r="L726">
        <v>0</v>
      </c>
      <c r="M726">
        <v>0</v>
      </c>
      <c r="N726">
        <v>3157.45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35">
      <c r="A727">
        <v>59</v>
      </c>
      <c r="B727" t="s">
        <v>90</v>
      </c>
      <c r="C727" t="s">
        <v>91</v>
      </c>
      <c r="D727">
        <v>100104</v>
      </c>
      <c r="E727" t="s">
        <v>66</v>
      </c>
      <c r="F727">
        <v>100104005</v>
      </c>
      <c r="G727" t="s">
        <v>82</v>
      </c>
      <c r="H727" t="s">
        <v>348</v>
      </c>
      <c r="I727">
        <v>7</v>
      </c>
      <c r="J727" t="s">
        <v>164</v>
      </c>
      <c r="K727">
        <v>0</v>
      </c>
      <c r="L727">
        <v>0</v>
      </c>
      <c r="M727">
        <v>44.4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35">
      <c r="A728">
        <v>59</v>
      </c>
      <c r="B728" t="s">
        <v>90</v>
      </c>
      <c r="C728" t="s">
        <v>91</v>
      </c>
      <c r="D728">
        <v>100105</v>
      </c>
      <c r="E728" t="s">
        <v>20</v>
      </c>
      <c r="F728">
        <v>100105001</v>
      </c>
      <c r="G728" t="s">
        <v>44</v>
      </c>
      <c r="H728" t="s">
        <v>45</v>
      </c>
      <c r="I728">
        <v>6</v>
      </c>
      <c r="J728" t="s">
        <v>20</v>
      </c>
      <c r="K728">
        <v>0</v>
      </c>
      <c r="L728">
        <v>0</v>
      </c>
      <c r="M728">
        <v>0</v>
      </c>
      <c r="N728">
        <v>0</v>
      </c>
      <c r="O728">
        <v>2509.3200000000002</v>
      </c>
      <c r="P728">
        <v>0</v>
      </c>
      <c r="Q728">
        <v>7630</v>
      </c>
      <c r="R728">
        <v>0</v>
      </c>
      <c r="S728">
        <v>0</v>
      </c>
    </row>
    <row r="729" spans="1:19" x14ac:dyDescent="0.35">
      <c r="A729">
        <v>59</v>
      </c>
      <c r="B729" t="s">
        <v>90</v>
      </c>
      <c r="C729" t="s">
        <v>91</v>
      </c>
      <c r="D729">
        <v>100105</v>
      </c>
      <c r="E729" t="s">
        <v>20</v>
      </c>
      <c r="F729">
        <v>100105001</v>
      </c>
      <c r="G729" t="s">
        <v>44</v>
      </c>
      <c r="H729" t="s">
        <v>262</v>
      </c>
      <c r="I729">
        <v>6</v>
      </c>
      <c r="J729" t="s">
        <v>20</v>
      </c>
      <c r="K729">
        <v>0</v>
      </c>
      <c r="L729">
        <v>0</v>
      </c>
      <c r="M729">
        <v>0</v>
      </c>
      <c r="N729">
        <v>1112.19</v>
      </c>
      <c r="O729">
        <v>0</v>
      </c>
      <c r="P729">
        <v>72337.649999999994</v>
      </c>
      <c r="Q729">
        <v>161633.99</v>
      </c>
      <c r="R729">
        <v>109098.4</v>
      </c>
      <c r="S729">
        <v>40.61</v>
      </c>
    </row>
    <row r="730" spans="1:19" x14ac:dyDescent="0.35">
      <c r="A730">
        <v>59</v>
      </c>
      <c r="B730" t="s">
        <v>90</v>
      </c>
      <c r="C730" t="s">
        <v>91</v>
      </c>
      <c r="D730">
        <v>100105</v>
      </c>
      <c r="E730" t="s">
        <v>20</v>
      </c>
      <c r="F730">
        <v>100105002</v>
      </c>
      <c r="G730" t="s">
        <v>208</v>
      </c>
      <c r="H730" t="s">
        <v>209</v>
      </c>
      <c r="I730">
        <v>6</v>
      </c>
      <c r="J730" t="s">
        <v>20</v>
      </c>
      <c r="K730">
        <v>0</v>
      </c>
      <c r="L730">
        <v>0</v>
      </c>
      <c r="M730">
        <v>0</v>
      </c>
      <c r="N730">
        <v>397.03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35">
      <c r="A731">
        <v>59</v>
      </c>
      <c r="B731" t="s">
        <v>90</v>
      </c>
      <c r="C731" t="s">
        <v>91</v>
      </c>
      <c r="D731">
        <v>100105</v>
      </c>
      <c r="E731" t="s">
        <v>20</v>
      </c>
      <c r="F731">
        <v>100105006</v>
      </c>
      <c r="G731" t="s">
        <v>276</v>
      </c>
      <c r="H731" t="s">
        <v>282</v>
      </c>
      <c r="I731">
        <v>6</v>
      </c>
      <c r="J731" t="s">
        <v>20</v>
      </c>
      <c r="K731">
        <v>0</v>
      </c>
      <c r="L731">
        <v>25421.87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7343.53</v>
      </c>
      <c r="S731">
        <v>0</v>
      </c>
    </row>
    <row r="732" spans="1:19" x14ac:dyDescent="0.35">
      <c r="A732">
        <v>59</v>
      </c>
      <c r="B732" t="s">
        <v>90</v>
      </c>
      <c r="C732" t="s">
        <v>91</v>
      </c>
      <c r="D732">
        <v>100105</v>
      </c>
      <c r="E732" t="s">
        <v>20</v>
      </c>
      <c r="F732">
        <v>100105006</v>
      </c>
      <c r="G732" t="s">
        <v>276</v>
      </c>
      <c r="H732" t="s">
        <v>277</v>
      </c>
      <c r="I732">
        <v>4</v>
      </c>
      <c r="J732" t="s">
        <v>71</v>
      </c>
      <c r="K732">
        <v>376.43</v>
      </c>
      <c r="L732">
        <v>0</v>
      </c>
      <c r="M732">
        <v>0</v>
      </c>
      <c r="N732">
        <v>0</v>
      </c>
      <c r="O732">
        <v>0</v>
      </c>
      <c r="P732">
        <v>1138.96</v>
      </c>
      <c r="Q732">
        <v>1735.09</v>
      </c>
      <c r="R732">
        <v>4911.54</v>
      </c>
      <c r="S732">
        <v>4629.9799999999996</v>
      </c>
    </row>
    <row r="733" spans="1:19" x14ac:dyDescent="0.35">
      <c r="A733">
        <v>59</v>
      </c>
      <c r="B733" t="s">
        <v>90</v>
      </c>
      <c r="C733" t="s">
        <v>91</v>
      </c>
      <c r="D733">
        <v>100105</v>
      </c>
      <c r="E733" t="s">
        <v>20</v>
      </c>
      <c r="F733">
        <v>100105006</v>
      </c>
      <c r="G733" t="s">
        <v>276</v>
      </c>
      <c r="H733" t="s">
        <v>307</v>
      </c>
      <c r="I733">
        <v>4</v>
      </c>
      <c r="J733" t="s">
        <v>71</v>
      </c>
      <c r="K733">
        <v>10313.33</v>
      </c>
      <c r="L733">
        <v>6608.9</v>
      </c>
      <c r="M733">
        <v>15352.61</v>
      </c>
      <c r="N733">
        <v>4948.42</v>
      </c>
      <c r="O733">
        <v>2943.08</v>
      </c>
      <c r="P733">
        <v>26.89</v>
      </c>
      <c r="Q733">
        <v>0</v>
      </c>
      <c r="R733">
        <v>0</v>
      </c>
      <c r="S733">
        <v>161.08000000000001</v>
      </c>
    </row>
    <row r="734" spans="1:19" x14ac:dyDescent="0.35">
      <c r="A734">
        <v>59</v>
      </c>
      <c r="B734" t="s">
        <v>90</v>
      </c>
      <c r="C734" t="s">
        <v>91</v>
      </c>
      <c r="D734">
        <v>100105</v>
      </c>
      <c r="E734" t="s">
        <v>20</v>
      </c>
      <c r="F734">
        <v>100105006</v>
      </c>
      <c r="G734" t="s">
        <v>276</v>
      </c>
      <c r="H734" t="s">
        <v>445</v>
      </c>
      <c r="I734">
        <v>6</v>
      </c>
      <c r="J734" t="s">
        <v>20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231.51</v>
      </c>
      <c r="S734">
        <v>0</v>
      </c>
    </row>
    <row r="735" spans="1:19" x14ac:dyDescent="0.35">
      <c r="A735">
        <v>59</v>
      </c>
      <c r="B735" t="s">
        <v>90</v>
      </c>
      <c r="C735" t="s">
        <v>91</v>
      </c>
      <c r="D735">
        <v>100106</v>
      </c>
      <c r="E735" t="s">
        <v>477</v>
      </c>
      <c r="F735">
        <v>100106001</v>
      </c>
      <c r="G735" t="s">
        <v>60</v>
      </c>
      <c r="H735" t="s">
        <v>131</v>
      </c>
      <c r="I735">
        <v>1</v>
      </c>
      <c r="J735" t="s">
        <v>96</v>
      </c>
      <c r="K735">
        <v>255877.93</v>
      </c>
      <c r="L735">
        <v>189885.17</v>
      </c>
      <c r="M735">
        <v>434439.61</v>
      </c>
      <c r="N735">
        <v>348003.48</v>
      </c>
      <c r="O735">
        <v>479110.72</v>
      </c>
      <c r="P735">
        <v>289922.08</v>
      </c>
      <c r="Q735">
        <v>523659.75</v>
      </c>
      <c r="R735">
        <v>522487.3</v>
      </c>
      <c r="S735">
        <v>970990.12</v>
      </c>
    </row>
    <row r="736" spans="1:19" x14ac:dyDescent="0.35">
      <c r="A736">
        <v>59</v>
      </c>
      <c r="B736" t="s">
        <v>90</v>
      </c>
      <c r="C736" t="s">
        <v>91</v>
      </c>
      <c r="D736">
        <v>100106</v>
      </c>
      <c r="E736" t="s">
        <v>477</v>
      </c>
      <c r="F736">
        <v>100106001</v>
      </c>
      <c r="G736" t="s">
        <v>60</v>
      </c>
      <c r="H736" t="s">
        <v>95</v>
      </c>
      <c r="I736">
        <v>1</v>
      </c>
      <c r="J736" t="s">
        <v>96</v>
      </c>
      <c r="K736">
        <v>399145.36</v>
      </c>
      <c r="L736">
        <v>533504.71</v>
      </c>
      <c r="M736">
        <v>462690.24</v>
      </c>
      <c r="N736">
        <v>223814.36</v>
      </c>
      <c r="O736">
        <v>447687.47</v>
      </c>
      <c r="P736">
        <v>459679.75</v>
      </c>
      <c r="Q736">
        <v>344570.72</v>
      </c>
      <c r="R736">
        <v>437561.49</v>
      </c>
      <c r="S736">
        <v>1129151.75</v>
      </c>
    </row>
    <row r="737" spans="1:19" x14ac:dyDescent="0.35">
      <c r="A737">
        <v>59</v>
      </c>
      <c r="B737" t="s">
        <v>90</v>
      </c>
      <c r="C737" t="s">
        <v>91</v>
      </c>
      <c r="D737">
        <v>100106</v>
      </c>
      <c r="E737" t="s">
        <v>477</v>
      </c>
      <c r="F737">
        <v>100106001</v>
      </c>
      <c r="G737" t="s">
        <v>60</v>
      </c>
      <c r="H737" t="s">
        <v>408</v>
      </c>
      <c r="I737">
        <v>1</v>
      </c>
      <c r="J737" t="s">
        <v>96</v>
      </c>
      <c r="K737">
        <v>0</v>
      </c>
      <c r="L737">
        <v>0</v>
      </c>
      <c r="M737">
        <v>0</v>
      </c>
      <c r="N737">
        <v>0</v>
      </c>
      <c r="O737">
        <v>15462.18</v>
      </c>
      <c r="P737">
        <v>0</v>
      </c>
      <c r="Q737">
        <v>305.68</v>
      </c>
      <c r="R737">
        <v>0</v>
      </c>
      <c r="S737">
        <v>0</v>
      </c>
    </row>
    <row r="738" spans="1:19" x14ac:dyDescent="0.35">
      <c r="A738">
        <v>59</v>
      </c>
      <c r="B738" t="s">
        <v>90</v>
      </c>
      <c r="C738" t="s">
        <v>91</v>
      </c>
      <c r="D738">
        <v>100106</v>
      </c>
      <c r="E738" t="s">
        <v>477</v>
      </c>
      <c r="F738">
        <v>100106001</v>
      </c>
      <c r="G738" t="s">
        <v>60</v>
      </c>
      <c r="H738" t="s">
        <v>224</v>
      </c>
      <c r="I738">
        <v>1</v>
      </c>
      <c r="J738" t="s">
        <v>96</v>
      </c>
      <c r="K738">
        <v>155680.39000000001</v>
      </c>
      <c r="L738">
        <v>326964.15000000002</v>
      </c>
      <c r="M738">
        <v>160194.46</v>
      </c>
      <c r="N738">
        <v>27827.07</v>
      </c>
      <c r="O738">
        <v>11605.88</v>
      </c>
      <c r="P738">
        <v>0</v>
      </c>
      <c r="Q738">
        <v>110925.85</v>
      </c>
      <c r="R738">
        <v>117009.74</v>
      </c>
      <c r="S738">
        <v>214076.71</v>
      </c>
    </row>
    <row r="739" spans="1:19" x14ac:dyDescent="0.35">
      <c r="A739">
        <v>59</v>
      </c>
      <c r="B739" t="s">
        <v>90</v>
      </c>
      <c r="C739" t="s">
        <v>91</v>
      </c>
      <c r="D739">
        <v>100106</v>
      </c>
      <c r="E739" t="s">
        <v>477</v>
      </c>
      <c r="F739">
        <v>100106001</v>
      </c>
      <c r="G739" t="s">
        <v>60</v>
      </c>
      <c r="H739" t="s">
        <v>132</v>
      </c>
      <c r="I739">
        <v>3</v>
      </c>
      <c r="J739" t="s">
        <v>38</v>
      </c>
      <c r="K739">
        <v>106.48</v>
      </c>
      <c r="L739">
        <v>0</v>
      </c>
      <c r="M739">
        <v>0</v>
      </c>
      <c r="N739">
        <v>19302.919999999998</v>
      </c>
      <c r="O739">
        <v>23060.32</v>
      </c>
      <c r="P739">
        <v>118788.69</v>
      </c>
      <c r="Q739">
        <v>161335.9</v>
      </c>
      <c r="R739">
        <v>0</v>
      </c>
      <c r="S739">
        <v>0</v>
      </c>
    </row>
    <row r="740" spans="1:19" x14ac:dyDescent="0.35">
      <c r="A740">
        <v>59</v>
      </c>
      <c r="B740" t="s">
        <v>90</v>
      </c>
      <c r="C740" t="s">
        <v>91</v>
      </c>
      <c r="D740">
        <v>100106</v>
      </c>
      <c r="E740" t="s">
        <v>477</v>
      </c>
      <c r="F740">
        <v>100106001</v>
      </c>
      <c r="G740" t="s">
        <v>60</v>
      </c>
      <c r="H740" t="s">
        <v>349</v>
      </c>
      <c r="I740">
        <v>3</v>
      </c>
      <c r="J740" t="s">
        <v>38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18667.439999999999</v>
      </c>
      <c r="Q740">
        <v>0</v>
      </c>
      <c r="R740">
        <v>0</v>
      </c>
      <c r="S740">
        <v>2046.82</v>
      </c>
    </row>
    <row r="741" spans="1:19" x14ac:dyDescent="0.35">
      <c r="A741">
        <v>59</v>
      </c>
      <c r="B741" t="s">
        <v>90</v>
      </c>
      <c r="C741" t="s">
        <v>91</v>
      </c>
      <c r="D741">
        <v>100106</v>
      </c>
      <c r="E741" t="s">
        <v>477</v>
      </c>
      <c r="F741">
        <v>100106001</v>
      </c>
      <c r="G741" t="s">
        <v>60</v>
      </c>
      <c r="H741" t="s">
        <v>133</v>
      </c>
      <c r="I741">
        <v>5</v>
      </c>
      <c r="J741" t="s">
        <v>26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95896.97</v>
      </c>
      <c r="R741">
        <v>0</v>
      </c>
      <c r="S741">
        <v>0</v>
      </c>
    </row>
    <row r="742" spans="1:19" x14ac:dyDescent="0.35">
      <c r="A742">
        <v>59</v>
      </c>
      <c r="B742" t="s">
        <v>90</v>
      </c>
      <c r="C742" t="s">
        <v>91</v>
      </c>
      <c r="D742">
        <v>100106</v>
      </c>
      <c r="E742" t="s">
        <v>477</v>
      </c>
      <c r="F742">
        <v>100106001</v>
      </c>
      <c r="G742" t="s">
        <v>60</v>
      </c>
      <c r="H742" t="s">
        <v>61</v>
      </c>
      <c r="I742">
        <v>3</v>
      </c>
      <c r="J742" t="s">
        <v>38</v>
      </c>
      <c r="K742">
        <v>2280662.9300000002</v>
      </c>
      <c r="L742">
        <v>1659965.2</v>
      </c>
      <c r="M742">
        <v>3450326.99</v>
      </c>
      <c r="N742">
        <v>2599777.4500000002</v>
      </c>
      <c r="O742">
        <v>2880015.23</v>
      </c>
      <c r="P742">
        <v>5055319.68</v>
      </c>
      <c r="Q742">
        <v>5727783.5800000001</v>
      </c>
      <c r="R742">
        <v>6305524.75</v>
      </c>
      <c r="S742">
        <v>5288595.17</v>
      </c>
    </row>
    <row r="743" spans="1:19" x14ac:dyDescent="0.35">
      <c r="A743">
        <v>59</v>
      </c>
      <c r="B743" t="s">
        <v>90</v>
      </c>
      <c r="C743" t="s">
        <v>91</v>
      </c>
      <c r="D743">
        <v>100106</v>
      </c>
      <c r="E743" t="s">
        <v>477</v>
      </c>
      <c r="F743">
        <v>100106001</v>
      </c>
      <c r="G743" t="s">
        <v>60</v>
      </c>
      <c r="H743" t="s">
        <v>272</v>
      </c>
      <c r="I743">
        <v>1</v>
      </c>
      <c r="J743" t="s">
        <v>96</v>
      </c>
      <c r="K743">
        <v>1124.3499999999999</v>
      </c>
      <c r="L743">
        <v>0</v>
      </c>
      <c r="M743">
        <v>118.79</v>
      </c>
      <c r="N743">
        <v>0</v>
      </c>
      <c r="O743">
        <v>0</v>
      </c>
      <c r="P743">
        <v>0</v>
      </c>
      <c r="Q743">
        <v>498765.4</v>
      </c>
      <c r="R743">
        <v>27160.3</v>
      </c>
      <c r="S743">
        <v>44449.17</v>
      </c>
    </row>
    <row r="744" spans="1:19" x14ac:dyDescent="0.35">
      <c r="A744">
        <v>59</v>
      </c>
      <c r="B744" t="s">
        <v>90</v>
      </c>
      <c r="C744" t="s">
        <v>91</v>
      </c>
      <c r="D744">
        <v>100106</v>
      </c>
      <c r="E744" t="s">
        <v>477</v>
      </c>
      <c r="F744">
        <v>100106001</v>
      </c>
      <c r="G744" t="s">
        <v>60</v>
      </c>
      <c r="H744" t="s">
        <v>225</v>
      </c>
      <c r="I744">
        <v>1</v>
      </c>
      <c r="J744" t="s">
        <v>96</v>
      </c>
      <c r="K744">
        <v>10112.01</v>
      </c>
      <c r="L744">
        <v>49894.400000000001</v>
      </c>
      <c r="M744">
        <v>94668.76</v>
      </c>
      <c r="N744">
        <v>37064.18</v>
      </c>
      <c r="O744">
        <v>160855.45000000001</v>
      </c>
      <c r="P744">
        <v>329871.57</v>
      </c>
      <c r="Q744">
        <v>364626.03</v>
      </c>
      <c r="R744">
        <v>115719.14</v>
      </c>
      <c r="S744">
        <v>91960.08</v>
      </c>
    </row>
    <row r="745" spans="1:19" x14ac:dyDescent="0.35">
      <c r="A745">
        <v>59</v>
      </c>
      <c r="B745" t="s">
        <v>90</v>
      </c>
      <c r="C745" t="s">
        <v>91</v>
      </c>
      <c r="D745">
        <v>100106</v>
      </c>
      <c r="E745" t="s">
        <v>477</v>
      </c>
      <c r="F745">
        <v>100106001</v>
      </c>
      <c r="G745" t="s">
        <v>60</v>
      </c>
      <c r="H745" t="s">
        <v>446</v>
      </c>
      <c r="I745">
        <v>1</v>
      </c>
      <c r="J745" t="s">
        <v>96</v>
      </c>
      <c r="K745">
        <v>21292.400000000001</v>
      </c>
      <c r="L745">
        <v>0</v>
      </c>
      <c r="M745">
        <v>20344.25</v>
      </c>
      <c r="N745">
        <v>0</v>
      </c>
      <c r="O745">
        <v>0</v>
      </c>
      <c r="P745">
        <v>0</v>
      </c>
      <c r="Q745">
        <v>4232.82</v>
      </c>
      <c r="R745">
        <v>78.05</v>
      </c>
      <c r="S745">
        <v>0</v>
      </c>
    </row>
    <row r="746" spans="1:19" x14ac:dyDescent="0.35">
      <c r="A746">
        <v>59</v>
      </c>
      <c r="B746" t="s">
        <v>90</v>
      </c>
      <c r="C746" t="s">
        <v>91</v>
      </c>
      <c r="D746">
        <v>100106</v>
      </c>
      <c r="E746" t="s">
        <v>477</v>
      </c>
      <c r="F746">
        <v>100106002</v>
      </c>
      <c r="G746" t="s">
        <v>24</v>
      </c>
      <c r="H746" t="s">
        <v>306</v>
      </c>
      <c r="I746">
        <v>1</v>
      </c>
      <c r="J746" t="s">
        <v>96</v>
      </c>
      <c r="K746">
        <v>0</v>
      </c>
      <c r="L746">
        <v>1232.22</v>
      </c>
      <c r="M746">
        <v>2180.13</v>
      </c>
      <c r="N746">
        <v>0</v>
      </c>
      <c r="O746">
        <v>0</v>
      </c>
      <c r="P746">
        <v>0</v>
      </c>
      <c r="Q746">
        <v>0</v>
      </c>
      <c r="R746">
        <v>63.86</v>
      </c>
      <c r="S746">
        <v>145944.35</v>
      </c>
    </row>
    <row r="747" spans="1:19" x14ac:dyDescent="0.35">
      <c r="A747">
        <v>59</v>
      </c>
      <c r="B747" t="s">
        <v>90</v>
      </c>
      <c r="C747" t="s">
        <v>91</v>
      </c>
      <c r="D747">
        <v>100107</v>
      </c>
      <c r="E747" t="s">
        <v>48</v>
      </c>
      <c r="F747">
        <v>100107002</v>
      </c>
      <c r="G747" t="s">
        <v>257</v>
      </c>
      <c r="H747" t="s">
        <v>258</v>
      </c>
      <c r="I747">
        <v>5</v>
      </c>
      <c r="J747" t="s">
        <v>26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279.24</v>
      </c>
      <c r="Q747">
        <v>168.99</v>
      </c>
      <c r="R747">
        <v>0</v>
      </c>
      <c r="S747">
        <v>0</v>
      </c>
    </row>
    <row r="748" spans="1:19" x14ac:dyDescent="0.35">
      <c r="A748">
        <v>59</v>
      </c>
      <c r="B748" t="s">
        <v>90</v>
      </c>
      <c r="C748" t="s">
        <v>91</v>
      </c>
      <c r="D748">
        <v>100107</v>
      </c>
      <c r="E748" t="s">
        <v>48</v>
      </c>
      <c r="F748">
        <v>100107012</v>
      </c>
      <c r="G748" t="s">
        <v>49</v>
      </c>
      <c r="H748" t="s">
        <v>318</v>
      </c>
      <c r="I748">
        <v>3</v>
      </c>
      <c r="J748" t="s">
        <v>38</v>
      </c>
      <c r="K748">
        <v>0</v>
      </c>
      <c r="L748">
        <v>583.38</v>
      </c>
      <c r="M748">
        <v>3155.38</v>
      </c>
      <c r="N748">
        <v>4044.51</v>
      </c>
      <c r="O748">
        <v>2006.69</v>
      </c>
      <c r="P748">
        <v>0</v>
      </c>
      <c r="Q748">
        <v>4779.66</v>
      </c>
      <c r="R748">
        <v>2389.84</v>
      </c>
      <c r="S748">
        <v>1648.63</v>
      </c>
    </row>
    <row r="749" spans="1:19" x14ac:dyDescent="0.35">
      <c r="A749">
        <v>59</v>
      </c>
      <c r="B749" t="s">
        <v>90</v>
      </c>
      <c r="C749" t="s">
        <v>91</v>
      </c>
      <c r="D749">
        <v>100107</v>
      </c>
      <c r="E749" t="s">
        <v>48</v>
      </c>
      <c r="F749">
        <v>100107012</v>
      </c>
      <c r="G749" t="s">
        <v>49</v>
      </c>
      <c r="H749" t="s">
        <v>150</v>
      </c>
      <c r="I749">
        <v>3</v>
      </c>
      <c r="J749" t="s">
        <v>38</v>
      </c>
      <c r="K749">
        <v>26679.37</v>
      </c>
      <c r="L749">
        <v>5455.63</v>
      </c>
      <c r="M749">
        <v>37727.440000000002</v>
      </c>
      <c r="N749">
        <v>53877.54</v>
      </c>
      <c r="O749">
        <v>23716.880000000001</v>
      </c>
      <c r="P749">
        <v>86521.38</v>
      </c>
      <c r="Q749">
        <v>212998.73</v>
      </c>
      <c r="R749">
        <v>423205.61</v>
      </c>
      <c r="S749">
        <v>673528.35</v>
      </c>
    </row>
    <row r="750" spans="1:19" x14ac:dyDescent="0.35">
      <c r="A750">
        <v>59</v>
      </c>
      <c r="B750" t="s">
        <v>90</v>
      </c>
      <c r="C750" t="s">
        <v>91</v>
      </c>
      <c r="D750">
        <v>100107</v>
      </c>
      <c r="E750" t="s">
        <v>48</v>
      </c>
      <c r="F750">
        <v>100107012</v>
      </c>
      <c r="G750" t="s">
        <v>49</v>
      </c>
      <c r="H750" t="s">
        <v>342</v>
      </c>
      <c r="I750">
        <v>3</v>
      </c>
      <c r="J750" t="s">
        <v>38</v>
      </c>
      <c r="K750">
        <v>0</v>
      </c>
      <c r="L750">
        <v>0</v>
      </c>
      <c r="M750">
        <v>1384.91</v>
      </c>
      <c r="N750">
        <v>893.67</v>
      </c>
      <c r="O750">
        <v>3607.17</v>
      </c>
      <c r="P750">
        <v>14507.69</v>
      </c>
      <c r="Q750">
        <v>1188.79</v>
      </c>
      <c r="R750">
        <v>131653.35</v>
      </c>
      <c r="S750">
        <v>335301.09000000003</v>
      </c>
    </row>
    <row r="751" spans="1:19" x14ac:dyDescent="0.35">
      <c r="A751">
        <v>59</v>
      </c>
      <c r="B751" t="s">
        <v>90</v>
      </c>
      <c r="C751" t="s">
        <v>91</v>
      </c>
      <c r="D751">
        <v>100107</v>
      </c>
      <c r="E751" t="s">
        <v>48</v>
      </c>
      <c r="F751">
        <v>100107012</v>
      </c>
      <c r="G751" t="s">
        <v>49</v>
      </c>
      <c r="H751" t="s">
        <v>129</v>
      </c>
      <c r="I751">
        <v>2</v>
      </c>
      <c r="J751" t="s">
        <v>32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64.77</v>
      </c>
      <c r="S751">
        <v>177337.67</v>
      </c>
    </row>
    <row r="752" spans="1:19" x14ac:dyDescent="0.35">
      <c r="A752">
        <v>59</v>
      </c>
      <c r="B752" t="s">
        <v>90</v>
      </c>
      <c r="C752" t="s">
        <v>91</v>
      </c>
      <c r="D752">
        <v>100107</v>
      </c>
      <c r="E752" t="s">
        <v>48</v>
      </c>
      <c r="F752">
        <v>100107012</v>
      </c>
      <c r="G752" t="s">
        <v>49</v>
      </c>
      <c r="H752" t="s">
        <v>265</v>
      </c>
      <c r="I752">
        <v>1</v>
      </c>
      <c r="J752" t="s">
        <v>96</v>
      </c>
      <c r="K752">
        <v>65237.06</v>
      </c>
      <c r="L752">
        <v>27742.62</v>
      </c>
      <c r="M752">
        <v>53972.77</v>
      </c>
      <c r="N752">
        <v>361745.05</v>
      </c>
      <c r="O752">
        <v>90993.01</v>
      </c>
      <c r="P752">
        <v>96474.65</v>
      </c>
      <c r="Q752">
        <v>61973.4</v>
      </c>
      <c r="R752">
        <v>54654.720000000001</v>
      </c>
      <c r="S752">
        <v>105018.33</v>
      </c>
    </row>
    <row r="753" spans="1:19" x14ac:dyDescent="0.35">
      <c r="A753">
        <v>59</v>
      </c>
      <c r="B753" t="s">
        <v>90</v>
      </c>
      <c r="C753" t="s">
        <v>91</v>
      </c>
      <c r="D753">
        <v>100107</v>
      </c>
      <c r="E753" t="s">
        <v>48</v>
      </c>
      <c r="F753">
        <v>100107012</v>
      </c>
      <c r="G753" t="s">
        <v>49</v>
      </c>
      <c r="H753" t="s">
        <v>130</v>
      </c>
      <c r="I753">
        <v>3</v>
      </c>
      <c r="J753" t="s">
        <v>38</v>
      </c>
      <c r="K753">
        <v>135781.43</v>
      </c>
      <c r="L753">
        <v>137499.78</v>
      </c>
      <c r="M753">
        <v>249268.38</v>
      </c>
      <c r="N753">
        <v>69407.66</v>
      </c>
      <c r="O753">
        <v>47129.86</v>
      </c>
      <c r="P753">
        <v>74904.36</v>
      </c>
      <c r="Q753">
        <v>183662.16</v>
      </c>
      <c r="R753">
        <v>121047.29</v>
      </c>
      <c r="S753">
        <v>12558.51</v>
      </c>
    </row>
    <row r="754" spans="1:19" x14ac:dyDescent="0.35">
      <c r="A754">
        <v>59</v>
      </c>
      <c r="B754" t="s">
        <v>90</v>
      </c>
      <c r="C754" t="s">
        <v>91</v>
      </c>
      <c r="D754">
        <v>100107</v>
      </c>
      <c r="E754" t="s">
        <v>48</v>
      </c>
      <c r="F754">
        <v>100107012</v>
      </c>
      <c r="G754" t="s">
        <v>49</v>
      </c>
      <c r="H754" t="s">
        <v>50</v>
      </c>
      <c r="I754">
        <v>3</v>
      </c>
      <c r="J754" t="s">
        <v>38</v>
      </c>
      <c r="K754">
        <v>6099.79</v>
      </c>
      <c r="L754">
        <v>0</v>
      </c>
      <c r="M754">
        <v>26904.799999999999</v>
      </c>
      <c r="N754">
        <v>3189.02</v>
      </c>
      <c r="O754">
        <v>60544.31</v>
      </c>
      <c r="P754">
        <v>27861.31</v>
      </c>
      <c r="Q754">
        <v>37259.99</v>
      </c>
      <c r="R754">
        <v>56407.71</v>
      </c>
      <c r="S754">
        <v>63834.63</v>
      </c>
    </row>
    <row r="755" spans="1:19" x14ac:dyDescent="0.35">
      <c r="A755">
        <v>59</v>
      </c>
      <c r="B755" t="s">
        <v>90</v>
      </c>
      <c r="C755" t="s">
        <v>91</v>
      </c>
      <c r="D755">
        <v>100107</v>
      </c>
      <c r="E755" t="s">
        <v>48</v>
      </c>
      <c r="F755">
        <v>100107012</v>
      </c>
      <c r="G755" t="s">
        <v>49</v>
      </c>
      <c r="H755" t="s">
        <v>211</v>
      </c>
      <c r="I755">
        <v>7</v>
      </c>
      <c r="J755" t="s">
        <v>164</v>
      </c>
      <c r="K755">
        <v>7469.54</v>
      </c>
      <c r="L755">
        <v>1925.02</v>
      </c>
      <c r="M755">
        <v>4695.2</v>
      </c>
      <c r="N755">
        <v>5744.41</v>
      </c>
      <c r="O755">
        <v>660.85</v>
      </c>
      <c r="P755">
        <v>8277.85</v>
      </c>
      <c r="Q755">
        <v>3393.84</v>
      </c>
      <c r="R755">
        <v>16782.21</v>
      </c>
      <c r="S755">
        <v>3432.27</v>
      </c>
    </row>
    <row r="756" spans="1:19" x14ac:dyDescent="0.35">
      <c r="A756">
        <v>59</v>
      </c>
      <c r="B756" t="s">
        <v>90</v>
      </c>
      <c r="C756" t="s">
        <v>91</v>
      </c>
      <c r="D756">
        <v>100107</v>
      </c>
      <c r="E756" t="s">
        <v>48</v>
      </c>
      <c r="F756">
        <v>100107012</v>
      </c>
      <c r="G756" t="s">
        <v>49</v>
      </c>
      <c r="H756" t="s">
        <v>186</v>
      </c>
      <c r="I756">
        <v>3</v>
      </c>
      <c r="J756" t="s">
        <v>38</v>
      </c>
      <c r="K756">
        <v>0</v>
      </c>
      <c r="L756">
        <v>0</v>
      </c>
      <c r="M756">
        <v>0</v>
      </c>
      <c r="N756">
        <v>0</v>
      </c>
      <c r="O756">
        <v>5828.56</v>
      </c>
      <c r="P756">
        <v>9825.81</v>
      </c>
      <c r="Q756">
        <v>4303.55</v>
      </c>
      <c r="R756">
        <v>4577.8599999999997</v>
      </c>
      <c r="S756">
        <v>117.55</v>
      </c>
    </row>
    <row r="757" spans="1:19" x14ac:dyDescent="0.35">
      <c r="A757">
        <v>59</v>
      </c>
      <c r="B757" t="s">
        <v>90</v>
      </c>
      <c r="C757" t="s">
        <v>91</v>
      </c>
      <c r="D757">
        <v>100107</v>
      </c>
      <c r="E757" t="s">
        <v>48</v>
      </c>
      <c r="F757">
        <v>100107012</v>
      </c>
      <c r="G757" t="s">
        <v>49</v>
      </c>
      <c r="H757" t="s">
        <v>365</v>
      </c>
      <c r="I757">
        <v>7</v>
      </c>
      <c r="J757" t="s">
        <v>164</v>
      </c>
      <c r="K757">
        <v>48248.07</v>
      </c>
      <c r="L757">
        <v>0</v>
      </c>
      <c r="M757">
        <v>6888.57</v>
      </c>
      <c r="N757">
        <v>68.36</v>
      </c>
      <c r="O757">
        <v>5138.8599999999997</v>
      </c>
      <c r="P757">
        <v>37122.629999999997</v>
      </c>
      <c r="Q757">
        <v>35953.21</v>
      </c>
      <c r="R757">
        <v>644969.73</v>
      </c>
      <c r="S757">
        <v>469965.4</v>
      </c>
    </row>
    <row r="758" spans="1:19" x14ac:dyDescent="0.35">
      <c r="A758">
        <v>59</v>
      </c>
      <c r="B758" t="s">
        <v>90</v>
      </c>
      <c r="C758" t="s">
        <v>91</v>
      </c>
      <c r="D758">
        <v>100107</v>
      </c>
      <c r="E758" t="s">
        <v>48</v>
      </c>
      <c r="F758">
        <v>100107012</v>
      </c>
      <c r="G758" t="s">
        <v>49</v>
      </c>
      <c r="H758" t="s">
        <v>195</v>
      </c>
      <c r="I758">
        <v>3</v>
      </c>
      <c r="J758" t="s">
        <v>38</v>
      </c>
      <c r="K758">
        <v>0</v>
      </c>
      <c r="L758">
        <v>18.899999999999999</v>
      </c>
      <c r="M758">
        <v>0</v>
      </c>
      <c r="N758">
        <v>11640.63</v>
      </c>
      <c r="O758">
        <v>1838.77</v>
      </c>
      <c r="P758">
        <v>0</v>
      </c>
      <c r="Q758">
        <v>665.81</v>
      </c>
      <c r="R758">
        <v>307.89</v>
      </c>
      <c r="S758">
        <v>1489.03</v>
      </c>
    </row>
    <row r="759" spans="1:19" x14ac:dyDescent="0.35">
      <c r="A759">
        <v>59</v>
      </c>
      <c r="B759" t="s">
        <v>90</v>
      </c>
      <c r="C759" t="s">
        <v>91</v>
      </c>
      <c r="D759">
        <v>100108</v>
      </c>
      <c r="E759" t="s">
        <v>294</v>
      </c>
      <c r="F759">
        <v>100108002</v>
      </c>
      <c r="G759" t="s">
        <v>295</v>
      </c>
      <c r="H759" t="s">
        <v>296</v>
      </c>
      <c r="I759">
        <v>5</v>
      </c>
      <c r="J759" t="s">
        <v>26</v>
      </c>
      <c r="K759">
        <v>0</v>
      </c>
      <c r="L759">
        <v>0</v>
      </c>
      <c r="M759">
        <v>0</v>
      </c>
      <c r="N759">
        <v>0</v>
      </c>
      <c r="O759">
        <v>61.78</v>
      </c>
      <c r="P759">
        <v>0</v>
      </c>
      <c r="Q759">
        <v>0</v>
      </c>
      <c r="R759">
        <v>0</v>
      </c>
      <c r="S759">
        <v>0</v>
      </c>
    </row>
    <row r="760" spans="1:19" x14ac:dyDescent="0.35">
      <c r="A760">
        <v>59</v>
      </c>
      <c r="B760" t="s">
        <v>90</v>
      </c>
      <c r="C760" t="s">
        <v>91</v>
      </c>
      <c r="D760">
        <v>100108</v>
      </c>
      <c r="E760" t="s">
        <v>294</v>
      </c>
      <c r="F760">
        <v>100108002</v>
      </c>
      <c r="G760" t="s">
        <v>295</v>
      </c>
      <c r="H760" t="s">
        <v>367</v>
      </c>
      <c r="I760">
        <v>3</v>
      </c>
      <c r="J760" t="s">
        <v>38</v>
      </c>
      <c r="K760">
        <v>0</v>
      </c>
      <c r="L760">
        <v>0</v>
      </c>
      <c r="M760">
        <v>3514</v>
      </c>
      <c r="N760">
        <v>3583.51</v>
      </c>
      <c r="O760">
        <v>87.04</v>
      </c>
      <c r="P760">
        <v>0</v>
      </c>
      <c r="Q760">
        <v>0</v>
      </c>
      <c r="R760">
        <v>249.13</v>
      </c>
      <c r="S760">
        <v>0</v>
      </c>
    </row>
    <row r="761" spans="1:19" x14ac:dyDescent="0.35">
      <c r="A761">
        <v>59</v>
      </c>
      <c r="B761" t="s">
        <v>90</v>
      </c>
      <c r="C761" t="s">
        <v>91</v>
      </c>
      <c r="D761">
        <v>100108</v>
      </c>
      <c r="E761" t="s">
        <v>294</v>
      </c>
      <c r="F761">
        <v>100108005</v>
      </c>
      <c r="G761" t="s">
        <v>319</v>
      </c>
      <c r="H761" t="s">
        <v>398</v>
      </c>
      <c r="I761">
        <v>7</v>
      </c>
      <c r="J761" t="s">
        <v>164</v>
      </c>
      <c r="K761">
        <v>0</v>
      </c>
      <c r="L761">
        <v>0</v>
      </c>
      <c r="M761">
        <v>595.52</v>
      </c>
      <c r="N761">
        <v>0</v>
      </c>
      <c r="O761">
        <v>320.64</v>
      </c>
      <c r="P761">
        <v>111008.46</v>
      </c>
      <c r="Q761">
        <v>213.76</v>
      </c>
      <c r="R761">
        <v>163352.15</v>
      </c>
      <c r="S761">
        <v>74392.75</v>
      </c>
    </row>
    <row r="762" spans="1:19" x14ac:dyDescent="0.35">
      <c r="A762">
        <v>59</v>
      </c>
      <c r="B762" t="s">
        <v>90</v>
      </c>
      <c r="C762" t="s">
        <v>91</v>
      </c>
      <c r="D762">
        <v>100108</v>
      </c>
      <c r="E762" t="s">
        <v>294</v>
      </c>
      <c r="F762">
        <v>100108005</v>
      </c>
      <c r="G762" t="s">
        <v>319</v>
      </c>
      <c r="H762" t="s">
        <v>368</v>
      </c>
      <c r="I762">
        <v>3</v>
      </c>
      <c r="J762" t="s">
        <v>38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93</v>
      </c>
      <c r="Q762">
        <v>0</v>
      </c>
      <c r="R762">
        <v>0</v>
      </c>
      <c r="S762">
        <v>0</v>
      </c>
    </row>
    <row r="763" spans="1:19" x14ac:dyDescent="0.35">
      <c r="A763">
        <v>59</v>
      </c>
      <c r="B763" t="s">
        <v>90</v>
      </c>
      <c r="C763" t="s">
        <v>91</v>
      </c>
      <c r="D763">
        <v>100108</v>
      </c>
      <c r="E763" t="s">
        <v>294</v>
      </c>
      <c r="F763">
        <v>100108005</v>
      </c>
      <c r="G763" t="s">
        <v>319</v>
      </c>
      <c r="H763" t="s">
        <v>331</v>
      </c>
      <c r="I763">
        <v>3</v>
      </c>
      <c r="J763" t="s">
        <v>38</v>
      </c>
      <c r="K763">
        <v>8158.88</v>
      </c>
      <c r="L763">
        <v>5272.89</v>
      </c>
      <c r="M763">
        <v>5290.27</v>
      </c>
      <c r="N763">
        <v>0</v>
      </c>
      <c r="O763">
        <v>0</v>
      </c>
      <c r="P763">
        <v>4225.1499999999996</v>
      </c>
      <c r="Q763">
        <v>3218.32</v>
      </c>
      <c r="R763">
        <v>0</v>
      </c>
      <c r="S763">
        <v>0</v>
      </c>
    </row>
    <row r="764" spans="1:19" x14ac:dyDescent="0.35">
      <c r="A764">
        <v>59</v>
      </c>
      <c r="B764" t="s">
        <v>90</v>
      </c>
      <c r="C764" t="s">
        <v>91</v>
      </c>
      <c r="D764">
        <v>100108</v>
      </c>
      <c r="E764" t="s">
        <v>294</v>
      </c>
      <c r="F764">
        <v>100108006</v>
      </c>
      <c r="G764" t="s">
        <v>381</v>
      </c>
      <c r="H764" t="s">
        <v>382</v>
      </c>
      <c r="I764">
        <v>5</v>
      </c>
      <c r="J764" t="s">
        <v>26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137.76</v>
      </c>
      <c r="S764">
        <v>0</v>
      </c>
    </row>
    <row r="765" spans="1:19" x14ac:dyDescent="0.35">
      <c r="A765">
        <v>59</v>
      </c>
      <c r="B765" t="s">
        <v>90</v>
      </c>
      <c r="C765" t="s">
        <v>91</v>
      </c>
      <c r="D765">
        <v>100108</v>
      </c>
      <c r="E765" t="s">
        <v>294</v>
      </c>
      <c r="F765">
        <v>100108007</v>
      </c>
      <c r="G765" t="s">
        <v>327</v>
      </c>
      <c r="H765" t="s">
        <v>420</v>
      </c>
      <c r="I765">
        <v>1</v>
      </c>
      <c r="J765" t="s">
        <v>96</v>
      </c>
      <c r="K765">
        <v>0</v>
      </c>
      <c r="L765">
        <v>0</v>
      </c>
      <c r="M765">
        <v>1358.51</v>
      </c>
      <c r="N765">
        <v>6101.44</v>
      </c>
      <c r="O765">
        <v>8056.4</v>
      </c>
      <c r="P765">
        <v>0</v>
      </c>
      <c r="Q765">
        <v>0</v>
      </c>
      <c r="R765">
        <v>0</v>
      </c>
      <c r="S765">
        <v>0</v>
      </c>
    </row>
    <row r="766" spans="1:19" x14ac:dyDescent="0.35">
      <c r="A766">
        <v>59</v>
      </c>
      <c r="B766" t="s">
        <v>90</v>
      </c>
      <c r="C766" t="s">
        <v>91</v>
      </c>
      <c r="D766">
        <v>100108</v>
      </c>
      <c r="E766" t="s">
        <v>294</v>
      </c>
      <c r="F766">
        <v>100108007</v>
      </c>
      <c r="G766" t="s">
        <v>327</v>
      </c>
      <c r="H766" t="s">
        <v>424</v>
      </c>
      <c r="I766">
        <v>1</v>
      </c>
      <c r="J766" t="s">
        <v>96</v>
      </c>
      <c r="K766">
        <v>0</v>
      </c>
      <c r="L766">
        <v>0</v>
      </c>
      <c r="M766">
        <v>2418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35">
      <c r="A767">
        <v>59</v>
      </c>
      <c r="B767" t="s">
        <v>90</v>
      </c>
      <c r="C767" t="s">
        <v>91</v>
      </c>
      <c r="D767">
        <v>100108</v>
      </c>
      <c r="E767" t="s">
        <v>294</v>
      </c>
      <c r="F767">
        <v>100108007</v>
      </c>
      <c r="G767" t="s">
        <v>327</v>
      </c>
      <c r="H767" t="s">
        <v>338</v>
      </c>
      <c r="I767">
        <v>4</v>
      </c>
      <c r="J767" t="s">
        <v>71</v>
      </c>
      <c r="K767">
        <v>0</v>
      </c>
      <c r="L767">
        <v>0</v>
      </c>
      <c r="M767">
        <v>59.91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35">
      <c r="A768">
        <v>59</v>
      </c>
      <c r="B768" t="s">
        <v>90</v>
      </c>
      <c r="C768" t="s">
        <v>91</v>
      </c>
      <c r="D768">
        <v>100109</v>
      </c>
      <c r="E768" t="s">
        <v>51</v>
      </c>
      <c r="F768">
        <v>100109001</v>
      </c>
      <c r="G768" t="s">
        <v>51</v>
      </c>
      <c r="H768" t="s">
        <v>293</v>
      </c>
      <c r="I768">
        <v>7</v>
      </c>
      <c r="J768" t="s">
        <v>164</v>
      </c>
      <c r="K768">
        <v>0</v>
      </c>
      <c r="L768">
        <v>0</v>
      </c>
      <c r="M768">
        <v>0</v>
      </c>
      <c r="N768">
        <v>0</v>
      </c>
      <c r="O768">
        <v>1425.4</v>
      </c>
      <c r="P768">
        <v>2420.25</v>
      </c>
      <c r="Q768">
        <v>2299.86</v>
      </c>
      <c r="R768">
        <v>0</v>
      </c>
      <c r="S768">
        <v>0</v>
      </c>
    </row>
    <row r="769" spans="1:19" x14ac:dyDescent="0.35">
      <c r="A769">
        <v>59</v>
      </c>
      <c r="B769" t="s">
        <v>90</v>
      </c>
      <c r="C769" t="s">
        <v>91</v>
      </c>
      <c r="D769">
        <v>100109</v>
      </c>
      <c r="E769" t="s">
        <v>51</v>
      </c>
      <c r="F769">
        <v>100109001</v>
      </c>
      <c r="G769" t="s">
        <v>51</v>
      </c>
      <c r="H769" t="s">
        <v>184</v>
      </c>
      <c r="I769">
        <v>7</v>
      </c>
      <c r="J769" t="s">
        <v>164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123598.92</v>
      </c>
      <c r="Q769">
        <v>30051.53</v>
      </c>
      <c r="R769">
        <v>0</v>
      </c>
      <c r="S769">
        <v>94951.23</v>
      </c>
    </row>
    <row r="770" spans="1:19" x14ac:dyDescent="0.35">
      <c r="A770">
        <v>59</v>
      </c>
      <c r="B770" t="s">
        <v>90</v>
      </c>
      <c r="C770" t="s">
        <v>91</v>
      </c>
      <c r="D770">
        <v>100109</v>
      </c>
      <c r="E770" t="s">
        <v>51</v>
      </c>
      <c r="F770">
        <v>100109001</v>
      </c>
      <c r="G770" t="s">
        <v>51</v>
      </c>
      <c r="H770" t="s">
        <v>249</v>
      </c>
      <c r="I770">
        <v>7</v>
      </c>
      <c r="J770" t="s">
        <v>164</v>
      </c>
      <c r="K770">
        <v>3460.02</v>
      </c>
      <c r="L770">
        <v>0</v>
      </c>
      <c r="M770">
        <v>4181.0200000000004</v>
      </c>
      <c r="N770">
        <v>0</v>
      </c>
      <c r="O770">
        <v>0</v>
      </c>
      <c r="P770">
        <v>803918.88</v>
      </c>
      <c r="Q770">
        <v>0</v>
      </c>
      <c r="R770">
        <v>0</v>
      </c>
      <c r="S770">
        <v>0</v>
      </c>
    </row>
    <row r="771" spans="1:19" x14ac:dyDescent="0.35">
      <c r="A771">
        <v>64</v>
      </c>
      <c r="B771" t="s">
        <v>372</v>
      </c>
      <c r="C771" t="s">
        <v>373</v>
      </c>
      <c r="D771">
        <v>100104</v>
      </c>
      <c r="E771" t="s">
        <v>66</v>
      </c>
      <c r="F771">
        <v>100104002</v>
      </c>
      <c r="G771" t="s">
        <v>67</v>
      </c>
      <c r="H771" t="s">
        <v>191</v>
      </c>
      <c r="I771">
        <v>4</v>
      </c>
      <c r="J771" t="s">
        <v>71</v>
      </c>
      <c r="K771">
        <v>91.74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 x14ac:dyDescent="0.35">
      <c r="A772">
        <v>66</v>
      </c>
      <c r="B772" t="s">
        <v>97</v>
      </c>
      <c r="C772" t="s">
        <v>98</v>
      </c>
      <c r="D772">
        <v>100101</v>
      </c>
      <c r="E772" t="s">
        <v>29</v>
      </c>
      <c r="F772">
        <v>100101001</v>
      </c>
      <c r="G772" t="s">
        <v>36</v>
      </c>
      <c r="H772" t="s">
        <v>163</v>
      </c>
      <c r="I772">
        <v>7</v>
      </c>
      <c r="J772" t="s">
        <v>164</v>
      </c>
      <c r="K772">
        <v>0</v>
      </c>
      <c r="L772">
        <v>375.38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1188.1600000000001</v>
      </c>
    </row>
    <row r="773" spans="1:19" x14ac:dyDescent="0.35">
      <c r="A773">
        <v>66</v>
      </c>
      <c r="B773" t="s">
        <v>97</v>
      </c>
      <c r="C773" t="s">
        <v>98</v>
      </c>
      <c r="D773">
        <v>100101</v>
      </c>
      <c r="E773" t="s">
        <v>29</v>
      </c>
      <c r="F773">
        <v>100101004</v>
      </c>
      <c r="G773" t="s">
        <v>30</v>
      </c>
      <c r="H773" t="s">
        <v>217</v>
      </c>
      <c r="I773">
        <v>7</v>
      </c>
      <c r="J773" t="s">
        <v>164</v>
      </c>
      <c r="K773">
        <v>0</v>
      </c>
      <c r="L773">
        <v>0</v>
      </c>
      <c r="M773">
        <v>21.4</v>
      </c>
      <c r="N773">
        <v>0</v>
      </c>
      <c r="O773">
        <v>41.93</v>
      </c>
      <c r="P773">
        <v>0</v>
      </c>
      <c r="Q773">
        <v>0</v>
      </c>
      <c r="R773">
        <v>0</v>
      </c>
      <c r="S773">
        <v>0</v>
      </c>
    </row>
    <row r="774" spans="1:19" x14ac:dyDescent="0.35">
      <c r="A774">
        <v>66</v>
      </c>
      <c r="B774" t="s">
        <v>97</v>
      </c>
      <c r="C774" t="s">
        <v>98</v>
      </c>
      <c r="D774">
        <v>100101</v>
      </c>
      <c r="E774" t="s">
        <v>29</v>
      </c>
      <c r="F774">
        <v>100101004</v>
      </c>
      <c r="G774" t="s">
        <v>30</v>
      </c>
      <c r="H774" t="s">
        <v>345</v>
      </c>
      <c r="I774">
        <v>4</v>
      </c>
      <c r="J774" t="s">
        <v>71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324.16000000000003</v>
      </c>
      <c r="Q774">
        <v>293.89999999999998</v>
      </c>
      <c r="R774">
        <v>0</v>
      </c>
      <c r="S774">
        <v>1979.89</v>
      </c>
    </row>
    <row r="775" spans="1:19" x14ac:dyDescent="0.35">
      <c r="A775">
        <v>66</v>
      </c>
      <c r="B775" t="s">
        <v>97</v>
      </c>
      <c r="C775" t="s">
        <v>98</v>
      </c>
      <c r="D775">
        <v>100101</v>
      </c>
      <c r="E775" t="s">
        <v>29</v>
      </c>
      <c r="F775">
        <v>100101008</v>
      </c>
      <c r="G775" t="s">
        <v>101</v>
      </c>
      <c r="H775" t="s">
        <v>309</v>
      </c>
      <c r="I775">
        <v>3</v>
      </c>
      <c r="J775" t="s">
        <v>38</v>
      </c>
      <c r="K775">
        <v>7939.38</v>
      </c>
      <c r="L775">
        <v>0</v>
      </c>
      <c r="M775">
        <v>8228.84</v>
      </c>
      <c r="N775">
        <v>1573.77</v>
      </c>
      <c r="O775">
        <v>4070.16</v>
      </c>
      <c r="P775">
        <v>7579.74</v>
      </c>
      <c r="Q775">
        <v>14781.9</v>
      </c>
      <c r="R775">
        <v>7726.28</v>
      </c>
      <c r="S775">
        <v>18942.78</v>
      </c>
    </row>
    <row r="776" spans="1:19" x14ac:dyDescent="0.35">
      <c r="A776">
        <v>66</v>
      </c>
      <c r="B776" t="s">
        <v>97</v>
      </c>
      <c r="C776" t="s">
        <v>98</v>
      </c>
      <c r="D776">
        <v>100101</v>
      </c>
      <c r="E776" t="s">
        <v>29</v>
      </c>
      <c r="F776">
        <v>100101011</v>
      </c>
      <c r="G776" t="s">
        <v>122</v>
      </c>
      <c r="H776" t="s">
        <v>337</v>
      </c>
      <c r="I776">
        <v>4</v>
      </c>
      <c r="J776" t="s">
        <v>71</v>
      </c>
      <c r="K776">
        <v>0</v>
      </c>
      <c r="L776">
        <v>0</v>
      </c>
      <c r="M776">
        <v>205.27</v>
      </c>
      <c r="N776">
        <v>0</v>
      </c>
      <c r="O776">
        <v>0</v>
      </c>
      <c r="P776">
        <v>0</v>
      </c>
      <c r="Q776">
        <v>0</v>
      </c>
      <c r="R776">
        <v>496.19</v>
      </c>
      <c r="S776">
        <v>373.69</v>
      </c>
    </row>
    <row r="777" spans="1:19" x14ac:dyDescent="0.35">
      <c r="A777">
        <v>66</v>
      </c>
      <c r="B777" t="s">
        <v>97</v>
      </c>
      <c r="C777" t="s">
        <v>98</v>
      </c>
      <c r="D777">
        <v>100101</v>
      </c>
      <c r="E777" t="s">
        <v>29</v>
      </c>
      <c r="F777">
        <v>100101011</v>
      </c>
      <c r="G777" t="s">
        <v>122</v>
      </c>
      <c r="H777" t="s">
        <v>123</v>
      </c>
      <c r="I777">
        <v>1</v>
      </c>
      <c r="J777" t="s">
        <v>96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2040.21</v>
      </c>
      <c r="Q777">
        <v>416.65</v>
      </c>
      <c r="R777">
        <v>79.42</v>
      </c>
      <c r="S777">
        <v>0</v>
      </c>
    </row>
    <row r="778" spans="1:19" x14ac:dyDescent="0.35">
      <c r="A778">
        <v>66</v>
      </c>
      <c r="B778" t="s">
        <v>97</v>
      </c>
      <c r="C778" t="s">
        <v>98</v>
      </c>
      <c r="D778">
        <v>100101</v>
      </c>
      <c r="E778" t="s">
        <v>29</v>
      </c>
      <c r="F778">
        <v>100112025</v>
      </c>
      <c r="G778" t="s">
        <v>173</v>
      </c>
      <c r="H778" t="s">
        <v>248</v>
      </c>
      <c r="I778">
        <v>3</v>
      </c>
      <c r="J778" t="s">
        <v>38</v>
      </c>
      <c r="K778">
        <v>136.30000000000001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80.88</v>
      </c>
    </row>
    <row r="779" spans="1:19" x14ac:dyDescent="0.35">
      <c r="A779">
        <v>66</v>
      </c>
      <c r="B779" t="s">
        <v>97</v>
      </c>
      <c r="C779" t="s">
        <v>98</v>
      </c>
      <c r="D779">
        <v>100101</v>
      </c>
      <c r="E779" t="s">
        <v>29</v>
      </c>
      <c r="F779">
        <v>100112025</v>
      </c>
      <c r="G779" t="s">
        <v>173</v>
      </c>
      <c r="H779" t="s">
        <v>321</v>
      </c>
      <c r="I779">
        <v>2</v>
      </c>
      <c r="J779" t="s">
        <v>32</v>
      </c>
      <c r="K779">
        <v>894.64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35">
      <c r="A780">
        <v>66</v>
      </c>
      <c r="B780" t="s">
        <v>97</v>
      </c>
      <c r="C780" t="s">
        <v>98</v>
      </c>
      <c r="D780">
        <v>100101</v>
      </c>
      <c r="E780" t="s">
        <v>29</v>
      </c>
      <c r="F780">
        <v>100112025</v>
      </c>
      <c r="G780" t="s">
        <v>173</v>
      </c>
      <c r="H780" t="s">
        <v>311</v>
      </c>
      <c r="I780">
        <v>4</v>
      </c>
      <c r="J780" t="s">
        <v>71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126.19</v>
      </c>
      <c r="Q780">
        <v>167.14</v>
      </c>
      <c r="R780">
        <v>0</v>
      </c>
      <c r="S780">
        <v>631.19000000000005</v>
      </c>
    </row>
    <row r="781" spans="1:19" x14ac:dyDescent="0.35">
      <c r="A781">
        <v>66</v>
      </c>
      <c r="B781" t="s">
        <v>97</v>
      </c>
      <c r="C781" t="s">
        <v>98</v>
      </c>
      <c r="D781">
        <v>100101</v>
      </c>
      <c r="E781" t="s">
        <v>29</v>
      </c>
      <c r="F781">
        <v>100112025</v>
      </c>
      <c r="G781" t="s">
        <v>173</v>
      </c>
      <c r="H781" t="s">
        <v>174</v>
      </c>
      <c r="I781">
        <v>2</v>
      </c>
      <c r="J781" t="s">
        <v>32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320.85000000000002</v>
      </c>
      <c r="S781">
        <v>0</v>
      </c>
    </row>
    <row r="782" spans="1:19" x14ac:dyDescent="0.35">
      <c r="A782">
        <v>66</v>
      </c>
      <c r="B782" t="s">
        <v>97</v>
      </c>
      <c r="C782" t="s">
        <v>98</v>
      </c>
      <c r="D782">
        <v>100102</v>
      </c>
      <c r="E782" t="s">
        <v>92</v>
      </c>
      <c r="F782">
        <v>100102003</v>
      </c>
      <c r="G782" t="s">
        <v>93</v>
      </c>
      <c r="H782" t="s">
        <v>400</v>
      </c>
      <c r="I782">
        <v>1</v>
      </c>
      <c r="J782" t="s">
        <v>96</v>
      </c>
      <c r="K782">
        <v>679.43</v>
      </c>
      <c r="L782">
        <v>0</v>
      </c>
      <c r="M782">
        <v>927.53</v>
      </c>
      <c r="N782">
        <v>329.92</v>
      </c>
      <c r="O782">
        <v>1408.63</v>
      </c>
      <c r="P782">
        <v>7536.35</v>
      </c>
      <c r="Q782">
        <v>3050.99</v>
      </c>
      <c r="R782">
        <v>4234.2</v>
      </c>
      <c r="S782">
        <v>5364.82</v>
      </c>
    </row>
    <row r="783" spans="1:19" x14ac:dyDescent="0.35">
      <c r="A783">
        <v>66</v>
      </c>
      <c r="B783" t="s">
        <v>97</v>
      </c>
      <c r="C783" t="s">
        <v>98</v>
      </c>
      <c r="D783">
        <v>100102</v>
      </c>
      <c r="E783" t="s">
        <v>92</v>
      </c>
      <c r="F783">
        <v>100102003</v>
      </c>
      <c r="G783" t="s">
        <v>93</v>
      </c>
      <c r="H783" t="s">
        <v>94</v>
      </c>
      <c r="I783">
        <v>5</v>
      </c>
      <c r="J783" t="s">
        <v>26</v>
      </c>
      <c r="K783">
        <v>0</v>
      </c>
      <c r="L783">
        <v>0</v>
      </c>
      <c r="M783">
        <v>3285.76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 x14ac:dyDescent="0.35">
      <c r="A784">
        <v>66</v>
      </c>
      <c r="B784" t="s">
        <v>97</v>
      </c>
      <c r="C784" t="s">
        <v>98</v>
      </c>
      <c r="D784">
        <v>100102</v>
      </c>
      <c r="E784" t="s">
        <v>92</v>
      </c>
      <c r="F784">
        <v>100102005</v>
      </c>
      <c r="G784" t="s">
        <v>177</v>
      </c>
      <c r="H784" t="s">
        <v>401</v>
      </c>
      <c r="I784">
        <v>1</v>
      </c>
      <c r="J784" t="s">
        <v>96</v>
      </c>
      <c r="K784">
        <v>1872.73</v>
      </c>
      <c r="L784">
        <v>2309.4699999999998</v>
      </c>
      <c r="M784">
        <v>2059.31</v>
      </c>
      <c r="N784">
        <v>0</v>
      </c>
      <c r="O784">
        <v>2328.4299999999998</v>
      </c>
      <c r="P784">
        <v>439.27</v>
      </c>
      <c r="Q784">
        <v>238.08</v>
      </c>
      <c r="R784">
        <v>507.59</v>
      </c>
      <c r="S784">
        <v>1235.4100000000001</v>
      </c>
    </row>
    <row r="785" spans="1:19" x14ac:dyDescent="0.35">
      <c r="A785">
        <v>66</v>
      </c>
      <c r="B785" t="s">
        <v>97</v>
      </c>
      <c r="C785" t="s">
        <v>98</v>
      </c>
      <c r="D785">
        <v>100102</v>
      </c>
      <c r="E785" t="s">
        <v>92</v>
      </c>
      <c r="F785">
        <v>100102005</v>
      </c>
      <c r="G785" t="s">
        <v>177</v>
      </c>
      <c r="H785" t="s">
        <v>397</v>
      </c>
      <c r="I785">
        <v>7</v>
      </c>
      <c r="J785" t="s">
        <v>164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32129.19</v>
      </c>
    </row>
    <row r="786" spans="1:19" x14ac:dyDescent="0.35">
      <c r="A786">
        <v>66</v>
      </c>
      <c r="B786" t="s">
        <v>97</v>
      </c>
      <c r="C786" t="s">
        <v>98</v>
      </c>
      <c r="D786">
        <v>100102</v>
      </c>
      <c r="E786" t="s">
        <v>92</v>
      </c>
      <c r="F786">
        <v>100102005</v>
      </c>
      <c r="G786" t="s">
        <v>177</v>
      </c>
      <c r="H786" t="s">
        <v>379</v>
      </c>
      <c r="I786">
        <v>7</v>
      </c>
      <c r="J786" t="s">
        <v>164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55237.26</v>
      </c>
      <c r="R786">
        <v>133969.51999999999</v>
      </c>
      <c r="S786">
        <v>1536.9</v>
      </c>
    </row>
    <row r="787" spans="1:19" x14ac:dyDescent="0.35">
      <c r="A787">
        <v>66</v>
      </c>
      <c r="B787" t="s">
        <v>97</v>
      </c>
      <c r="C787" t="s">
        <v>98</v>
      </c>
      <c r="D787">
        <v>100102</v>
      </c>
      <c r="E787" t="s">
        <v>92</v>
      </c>
      <c r="F787">
        <v>100102005</v>
      </c>
      <c r="G787" t="s">
        <v>177</v>
      </c>
      <c r="H787" t="s">
        <v>178</v>
      </c>
      <c r="I787">
        <v>5</v>
      </c>
      <c r="J787" t="s">
        <v>26</v>
      </c>
      <c r="K787">
        <v>0</v>
      </c>
      <c r="L787">
        <v>33.200000000000003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35">
      <c r="A788">
        <v>66</v>
      </c>
      <c r="B788" t="s">
        <v>97</v>
      </c>
      <c r="C788" t="s">
        <v>98</v>
      </c>
      <c r="D788">
        <v>100102</v>
      </c>
      <c r="E788" t="s">
        <v>92</v>
      </c>
      <c r="F788">
        <v>100102006</v>
      </c>
      <c r="G788" t="s">
        <v>237</v>
      </c>
      <c r="H788" t="s">
        <v>409</v>
      </c>
      <c r="I788">
        <v>7</v>
      </c>
      <c r="J788" t="s">
        <v>164</v>
      </c>
      <c r="K788">
        <v>0</v>
      </c>
      <c r="L788">
        <v>0</v>
      </c>
      <c r="M788">
        <v>0</v>
      </c>
      <c r="N788">
        <v>890.76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35">
      <c r="A789">
        <v>66</v>
      </c>
      <c r="B789" t="s">
        <v>97</v>
      </c>
      <c r="C789" t="s">
        <v>98</v>
      </c>
      <c r="D789">
        <v>100102</v>
      </c>
      <c r="E789" t="s">
        <v>92</v>
      </c>
      <c r="F789">
        <v>100102008</v>
      </c>
      <c r="G789" t="s">
        <v>352</v>
      </c>
      <c r="H789" t="s">
        <v>413</v>
      </c>
      <c r="I789">
        <v>3</v>
      </c>
      <c r="J789" t="s">
        <v>38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586.98</v>
      </c>
      <c r="S789">
        <v>287.07</v>
      </c>
    </row>
    <row r="790" spans="1:19" x14ac:dyDescent="0.35">
      <c r="A790">
        <v>66</v>
      </c>
      <c r="B790" t="s">
        <v>97</v>
      </c>
      <c r="C790" t="s">
        <v>98</v>
      </c>
      <c r="D790">
        <v>100102</v>
      </c>
      <c r="E790" t="s">
        <v>92</v>
      </c>
      <c r="F790">
        <v>100102008</v>
      </c>
      <c r="G790" t="s">
        <v>352</v>
      </c>
      <c r="H790" t="s">
        <v>391</v>
      </c>
      <c r="I790">
        <v>3</v>
      </c>
      <c r="J790" t="s">
        <v>38</v>
      </c>
      <c r="K790">
        <v>8508.76</v>
      </c>
      <c r="L790">
        <v>16677.32</v>
      </c>
      <c r="M790">
        <v>26082.27</v>
      </c>
      <c r="N790">
        <v>12866.73</v>
      </c>
      <c r="O790">
        <v>19174.189999999999</v>
      </c>
      <c r="P790">
        <v>3962.62</v>
      </c>
      <c r="Q790">
        <v>33395.69</v>
      </c>
      <c r="R790">
        <v>8077.27</v>
      </c>
      <c r="S790">
        <v>18533.66</v>
      </c>
    </row>
    <row r="791" spans="1:19" x14ac:dyDescent="0.35">
      <c r="A791">
        <v>66</v>
      </c>
      <c r="B791" t="s">
        <v>97</v>
      </c>
      <c r="C791" t="s">
        <v>98</v>
      </c>
      <c r="D791">
        <v>100102</v>
      </c>
      <c r="E791" t="s">
        <v>92</v>
      </c>
      <c r="F791">
        <v>100102008</v>
      </c>
      <c r="G791" t="s">
        <v>352</v>
      </c>
      <c r="H791" t="s">
        <v>402</v>
      </c>
      <c r="I791">
        <v>1</v>
      </c>
      <c r="J791" t="s">
        <v>96</v>
      </c>
      <c r="K791">
        <v>1884.45</v>
      </c>
      <c r="L791">
        <v>1206.51</v>
      </c>
      <c r="M791">
        <v>1338.79</v>
      </c>
      <c r="N791">
        <v>4461.5</v>
      </c>
      <c r="O791">
        <v>8190.91</v>
      </c>
      <c r="P791">
        <v>2498.37</v>
      </c>
      <c r="Q791">
        <v>24826.23</v>
      </c>
      <c r="R791">
        <v>21194.17</v>
      </c>
      <c r="S791">
        <v>11872.97</v>
      </c>
    </row>
    <row r="792" spans="1:19" x14ac:dyDescent="0.35">
      <c r="A792">
        <v>66</v>
      </c>
      <c r="B792" t="s">
        <v>97</v>
      </c>
      <c r="C792" t="s">
        <v>98</v>
      </c>
      <c r="D792">
        <v>100102</v>
      </c>
      <c r="E792" t="s">
        <v>92</v>
      </c>
      <c r="F792">
        <v>100102008</v>
      </c>
      <c r="G792" t="s">
        <v>352</v>
      </c>
      <c r="H792" t="s">
        <v>354</v>
      </c>
      <c r="I792">
        <v>7</v>
      </c>
      <c r="J792" t="s">
        <v>164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116.34</v>
      </c>
      <c r="Q792">
        <v>62.39</v>
      </c>
      <c r="R792">
        <v>175.19</v>
      </c>
      <c r="S792">
        <v>58.3</v>
      </c>
    </row>
    <row r="793" spans="1:19" x14ac:dyDescent="0.35">
      <c r="A793">
        <v>66</v>
      </c>
      <c r="B793" t="s">
        <v>97</v>
      </c>
      <c r="C793" t="s">
        <v>98</v>
      </c>
      <c r="D793">
        <v>100103</v>
      </c>
      <c r="E793" t="s">
        <v>39</v>
      </c>
      <c r="F793">
        <v>100103001</v>
      </c>
      <c r="G793" t="s">
        <v>40</v>
      </c>
      <c r="H793" t="s">
        <v>380</v>
      </c>
      <c r="I793">
        <v>3</v>
      </c>
      <c r="J793" t="s">
        <v>38</v>
      </c>
      <c r="K793">
        <v>0</v>
      </c>
      <c r="L793">
        <v>0</v>
      </c>
      <c r="M793">
        <v>4938.1499999999996</v>
      </c>
      <c r="N793">
        <v>0</v>
      </c>
      <c r="O793">
        <v>0</v>
      </c>
      <c r="P793">
        <v>389.11</v>
      </c>
      <c r="Q793">
        <v>0</v>
      </c>
      <c r="R793">
        <v>0</v>
      </c>
      <c r="S793">
        <v>0</v>
      </c>
    </row>
    <row r="794" spans="1:19" x14ac:dyDescent="0.35">
      <c r="A794">
        <v>66</v>
      </c>
      <c r="B794" t="s">
        <v>97</v>
      </c>
      <c r="C794" t="s">
        <v>98</v>
      </c>
      <c r="D794">
        <v>100103</v>
      </c>
      <c r="E794" t="s">
        <v>39</v>
      </c>
      <c r="F794">
        <v>100103001</v>
      </c>
      <c r="G794" t="s">
        <v>40</v>
      </c>
      <c r="H794" t="s">
        <v>312</v>
      </c>
      <c r="I794">
        <v>3</v>
      </c>
      <c r="J794" t="s">
        <v>38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383.38</v>
      </c>
      <c r="S794">
        <v>0</v>
      </c>
    </row>
    <row r="795" spans="1:19" x14ac:dyDescent="0.35">
      <c r="A795">
        <v>66</v>
      </c>
      <c r="B795" t="s">
        <v>97</v>
      </c>
      <c r="C795" t="s">
        <v>98</v>
      </c>
      <c r="D795">
        <v>100103</v>
      </c>
      <c r="E795" t="s">
        <v>39</v>
      </c>
      <c r="F795">
        <v>100103001</v>
      </c>
      <c r="G795" t="s">
        <v>40</v>
      </c>
      <c r="H795" t="s">
        <v>326</v>
      </c>
      <c r="I795">
        <v>3</v>
      </c>
      <c r="J795" t="s">
        <v>38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10597.26</v>
      </c>
      <c r="S795">
        <v>0</v>
      </c>
    </row>
    <row r="796" spans="1:19" x14ac:dyDescent="0.35">
      <c r="A796">
        <v>66</v>
      </c>
      <c r="B796" t="s">
        <v>97</v>
      </c>
      <c r="C796" t="s">
        <v>98</v>
      </c>
      <c r="D796">
        <v>100103</v>
      </c>
      <c r="E796" t="s">
        <v>39</v>
      </c>
      <c r="F796">
        <v>100103002</v>
      </c>
      <c r="G796" t="s">
        <v>42</v>
      </c>
      <c r="H796" t="s">
        <v>313</v>
      </c>
      <c r="I796">
        <v>3</v>
      </c>
      <c r="J796" t="s">
        <v>38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37813.550000000003</v>
      </c>
      <c r="R796">
        <v>21313.41</v>
      </c>
      <c r="S796">
        <v>0</v>
      </c>
    </row>
    <row r="797" spans="1:19" x14ac:dyDescent="0.35">
      <c r="A797">
        <v>66</v>
      </c>
      <c r="B797" t="s">
        <v>97</v>
      </c>
      <c r="C797" t="s">
        <v>98</v>
      </c>
      <c r="D797">
        <v>100103</v>
      </c>
      <c r="E797" t="s">
        <v>39</v>
      </c>
      <c r="F797">
        <v>100103002</v>
      </c>
      <c r="G797" t="s">
        <v>42</v>
      </c>
      <c r="H797" t="s">
        <v>76</v>
      </c>
      <c r="I797">
        <v>4</v>
      </c>
      <c r="J797" t="s">
        <v>71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182856.4</v>
      </c>
    </row>
    <row r="798" spans="1:19" x14ac:dyDescent="0.35">
      <c r="A798">
        <v>66</v>
      </c>
      <c r="B798" t="s">
        <v>97</v>
      </c>
      <c r="C798" t="s">
        <v>98</v>
      </c>
      <c r="D798">
        <v>100103</v>
      </c>
      <c r="E798" t="s">
        <v>39</v>
      </c>
      <c r="F798">
        <v>100103002</v>
      </c>
      <c r="G798" t="s">
        <v>42</v>
      </c>
      <c r="H798" t="s">
        <v>291</v>
      </c>
      <c r="I798">
        <v>7</v>
      </c>
      <c r="J798" t="s">
        <v>164</v>
      </c>
      <c r="K798">
        <v>155.82</v>
      </c>
      <c r="L798">
        <v>0</v>
      </c>
      <c r="M798">
        <v>0</v>
      </c>
      <c r="N798">
        <v>57.12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35">
      <c r="A799">
        <v>66</v>
      </c>
      <c r="B799" t="s">
        <v>97</v>
      </c>
      <c r="C799" t="s">
        <v>98</v>
      </c>
      <c r="D799">
        <v>100103</v>
      </c>
      <c r="E799" t="s">
        <v>39</v>
      </c>
      <c r="F799">
        <v>100103002</v>
      </c>
      <c r="G799" t="s">
        <v>42</v>
      </c>
      <c r="H799" t="s">
        <v>114</v>
      </c>
      <c r="I799">
        <v>4</v>
      </c>
      <c r="J799" t="s">
        <v>71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129.19</v>
      </c>
      <c r="R799">
        <v>0</v>
      </c>
      <c r="S799">
        <v>186172.74</v>
      </c>
    </row>
    <row r="800" spans="1:19" x14ac:dyDescent="0.35">
      <c r="A800">
        <v>66</v>
      </c>
      <c r="B800" t="s">
        <v>97</v>
      </c>
      <c r="C800" t="s">
        <v>98</v>
      </c>
      <c r="D800">
        <v>100103</v>
      </c>
      <c r="E800" t="s">
        <v>39</v>
      </c>
      <c r="F800">
        <v>100103003</v>
      </c>
      <c r="G800" t="s">
        <v>226</v>
      </c>
      <c r="H800" t="s">
        <v>406</v>
      </c>
      <c r="I800">
        <v>3</v>
      </c>
      <c r="J800" t="s">
        <v>38</v>
      </c>
      <c r="K800">
        <v>0</v>
      </c>
      <c r="L800">
        <v>0</v>
      </c>
      <c r="M800">
        <v>56.41</v>
      </c>
      <c r="N800">
        <v>77.3</v>
      </c>
      <c r="O800">
        <v>0</v>
      </c>
      <c r="P800">
        <v>0</v>
      </c>
      <c r="Q800">
        <v>0</v>
      </c>
      <c r="R800">
        <v>148.62</v>
      </c>
      <c r="S800">
        <v>0</v>
      </c>
    </row>
    <row r="801" spans="1:19" x14ac:dyDescent="0.35">
      <c r="A801">
        <v>66</v>
      </c>
      <c r="B801" t="s">
        <v>97</v>
      </c>
      <c r="C801" t="s">
        <v>98</v>
      </c>
      <c r="D801">
        <v>100103</v>
      </c>
      <c r="E801" t="s">
        <v>39</v>
      </c>
      <c r="F801">
        <v>100103003</v>
      </c>
      <c r="G801" t="s">
        <v>226</v>
      </c>
      <c r="H801" t="s">
        <v>323</v>
      </c>
      <c r="I801">
        <v>3</v>
      </c>
      <c r="J801" t="s">
        <v>38</v>
      </c>
      <c r="K801">
        <v>0</v>
      </c>
      <c r="L801">
        <v>0</v>
      </c>
      <c r="M801">
        <v>44.37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35">
      <c r="A802">
        <v>66</v>
      </c>
      <c r="B802" t="s">
        <v>97</v>
      </c>
      <c r="C802" t="s">
        <v>98</v>
      </c>
      <c r="D802">
        <v>100103</v>
      </c>
      <c r="E802" t="s">
        <v>39</v>
      </c>
      <c r="F802">
        <v>100103003</v>
      </c>
      <c r="G802" t="s">
        <v>226</v>
      </c>
      <c r="H802" t="s">
        <v>315</v>
      </c>
      <c r="I802">
        <v>3</v>
      </c>
      <c r="J802" t="s">
        <v>38</v>
      </c>
      <c r="K802">
        <v>5460.49</v>
      </c>
      <c r="L802">
        <v>6809.5</v>
      </c>
      <c r="M802">
        <v>49123.01</v>
      </c>
      <c r="N802">
        <v>18596</v>
      </c>
      <c r="O802">
        <v>36006.269999999997</v>
      </c>
      <c r="P802">
        <v>21207.62</v>
      </c>
      <c r="Q802">
        <v>54568.55</v>
      </c>
      <c r="R802">
        <v>37945.56</v>
      </c>
      <c r="S802">
        <v>52080.97</v>
      </c>
    </row>
    <row r="803" spans="1:19" x14ac:dyDescent="0.35">
      <c r="A803">
        <v>66</v>
      </c>
      <c r="B803" t="s">
        <v>97</v>
      </c>
      <c r="C803" t="s">
        <v>98</v>
      </c>
      <c r="D803">
        <v>100103</v>
      </c>
      <c r="E803" t="s">
        <v>39</v>
      </c>
      <c r="F803">
        <v>100103003</v>
      </c>
      <c r="G803" t="s">
        <v>226</v>
      </c>
      <c r="H803" t="s">
        <v>316</v>
      </c>
      <c r="I803">
        <v>3</v>
      </c>
      <c r="J803" t="s">
        <v>38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481.54</v>
      </c>
    </row>
    <row r="804" spans="1:19" x14ac:dyDescent="0.35">
      <c r="A804">
        <v>66</v>
      </c>
      <c r="B804" t="s">
        <v>97</v>
      </c>
      <c r="C804" t="s">
        <v>98</v>
      </c>
      <c r="D804">
        <v>100103</v>
      </c>
      <c r="E804" t="s">
        <v>39</v>
      </c>
      <c r="F804">
        <v>100103004</v>
      </c>
      <c r="G804" t="s">
        <v>77</v>
      </c>
      <c r="H804" t="s">
        <v>363</v>
      </c>
      <c r="I804">
        <v>7</v>
      </c>
      <c r="J804" t="s">
        <v>164</v>
      </c>
      <c r="K804">
        <v>0</v>
      </c>
      <c r="L804">
        <v>0</v>
      </c>
      <c r="M804">
        <v>57.89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1536.9</v>
      </c>
    </row>
    <row r="805" spans="1:19" x14ac:dyDescent="0.35">
      <c r="A805">
        <v>66</v>
      </c>
      <c r="B805" t="s">
        <v>97</v>
      </c>
      <c r="C805" t="s">
        <v>98</v>
      </c>
      <c r="D805">
        <v>100103</v>
      </c>
      <c r="E805" t="s">
        <v>39</v>
      </c>
      <c r="F805">
        <v>100103004</v>
      </c>
      <c r="G805" t="s">
        <v>77</v>
      </c>
      <c r="H805" t="s">
        <v>329</v>
      </c>
      <c r="I805">
        <v>3</v>
      </c>
      <c r="J805" t="s">
        <v>38</v>
      </c>
      <c r="K805">
        <v>0</v>
      </c>
      <c r="L805">
        <v>0</v>
      </c>
      <c r="M805">
        <v>0</v>
      </c>
      <c r="N805">
        <v>0</v>
      </c>
      <c r="O805">
        <v>238.46</v>
      </c>
      <c r="P805">
        <v>771.49</v>
      </c>
      <c r="Q805">
        <v>0</v>
      </c>
      <c r="R805">
        <v>0</v>
      </c>
      <c r="S805">
        <v>0</v>
      </c>
    </row>
    <row r="806" spans="1:19" x14ac:dyDescent="0.35">
      <c r="A806">
        <v>66</v>
      </c>
      <c r="B806" t="s">
        <v>97</v>
      </c>
      <c r="C806" t="s">
        <v>98</v>
      </c>
      <c r="D806">
        <v>100103</v>
      </c>
      <c r="E806" t="s">
        <v>39</v>
      </c>
      <c r="F806">
        <v>100103004</v>
      </c>
      <c r="G806" t="s">
        <v>77</v>
      </c>
      <c r="H806" t="s">
        <v>198</v>
      </c>
      <c r="I806">
        <v>3</v>
      </c>
      <c r="J806" t="s">
        <v>38</v>
      </c>
      <c r="K806">
        <v>0</v>
      </c>
      <c r="L806">
        <v>0</v>
      </c>
      <c r="M806">
        <v>67.75</v>
      </c>
      <c r="N806">
        <v>0</v>
      </c>
      <c r="O806">
        <v>0</v>
      </c>
      <c r="P806">
        <v>0</v>
      </c>
      <c r="Q806">
        <v>0</v>
      </c>
      <c r="R806">
        <v>139.9</v>
      </c>
      <c r="S806">
        <v>0</v>
      </c>
    </row>
    <row r="807" spans="1:19" x14ac:dyDescent="0.35">
      <c r="A807">
        <v>66</v>
      </c>
      <c r="B807" t="s">
        <v>97</v>
      </c>
      <c r="C807" t="s">
        <v>98</v>
      </c>
      <c r="D807">
        <v>100103</v>
      </c>
      <c r="E807" t="s">
        <v>39</v>
      </c>
      <c r="F807">
        <v>100103004</v>
      </c>
      <c r="G807" t="s">
        <v>77</v>
      </c>
      <c r="H807" t="s">
        <v>124</v>
      </c>
      <c r="I807">
        <v>3</v>
      </c>
      <c r="J807" t="s">
        <v>38</v>
      </c>
      <c r="K807">
        <v>19918.14</v>
      </c>
      <c r="L807">
        <v>9368.7800000000007</v>
      </c>
      <c r="M807">
        <v>22536.95</v>
      </c>
      <c r="N807">
        <v>13246.49</v>
      </c>
      <c r="O807">
        <v>18491.86</v>
      </c>
      <c r="P807">
        <v>4150.6499999999996</v>
      </c>
      <c r="Q807">
        <v>27456.22</v>
      </c>
      <c r="R807">
        <v>9356.1</v>
      </c>
      <c r="S807">
        <v>23858.03</v>
      </c>
    </row>
    <row r="808" spans="1:19" x14ac:dyDescent="0.35">
      <c r="A808">
        <v>66</v>
      </c>
      <c r="B808" t="s">
        <v>97</v>
      </c>
      <c r="C808" t="s">
        <v>98</v>
      </c>
      <c r="D808">
        <v>100103</v>
      </c>
      <c r="E808" t="s">
        <v>39</v>
      </c>
      <c r="F808">
        <v>100103004</v>
      </c>
      <c r="G808" t="s">
        <v>77</v>
      </c>
      <c r="H808" t="s">
        <v>89</v>
      </c>
      <c r="I808">
        <v>3</v>
      </c>
      <c r="J808" t="s">
        <v>38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349.9</v>
      </c>
    </row>
    <row r="809" spans="1:19" x14ac:dyDescent="0.35">
      <c r="A809">
        <v>66</v>
      </c>
      <c r="B809" t="s">
        <v>97</v>
      </c>
      <c r="C809" t="s">
        <v>98</v>
      </c>
      <c r="D809">
        <v>100104</v>
      </c>
      <c r="E809" t="s">
        <v>66</v>
      </c>
      <c r="F809">
        <v>100104002</v>
      </c>
      <c r="G809" t="s">
        <v>67</v>
      </c>
      <c r="H809" t="s">
        <v>202</v>
      </c>
      <c r="I809">
        <v>7</v>
      </c>
      <c r="J809" t="s">
        <v>164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79.5</v>
      </c>
      <c r="R809">
        <v>0</v>
      </c>
      <c r="S809">
        <v>0</v>
      </c>
    </row>
    <row r="810" spans="1:19" x14ac:dyDescent="0.35">
      <c r="A810">
        <v>66</v>
      </c>
      <c r="B810" t="s">
        <v>97</v>
      </c>
      <c r="C810" t="s">
        <v>98</v>
      </c>
      <c r="D810">
        <v>100104</v>
      </c>
      <c r="E810" t="s">
        <v>66</v>
      </c>
      <c r="F810">
        <v>100104002</v>
      </c>
      <c r="G810" t="s">
        <v>67</v>
      </c>
      <c r="H810" t="s">
        <v>366</v>
      </c>
      <c r="I810">
        <v>7</v>
      </c>
      <c r="J810" t="s">
        <v>164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1536.89</v>
      </c>
    </row>
    <row r="811" spans="1:19" x14ac:dyDescent="0.35">
      <c r="A811">
        <v>66</v>
      </c>
      <c r="B811" t="s">
        <v>97</v>
      </c>
      <c r="C811" t="s">
        <v>98</v>
      </c>
      <c r="D811">
        <v>100104</v>
      </c>
      <c r="E811" t="s">
        <v>66</v>
      </c>
      <c r="F811">
        <v>100104002</v>
      </c>
      <c r="G811" t="s">
        <v>67</v>
      </c>
      <c r="H811" t="s">
        <v>210</v>
      </c>
      <c r="I811">
        <v>7</v>
      </c>
      <c r="J811" t="s">
        <v>164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86.65</v>
      </c>
    </row>
    <row r="812" spans="1:19" x14ac:dyDescent="0.35">
      <c r="A812">
        <v>66</v>
      </c>
      <c r="B812" t="s">
        <v>97</v>
      </c>
      <c r="C812" t="s">
        <v>98</v>
      </c>
      <c r="D812">
        <v>100104</v>
      </c>
      <c r="E812" t="s">
        <v>66</v>
      </c>
      <c r="F812">
        <v>100104002</v>
      </c>
      <c r="G812" t="s">
        <v>67</v>
      </c>
      <c r="H812" t="s">
        <v>203</v>
      </c>
      <c r="I812">
        <v>7</v>
      </c>
      <c r="J812" t="s">
        <v>164</v>
      </c>
      <c r="K812">
        <v>0</v>
      </c>
      <c r="L812">
        <v>56.23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 x14ac:dyDescent="0.35">
      <c r="A813">
        <v>66</v>
      </c>
      <c r="B813" t="s">
        <v>97</v>
      </c>
      <c r="C813" t="s">
        <v>98</v>
      </c>
      <c r="D813">
        <v>100104</v>
      </c>
      <c r="E813" t="s">
        <v>66</v>
      </c>
      <c r="F813">
        <v>100104002</v>
      </c>
      <c r="G813" t="s">
        <v>67</v>
      </c>
      <c r="H813" t="s">
        <v>191</v>
      </c>
      <c r="I813">
        <v>4</v>
      </c>
      <c r="J813" t="s">
        <v>71</v>
      </c>
      <c r="K813">
        <v>0</v>
      </c>
      <c r="L813">
        <v>5604.04</v>
      </c>
      <c r="M813">
        <v>36.299999999999997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168.1</v>
      </c>
    </row>
    <row r="814" spans="1:19" x14ac:dyDescent="0.35">
      <c r="A814">
        <v>66</v>
      </c>
      <c r="B814" t="s">
        <v>97</v>
      </c>
      <c r="C814" t="s">
        <v>98</v>
      </c>
      <c r="D814">
        <v>100104</v>
      </c>
      <c r="E814" t="s">
        <v>66</v>
      </c>
      <c r="F814">
        <v>100104002</v>
      </c>
      <c r="G814" t="s">
        <v>67</v>
      </c>
      <c r="H814" t="s">
        <v>127</v>
      </c>
      <c r="I814">
        <v>3</v>
      </c>
      <c r="J814" t="s">
        <v>38</v>
      </c>
      <c r="K814">
        <v>17217.84</v>
      </c>
      <c r="L814">
        <v>0</v>
      </c>
      <c r="M814">
        <v>21445.11</v>
      </c>
      <c r="N814">
        <v>0</v>
      </c>
      <c r="O814">
        <v>4948.32</v>
      </c>
      <c r="P814">
        <v>5973.48</v>
      </c>
      <c r="Q814">
        <v>13690.84</v>
      </c>
      <c r="R814">
        <v>8214.8700000000008</v>
      </c>
      <c r="S814">
        <v>19485.38</v>
      </c>
    </row>
    <row r="815" spans="1:19" x14ac:dyDescent="0.35">
      <c r="A815">
        <v>66</v>
      </c>
      <c r="B815" t="s">
        <v>97</v>
      </c>
      <c r="C815" t="s">
        <v>98</v>
      </c>
      <c r="D815">
        <v>100104</v>
      </c>
      <c r="E815" t="s">
        <v>66</v>
      </c>
      <c r="F815">
        <v>100104002</v>
      </c>
      <c r="G815" t="s">
        <v>67</v>
      </c>
      <c r="H815" t="s">
        <v>361</v>
      </c>
      <c r="I815">
        <v>4</v>
      </c>
      <c r="J815" t="s">
        <v>71</v>
      </c>
      <c r="K815">
        <v>0</v>
      </c>
      <c r="L815">
        <v>10364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 x14ac:dyDescent="0.35">
      <c r="A816">
        <v>66</v>
      </c>
      <c r="B816" t="s">
        <v>97</v>
      </c>
      <c r="C816" t="s">
        <v>98</v>
      </c>
      <c r="D816">
        <v>100104</v>
      </c>
      <c r="E816" t="s">
        <v>66</v>
      </c>
      <c r="F816">
        <v>100104002</v>
      </c>
      <c r="G816" t="s">
        <v>67</v>
      </c>
      <c r="H816" t="s">
        <v>219</v>
      </c>
      <c r="I816">
        <v>3</v>
      </c>
      <c r="J816" t="s">
        <v>38</v>
      </c>
      <c r="K816">
        <v>0</v>
      </c>
      <c r="L816">
        <v>0</v>
      </c>
      <c r="M816">
        <v>0</v>
      </c>
      <c r="N816">
        <v>0</v>
      </c>
      <c r="O816">
        <v>1247.29</v>
      </c>
      <c r="P816">
        <v>0</v>
      </c>
      <c r="Q816">
        <v>0</v>
      </c>
      <c r="R816">
        <v>0</v>
      </c>
      <c r="S816">
        <v>0</v>
      </c>
    </row>
    <row r="817" spans="1:19" x14ac:dyDescent="0.35">
      <c r="A817">
        <v>66</v>
      </c>
      <c r="B817" t="s">
        <v>97</v>
      </c>
      <c r="C817" t="s">
        <v>98</v>
      </c>
      <c r="D817">
        <v>100104</v>
      </c>
      <c r="E817" t="s">
        <v>66</v>
      </c>
      <c r="F817">
        <v>100104005</v>
      </c>
      <c r="G817" t="s">
        <v>82</v>
      </c>
      <c r="H817" t="s">
        <v>261</v>
      </c>
      <c r="I817">
        <v>3</v>
      </c>
      <c r="J817" t="s">
        <v>38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132.93</v>
      </c>
      <c r="S817">
        <v>0</v>
      </c>
    </row>
    <row r="818" spans="1:19" x14ac:dyDescent="0.35">
      <c r="A818">
        <v>66</v>
      </c>
      <c r="B818" t="s">
        <v>97</v>
      </c>
      <c r="C818" t="s">
        <v>98</v>
      </c>
      <c r="D818">
        <v>100105</v>
      </c>
      <c r="E818" t="s">
        <v>20</v>
      </c>
      <c r="F818">
        <v>100105006</v>
      </c>
      <c r="G818" t="s">
        <v>276</v>
      </c>
      <c r="H818" t="s">
        <v>282</v>
      </c>
      <c r="I818">
        <v>6</v>
      </c>
      <c r="J818" t="s">
        <v>20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43.67</v>
      </c>
    </row>
    <row r="819" spans="1:19" x14ac:dyDescent="0.35">
      <c r="A819">
        <v>66</v>
      </c>
      <c r="B819" t="s">
        <v>97</v>
      </c>
      <c r="C819" t="s">
        <v>98</v>
      </c>
      <c r="D819">
        <v>100105</v>
      </c>
      <c r="E819" t="s">
        <v>20</v>
      </c>
      <c r="F819">
        <v>100105006</v>
      </c>
      <c r="G819" t="s">
        <v>276</v>
      </c>
      <c r="H819" t="s">
        <v>277</v>
      </c>
      <c r="I819">
        <v>4</v>
      </c>
      <c r="J819" t="s">
        <v>71</v>
      </c>
      <c r="K819">
        <v>0</v>
      </c>
      <c r="L819">
        <v>91890.5</v>
      </c>
      <c r="M819">
        <v>0</v>
      </c>
      <c r="N819">
        <v>0</v>
      </c>
      <c r="O819">
        <v>0</v>
      </c>
      <c r="P819">
        <v>229.25</v>
      </c>
      <c r="Q819">
        <v>385.78</v>
      </c>
      <c r="R819">
        <v>0</v>
      </c>
      <c r="S819">
        <v>5259.51</v>
      </c>
    </row>
    <row r="820" spans="1:19" x14ac:dyDescent="0.35">
      <c r="A820">
        <v>66</v>
      </c>
      <c r="B820" t="s">
        <v>97</v>
      </c>
      <c r="C820" t="s">
        <v>98</v>
      </c>
      <c r="D820">
        <v>100105</v>
      </c>
      <c r="E820" t="s">
        <v>20</v>
      </c>
      <c r="F820">
        <v>100105006</v>
      </c>
      <c r="G820" t="s">
        <v>276</v>
      </c>
      <c r="H820" t="s">
        <v>307</v>
      </c>
      <c r="I820">
        <v>4</v>
      </c>
      <c r="J820" t="s">
        <v>71</v>
      </c>
      <c r="K820">
        <v>0</v>
      </c>
      <c r="L820">
        <v>1341.23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 x14ac:dyDescent="0.35">
      <c r="A821">
        <v>66</v>
      </c>
      <c r="B821" t="s">
        <v>97</v>
      </c>
      <c r="C821" t="s">
        <v>98</v>
      </c>
      <c r="D821">
        <v>100106</v>
      </c>
      <c r="E821" t="s">
        <v>477</v>
      </c>
      <c r="F821">
        <v>100106001</v>
      </c>
      <c r="G821" t="s">
        <v>60</v>
      </c>
      <c r="H821" t="s">
        <v>131</v>
      </c>
      <c r="I821">
        <v>1</v>
      </c>
      <c r="J821" t="s">
        <v>96</v>
      </c>
      <c r="K821">
        <v>3142.2</v>
      </c>
      <c r="L821">
        <v>8531.83</v>
      </c>
      <c r="M821">
        <v>11216.58</v>
      </c>
      <c r="N821">
        <v>7406.53</v>
      </c>
      <c r="O821">
        <v>5989.13</v>
      </c>
      <c r="P821">
        <v>11249.84</v>
      </c>
      <c r="Q821">
        <v>6834.22</v>
      </c>
      <c r="R821">
        <v>14704.91</v>
      </c>
      <c r="S821">
        <v>5519.26</v>
      </c>
    </row>
    <row r="822" spans="1:19" x14ac:dyDescent="0.35">
      <c r="A822">
        <v>66</v>
      </c>
      <c r="B822" t="s">
        <v>97</v>
      </c>
      <c r="C822" t="s">
        <v>98</v>
      </c>
      <c r="D822">
        <v>100106</v>
      </c>
      <c r="E822" t="s">
        <v>477</v>
      </c>
      <c r="F822">
        <v>100106001</v>
      </c>
      <c r="G822" t="s">
        <v>60</v>
      </c>
      <c r="H822" t="s">
        <v>95</v>
      </c>
      <c r="I822">
        <v>1</v>
      </c>
      <c r="J822" t="s">
        <v>96</v>
      </c>
      <c r="K822">
        <v>2085.19</v>
      </c>
      <c r="L822">
        <v>5635.6</v>
      </c>
      <c r="M822">
        <v>7514.97</v>
      </c>
      <c r="N822">
        <v>12455.03</v>
      </c>
      <c r="O822">
        <v>18300.400000000001</v>
      </c>
      <c r="P822">
        <v>11454.82</v>
      </c>
      <c r="Q822">
        <v>6718.44</v>
      </c>
      <c r="R822">
        <v>2726.85</v>
      </c>
      <c r="S822">
        <v>0</v>
      </c>
    </row>
    <row r="823" spans="1:19" x14ac:dyDescent="0.35">
      <c r="A823">
        <v>66</v>
      </c>
      <c r="B823" t="s">
        <v>97</v>
      </c>
      <c r="C823" t="s">
        <v>98</v>
      </c>
      <c r="D823">
        <v>100106</v>
      </c>
      <c r="E823" t="s">
        <v>477</v>
      </c>
      <c r="F823">
        <v>100106001</v>
      </c>
      <c r="G823" t="s">
        <v>60</v>
      </c>
      <c r="H823" t="s">
        <v>224</v>
      </c>
      <c r="I823">
        <v>1</v>
      </c>
      <c r="J823" t="s">
        <v>96</v>
      </c>
      <c r="K823">
        <v>0</v>
      </c>
      <c r="L823">
        <v>2749.73</v>
      </c>
      <c r="M823">
        <v>3478.44</v>
      </c>
      <c r="N823">
        <v>2721.81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35">
      <c r="A824">
        <v>66</v>
      </c>
      <c r="B824" t="s">
        <v>97</v>
      </c>
      <c r="C824" t="s">
        <v>98</v>
      </c>
      <c r="D824">
        <v>100106</v>
      </c>
      <c r="E824" t="s">
        <v>477</v>
      </c>
      <c r="F824">
        <v>100106001</v>
      </c>
      <c r="G824" t="s">
        <v>60</v>
      </c>
      <c r="H824" t="s">
        <v>132</v>
      </c>
      <c r="I824">
        <v>3</v>
      </c>
      <c r="J824" t="s">
        <v>38</v>
      </c>
      <c r="K824">
        <v>0</v>
      </c>
      <c r="L824">
        <v>0</v>
      </c>
      <c r="M824">
        <v>0</v>
      </c>
      <c r="N824">
        <v>79.16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35">
      <c r="A825">
        <v>66</v>
      </c>
      <c r="B825" t="s">
        <v>97</v>
      </c>
      <c r="C825" t="s">
        <v>98</v>
      </c>
      <c r="D825">
        <v>100106</v>
      </c>
      <c r="E825" t="s">
        <v>477</v>
      </c>
      <c r="F825">
        <v>100106001</v>
      </c>
      <c r="G825" t="s">
        <v>60</v>
      </c>
      <c r="H825" t="s">
        <v>61</v>
      </c>
      <c r="I825">
        <v>3</v>
      </c>
      <c r="J825" t="s">
        <v>38</v>
      </c>
      <c r="K825">
        <v>671.93</v>
      </c>
      <c r="L825">
        <v>5572.97</v>
      </c>
      <c r="M825">
        <v>1390.7</v>
      </c>
      <c r="N825">
        <v>1033.08</v>
      </c>
      <c r="O825">
        <v>0</v>
      </c>
      <c r="P825">
        <v>0</v>
      </c>
      <c r="Q825">
        <v>1034.93</v>
      </c>
      <c r="R825">
        <v>256.77999999999997</v>
      </c>
      <c r="S825">
        <v>196.37</v>
      </c>
    </row>
    <row r="826" spans="1:19" x14ac:dyDescent="0.35">
      <c r="A826">
        <v>66</v>
      </c>
      <c r="B826" t="s">
        <v>97</v>
      </c>
      <c r="C826" t="s">
        <v>98</v>
      </c>
      <c r="D826">
        <v>100106</v>
      </c>
      <c r="E826" t="s">
        <v>477</v>
      </c>
      <c r="F826">
        <v>100106001</v>
      </c>
      <c r="G826" t="s">
        <v>60</v>
      </c>
      <c r="H826" t="s">
        <v>225</v>
      </c>
      <c r="I826">
        <v>1</v>
      </c>
      <c r="J826" t="s">
        <v>96</v>
      </c>
      <c r="K826">
        <v>0</v>
      </c>
      <c r="L826">
        <v>108.16</v>
      </c>
      <c r="M826">
        <v>0</v>
      </c>
      <c r="N826">
        <v>21.12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35">
      <c r="A827">
        <v>66</v>
      </c>
      <c r="B827" t="s">
        <v>97</v>
      </c>
      <c r="C827" t="s">
        <v>98</v>
      </c>
      <c r="D827">
        <v>100106</v>
      </c>
      <c r="E827" t="s">
        <v>477</v>
      </c>
      <c r="F827">
        <v>100106002</v>
      </c>
      <c r="G827" t="s">
        <v>24</v>
      </c>
      <c r="H827" t="s">
        <v>306</v>
      </c>
      <c r="I827">
        <v>1</v>
      </c>
      <c r="J827" t="s">
        <v>96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955.39</v>
      </c>
      <c r="S827">
        <v>0</v>
      </c>
    </row>
    <row r="828" spans="1:19" x14ac:dyDescent="0.35">
      <c r="A828">
        <v>66</v>
      </c>
      <c r="B828" t="s">
        <v>97</v>
      </c>
      <c r="C828" t="s">
        <v>98</v>
      </c>
      <c r="D828">
        <v>100107</v>
      </c>
      <c r="E828" t="s">
        <v>48</v>
      </c>
      <c r="F828">
        <v>100107012</v>
      </c>
      <c r="G828" t="s">
        <v>49</v>
      </c>
      <c r="H828" t="s">
        <v>318</v>
      </c>
      <c r="I828">
        <v>3</v>
      </c>
      <c r="J828" t="s">
        <v>38</v>
      </c>
      <c r="K828">
        <v>24669.89</v>
      </c>
      <c r="L828">
        <v>12527.99</v>
      </c>
      <c r="M828">
        <v>38707.31</v>
      </c>
      <c r="N828">
        <v>33653.870000000003</v>
      </c>
      <c r="O828">
        <v>52322.87</v>
      </c>
      <c r="P828">
        <v>40281.919999999998</v>
      </c>
      <c r="Q828">
        <v>47220.91</v>
      </c>
      <c r="R828">
        <v>38371.83</v>
      </c>
      <c r="S828">
        <v>26986.77</v>
      </c>
    </row>
    <row r="829" spans="1:19" x14ac:dyDescent="0.35">
      <c r="A829">
        <v>66</v>
      </c>
      <c r="B829" t="s">
        <v>97</v>
      </c>
      <c r="C829" t="s">
        <v>98</v>
      </c>
      <c r="D829">
        <v>100107</v>
      </c>
      <c r="E829" t="s">
        <v>48</v>
      </c>
      <c r="F829">
        <v>100107012</v>
      </c>
      <c r="G829" t="s">
        <v>49</v>
      </c>
      <c r="H829" t="s">
        <v>150</v>
      </c>
      <c r="I829">
        <v>3</v>
      </c>
      <c r="J829" t="s">
        <v>38</v>
      </c>
      <c r="K829">
        <v>215420.68</v>
      </c>
      <c r="L829">
        <v>140529.35999999999</v>
      </c>
      <c r="M829">
        <v>198800.96</v>
      </c>
      <c r="N829">
        <v>233060.75</v>
      </c>
      <c r="O829">
        <v>247383.41</v>
      </c>
      <c r="P829">
        <v>257060.24</v>
      </c>
      <c r="Q829">
        <v>444538.89</v>
      </c>
      <c r="R829">
        <v>374260.84</v>
      </c>
      <c r="S829">
        <v>483951.62</v>
      </c>
    </row>
    <row r="830" spans="1:19" x14ac:dyDescent="0.35">
      <c r="A830">
        <v>66</v>
      </c>
      <c r="B830" t="s">
        <v>97</v>
      </c>
      <c r="C830" t="s">
        <v>98</v>
      </c>
      <c r="D830">
        <v>100107</v>
      </c>
      <c r="E830" t="s">
        <v>48</v>
      </c>
      <c r="F830">
        <v>100107012</v>
      </c>
      <c r="G830" t="s">
        <v>49</v>
      </c>
      <c r="H830" t="s">
        <v>342</v>
      </c>
      <c r="I830">
        <v>3</v>
      </c>
      <c r="J830" t="s">
        <v>38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88.49</v>
      </c>
      <c r="Q830">
        <v>0</v>
      </c>
      <c r="R830">
        <v>0</v>
      </c>
      <c r="S830">
        <v>0</v>
      </c>
    </row>
    <row r="831" spans="1:19" x14ac:dyDescent="0.35">
      <c r="A831">
        <v>66</v>
      </c>
      <c r="B831" t="s">
        <v>97</v>
      </c>
      <c r="C831" t="s">
        <v>98</v>
      </c>
      <c r="D831">
        <v>100107</v>
      </c>
      <c r="E831" t="s">
        <v>48</v>
      </c>
      <c r="F831">
        <v>100107012</v>
      </c>
      <c r="G831" t="s">
        <v>49</v>
      </c>
      <c r="H831" t="s">
        <v>129</v>
      </c>
      <c r="I831">
        <v>2</v>
      </c>
      <c r="J831" t="s">
        <v>32</v>
      </c>
      <c r="K831">
        <v>0</v>
      </c>
      <c r="L831">
        <v>0</v>
      </c>
      <c r="M831">
        <v>61.55</v>
      </c>
      <c r="N831">
        <v>0</v>
      </c>
      <c r="O831">
        <v>0</v>
      </c>
      <c r="P831">
        <v>0</v>
      </c>
      <c r="Q831">
        <v>0</v>
      </c>
      <c r="R831">
        <v>168.14</v>
      </c>
      <c r="S831">
        <v>0</v>
      </c>
    </row>
    <row r="832" spans="1:19" x14ac:dyDescent="0.35">
      <c r="A832">
        <v>66</v>
      </c>
      <c r="B832" t="s">
        <v>97</v>
      </c>
      <c r="C832" t="s">
        <v>98</v>
      </c>
      <c r="D832">
        <v>100107</v>
      </c>
      <c r="E832" t="s">
        <v>48</v>
      </c>
      <c r="F832">
        <v>100107012</v>
      </c>
      <c r="G832" t="s">
        <v>49</v>
      </c>
      <c r="H832" t="s">
        <v>265</v>
      </c>
      <c r="I832">
        <v>1</v>
      </c>
      <c r="J832" t="s">
        <v>96</v>
      </c>
      <c r="K832">
        <v>7131.04</v>
      </c>
      <c r="L832">
        <v>10257.76</v>
      </c>
      <c r="M832">
        <v>17181.46</v>
      </c>
      <c r="N832">
        <v>68683.45</v>
      </c>
      <c r="O832">
        <v>55754.34</v>
      </c>
      <c r="P832">
        <v>50292.19</v>
      </c>
      <c r="Q832">
        <v>35227.46</v>
      </c>
      <c r="R832">
        <v>69018.53</v>
      </c>
      <c r="S832">
        <v>104987.76</v>
      </c>
    </row>
    <row r="833" spans="1:19" x14ac:dyDescent="0.35">
      <c r="A833">
        <v>66</v>
      </c>
      <c r="B833" t="s">
        <v>97</v>
      </c>
      <c r="C833" t="s">
        <v>98</v>
      </c>
      <c r="D833">
        <v>100107</v>
      </c>
      <c r="E833" t="s">
        <v>48</v>
      </c>
      <c r="F833">
        <v>100107012</v>
      </c>
      <c r="G833" t="s">
        <v>49</v>
      </c>
      <c r="H833" t="s">
        <v>130</v>
      </c>
      <c r="I833">
        <v>3</v>
      </c>
      <c r="J833" t="s">
        <v>38</v>
      </c>
      <c r="K833">
        <v>19244.509999999998</v>
      </c>
      <c r="L833">
        <v>0</v>
      </c>
      <c r="M833">
        <v>11261.32</v>
      </c>
      <c r="N833">
        <v>6802.87</v>
      </c>
      <c r="O833">
        <v>11460.02</v>
      </c>
      <c r="P833">
        <v>13558.13</v>
      </c>
      <c r="Q833">
        <v>17154.84</v>
      </c>
      <c r="R833">
        <v>23812.42</v>
      </c>
      <c r="S833">
        <v>23039.62</v>
      </c>
    </row>
    <row r="834" spans="1:19" x14ac:dyDescent="0.35">
      <c r="A834">
        <v>66</v>
      </c>
      <c r="B834" t="s">
        <v>97</v>
      </c>
      <c r="C834" t="s">
        <v>98</v>
      </c>
      <c r="D834">
        <v>100107</v>
      </c>
      <c r="E834" t="s">
        <v>48</v>
      </c>
      <c r="F834">
        <v>100107012</v>
      </c>
      <c r="G834" t="s">
        <v>49</v>
      </c>
      <c r="H834" t="s">
        <v>50</v>
      </c>
      <c r="I834">
        <v>3</v>
      </c>
      <c r="J834" t="s">
        <v>38</v>
      </c>
      <c r="K834">
        <v>1054.0999999999999</v>
      </c>
      <c r="L834">
        <v>9192.33</v>
      </c>
      <c r="M834">
        <v>7303.61</v>
      </c>
      <c r="N834">
        <v>4442.37</v>
      </c>
      <c r="O834">
        <v>3343.83</v>
      </c>
      <c r="P834">
        <v>15068.17</v>
      </c>
      <c r="Q834">
        <v>4827.3599999999997</v>
      </c>
      <c r="R834">
        <v>4949.88</v>
      </c>
      <c r="S834">
        <v>19588.240000000002</v>
      </c>
    </row>
    <row r="835" spans="1:19" x14ac:dyDescent="0.35">
      <c r="A835">
        <v>66</v>
      </c>
      <c r="B835" t="s">
        <v>97</v>
      </c>
      <c r="C835" t="s">
        <v>98</v>
      </c>
      <c r="D835">
        <v>100107</v>
      </c>
      <c r="E835" t="s">
        <v>48</v>
      </c>
      <c r="F835">
        <v>100107012</v>
      </c>
      <c r="G835" t="s">
        <v>49</v>
      </c>
      <c r="H835" t="s">
        <v>211</v>
      </c>
      <c r="I835">
        <v>7</v>
      </c>
      <c r="J835" t="s">
        <v>164</v>
      </c>
      <c r="K835">
        <v>193661.58</v>
      </c>
      <c r="L835">
        <v>276576.89</v>
      </c>
      <c r="M835">
        <v>330415.98</v>
      </c>
      <c r="N835">
        <v>298482.26</v>
      </c>
      <c r="O835">
        <v>332833.99</v>
      </c>
      <c r="P835">
        <v>171346.72</v>
      </c>
      <c r="Q835">
        <v>258614.79</v>
      </c>
      <c r="R835">
        <v>214009.78</v>
      </c>
      <c r="S835">
        <v>470868.12</v>
      </c>
    </row>
    <row r="836" spans="1:19" x14ac:dyDescent="0.35">
      <c r="A836">
        <v>66</v>
      </c>
      <c r="B836" t="s">
        <v>97</v>
      </c>
      <c r="C836" t="s">
        <v>98</v>
      </c>
      <c r="D836">
        <v>100107</v>
      </c>
      <c r="E836" t="s">
        <v>48</v>
      </c>
      <c r="F836">
        <v>100107012</v>
      </c>
      <c r="G836" t="s">
        <v>49</v>
      </c>
      <c r="H836" t="s">
        <v>333</v>
      </c>
      <c r="I836">
        <v>3</v>
      </c>
      <c r="J836" t="s">
        <v>38</v>
      </c>
      <c r="K836">
        <v>0</v>
      </c>
      <c r="L836">
        <v>18246.419999999998</v>
      </c>
      <c r="M836">
        <v>0</v>
      </c>
      <c r="N836">
        <v>0</v>
      </c>
      <c r="O836">
        <v>0</v>
      </c>
      <c r="P836">
        <v>0</v>
      </c>
      <c r="Q836">
        <v>519.19000000000005</v>
      </c>
      <c r="R836">
        <v>0</v>
      </c>
      <c r="S836">
        <v>0</v>
      </c>
    </row>
    <row r="837" spans="1:19" x14ac:dyDescent="0.35">
      <c r="A837">
        <v>66</v>
      </c>
      <c r="B837" t="s">
        <v>97</v>
      </c>
      <c r="C837" t="s">
        <v>98</v>
      </c>
      <c r="D837">
        <v>100107</v>
      </c>
      <c r="E837" t="s">
        <v>48</v>
      </c>
      <c r="F837">
        <v>100107012</v>
      </c>
      <c r="G837" t="s">
        <v>49</v>
      </c>
      <c r="H837" t="s">
        <v>186</v>
      </c>
      <c r="I837">
        <v>3</v>
      </c>
      <c r="J837" t="s">
        <v>38</v>
      </c>
      <c r="K837">
        <v>2674.22</v>
      </c>
      <c r="L837">
        <v>2787.83</v>
      </c>
      <c r="M837">
        <v>2154.71</v>
      </c>
      <c r="N837">
        <v>3446.21</v>
      </c>
      <c r="O837">
        <v>4329.41</v>
      </c>
      <c r="P837">
        <v>2660.24</v>
      </c>
      <c r="Q837">
        <v>1387.28</v>
      </c>
      <c r="R837">
        <v>5197.34</v>
      </c>
      <c r="S837">
        <v>708.68</v>
      </c>
    </row>
    <row r="838" spans="1:19" x14ac:dyDescent="0.35">
      <c r="A838">
        <v>66</v>
      </c>
      <c r="B838" t="s">
        <v>97</v>
      </c>
      <c r="C838" t="s">
        <v>98</v>
      </c>
      <c r="D838">
        <v>100107</v>
      </c>
      <c r="E838" t="s">
        <v>48</v>
      </c>
      <c r="F838">
        <v>100107012</v>
      </c>
      <c r="G838" t="s">
        <v>49</v>
      </c>
      <c r="H838" t="s">
        <v>365</v>
      </c>
      <c r="I838">
        <v>7</v>
      </c>
      <c r="J838" t="s">
        <v>164</v>
      </c>
      <c r="K838">
        <v>601.74</v>
      </c>
      <c r="L838">
        <v>0</v>
      </c>
      <c r="M838">
        <v>0</v>
      </c>
      <c r="N838">
        <v>8304.84</v>
      </c>
      <c r="O838">
        <v>1072.1099999999999</v>
      </c>
      <c r="P838">
        <v>14296.75</v>
      </c>
      <c r="Q838">
        <v>0</v>
      </c>
      <c r="R838">
        <v>145.22999999999999</v>
      </c>
      <c r="S838">
        <v>0</v>
      </c>
    </row>
    <row r="839" spans="1:19" x14ac:dyDescent="0.35">
      <c r="A839">
        <v>66</v>
      </c>
      <c r="B839" t="s">
        <v>97</v>
      </c>
      <c r="C839" t="s">
        <v>98</v>
      </c>
      <c r="D839">
        <v>100107</v>
      </c>
      <c r="E839" t="s">
        <v>48</v>
      </c>
      <c r="F839">
        <v>100107012</v>
      </c>
      <c r="G839" t="s">
        <v>49</v>
      </c>
      <c r="H839" t="s">
        <v>195</v>
      </c>
      <c r="I839">
        <v>3</v>
      </c>
      <c r="J839" t="s">
        <v>38</v>
      </c>
      <c r="K839">
        <v>0</v>
      </c>
      <c r="L839">
        <v>0</v>
      </c>
      <c r="M839">
        <v>48.41</v>
      </c>
      <c r="N839">
        <v>1108.58</v>
      </c>
      <c r="O839">
        <v>0</v>
      </c>
      <c r="P839">
        <v>399.91</v>
      </c>
      <c r="Q839">
        <v>8459.77</v>
      </c>
      <c r="R839">
        <v>20459.71</v>
      </c>
      <c r="S839">
        <v>2048.31</v>
      </c>
    </row>
    <row r="840" spans="1:19" x14ac:dyDescent="0.35">
      <c r="A840">
        <v>66</v>
      </c>
      <c r="B840" t="s">
        <v>97</v>
      </c>
      <c r="C840" t="s">
        <v>98</v>
      </c>
      <c r="D840">
        <v>100108</v>
      </c>
      <c r="E840" t="s">
        <v>294</v>
      </c>
      <c r="F840">
        <v>100108002</v>
      </c>
      <c r="G840" t="s">
        <v>295</v>
      </c>
      <c r="H840" t="s">
        <v>367</v>
      </c>
      <c r="I840">
        <v>3</v>
      </c>
      <c r="J840" t="s">
        <v>38</v>
      </c>
      <c r="K840">
        <v>0</v>
      </c>
      <c r="L840">
        <v>3477.7</v>
      </c>
      <c r="M840">
        <v>0</v>
      </c>
      <c r="N840">
        <v>0</v>
      </c>
      <c r="O840">
        <v>512.66999999999996</v>
      </c>
      <c r="P840">
        <v>861.46</v>
      </c>
      <c r="Q840">
        <v>667.19</v>
      </c>
      <c r="R840">
        <v>624.01</v>
      </c>
      <c r="S840">
        <v>1053.4100000000001</v>
      </c>
    </row>
    <row r="841" spans="1:19" x14ac:dyDescent="0.35">
      <c r="A841">
        <v>66</v>
      </c>
      <c r="B841" t="s">
        <v>97</v>
      </c>
      <c r="C841" t="s">
        <v>98</v>
      </c>
      <c r="D841">
        <v>100108</v>
      </c>
      <c r="E841" t="s">
        <v>294</v>
      </c>
      <c r="F841">
        <v>100108002</v>
      </c>
      <c r="G841" t="s">
        <v>295</v>
      </c>
      <c r="H841" t="s">
        <v>392</v>
      </c>
      <c r="I841">
        <v>3</v>
      </c>
      <c r="J841" t="s">
        <v>38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58.5</v>
      </c>
      <c r="S841">
        <v>0</v>
      </c>
    </row>
    <row r="842" spans="1:19" x14ac:dyDescent="0.35">
      <c r="A842">
        <v>66</v>
      </c>
      <c r="B842" t="s">
        <v>97</v>
      </c>
      <c r="C842" t="s">
        <v>98</v>
      </c>
      <c r="D842">
        <v>100108</v>
      </c>
      <c r="E842" t="s">
        <v>294</v>
      </c>
      <c r="F842">
        <v>100108005</v>
      </c>
      <c r="G842" t="s">
        <v>319</v>
      </c>
      <c r="H842" t="s">
        <v>396</v>
      </c>
      <c r="I842">
        <v>7</v>
      </c>
      <c r="J842" t="s">
        <v>164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67663.490000000005</v>
      </c>
      <c r="S842">
        <v>18508.43</v>
      </c>
    </row>
    <row r="843" spans="1:19" x14ac:dyDescent="0.35">
      <c r="A843">
        <v>66</v>
      </c>
      <c r="B843" t="s">
        <v>97</v>
      </c>
      <c r="C843" t="s">
        <v>98</v>
      </c>
      <c r="D843">
        <v>100108</v>
      </c>
      <c r="E843" t="s">
        <v>294</v>
      </c>
      <c r="F843">
        <v>100108005</v>
      </c>
      <c r="G843" t="s">
        <v>319</v>
      </c>
      <c r="H843" t="s">
        <v>398</v>
      </c>
      <c r="I843">
        <v>7</v>
      </c>
      <c r="J843" t="s">
        <v>164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11803.19</v>
      </c>
      <c r="R843">
        <v>0</v>
      </c>
      <c r="S843">
        <v>79.33</v>
      </c>
    </row>
    <row r="844" spans="1:19" x14ac:dyDescent="0.35">
      <c r="A844">
        <v>66</v>
      </c>
      <c r="B844" t="s">
        <v>97</v>
      </c>
      <c r="C844" t="s">
        <v>98</v>
      </c>
      <c r="D844">
        <v>100108</v>
      </c>
      <c r="E844" t="s">
        <v>294</v>
      </c>
      <c r="F844">
        <v>100108006</v>
      </c>
      <c r="G844" t="s">
        <v>381</v>
      </c>
      <c r="H844" t="s">
        <v>382</v>
      </c>
      <c r="I844">
        <v>5</v>
      </c>
      <c r="J844" t="s">
        <v>26</v>
      </c>
      <c r="K844">
        <v>0</v>
      </c>
      <c r="L844">
        <v>99.27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35">
      <c r="A845">
        <v>66</v>
      </c>
      <c r="B845" t="s">
        <v>97</v>
      </c>
      <c r="C845" t="s">
        <v>98</v>
      </c>
      <c r="D845">
        <v>100108</v>
      </c>
      <c r="E845" t="s">
        <v>294</v>
      </c>
      <c r="F845">
        <v>100108007</v>
      </c>
      <c r="G845" t="s">
        <v>327</v>
      </c>
      <c r="H845" t="s">
        <v>404</v>
      </c>
      <c r="I845">
        <v>1</v>
      </c>
      <c r="J845" t="s">
        <v>96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28672.65</v>
      </c>
      <c r="Q845">
        <v>0</v>
      </c>
      <c r="R845">
        <v>4087.01</v>
      </c>
      <c r="S845">
        <v>0</v>
      </c>
    </row>
    <row r="846" spans="1:19" x14ac:dyDescent="0.35">
      <c r="A846">
        <v>66</v>
      </c>
      <c r="B846" t="s">
        <v>97</v>
      </c>
      <c r="C846" t="s">
        <v>98</v>
      </c>
      <c r="D846">
        <v>100108</v>
      </c>
      <c r="E846" t="s">
        <v>294</v>
      </c>
      <c r="F846">
        <v>100108007</v>
      </c>
      <c r="G846" t="s">
        <v>327</v>
      </c>
      <c r="H846" t="s">
        <v>424</v>
      </c>
      <c r="I846">
        <v>1</v>
      </c>
      <c r="J846" t="s">
        <v>96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6112.04</v>
      </c>
      <c r="S846">
        <v>0</v>
      </c>
    </row>
    <row r="847" spans="1:19" x14ac:dyDescent="0.35">
      <c r="A847">
        <v>66</v>
      </c>
      <c r="B847" t="s">
        <v>97</v>
      </c>
      <c r="C847" t="s">
        <v>98</v>
      </c>
      <c r="D847">
        <v>100108</v>
      </c>
      <c r="E847" t="s">
        <v>294</v>
      </c>
      <c r="F847">
        <v>100108007</v>
      </c>
      <c r="G847" t="s">
        <v>327</v>
      </c>
      <c r="H847" t="s">
        <v>328</v>
      </c>
      <c r="I847">
        <v>6</v>
      </c>
      <c r="J847" t="s">
        <v>20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56.19</v>
      </c>
      <c r="Q847">
        <v>0</v>
      </c>
      <c r="R847">
        <v>0</v>
      </c>
      <c r="S847">
        <v>0</v>
      </c>
    </row>
    <row r="848" spans="1:19" x14ac:dyDescent="0.35">
      <c r="A848">
        <v>66</v>
      </c>
      <c r="B848" t="s">
        <v>97</v>
      </c>
      <c r="C848" t="s">
        <v>98</v>
      </c>
      <c r="D848">
        <v>100109</v>
      </c>
      <c r="E848" t="s">
        <v>51</v>
      </c>
      <c r="F848">
        <v>100109001</v>
      </c>
      <c r="G848" t="s">
        <v>51</v>
      </c>
      <c r="H848" t="s">
        <v>293</v>
      </c>
      <c r="I848">
        <v>7</v>
      </c>
      <c r="J848" t="s">
        <v>164</v>
      </c>
      <c r="K848">
        <v>37.04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 x14ac:dyDescent="0.35">
      <c r="A849">
        <v>66</v>
      </c>
      <c r="B849" t="s">
        <v>97</v>
      </c>
      <c r="C849" t="s">
        <v>98</v>
      </c>
      <c r="D849">
        <v>100109</v>
      </c>
      <c r="E849" t="s">
        <v>51</v>
      </c>
      <c r="F849">
        <v>100109001</v>
      </c>
      <c r="G849" t="s">
        <v>51</v>
      </c>
      <c r="H849" t="s">
        <v>184</v>
      </c>
      <c r="I849">
        <v>7</v>
      </c>
      <c r="J849" t="s">
        <v>164</v>
      </c>
      <c r="K849">
        <v>71.37</v>
      </c>
      <c r="L849">
        <v>22.62</v>
      </c>
      <c r="M849">
        <v>56.33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35">
      <c r="A850">
        <v>145</v>
      </c>
      <c r="B850" t="s">
        <v>99</v>
      </c>
      <c r="C850" t="s">
        <v>100</v>
      </c>
      <c r="D850">
        <v>100101</v>
      </c>
      <c r="E850" t="s">
        <v>29</v>
      </c>
      <c r="F850">
        <v>100101001</v>
      </c>
      <c r="G850" t="s">
        <v>36</v>
      </c>
      <c r="H850" t="s">
        <v>37</v>
      </c>
      <c r="I850">
        <v>3</v>
      </c>
      <c r="J850" t="s">
        <v>38</v>
      </c>
      <c r="K850">
        <v>0</v>
      </c>
      <c r="L850">
        <v>0</v>
      </c>
      <c r="M850">
        <v>0</v>
      </c>
      <c r="N850">
        <v>0</v>
      </c>
      <c r="O850">
        <v>179.84</v>
      </c>
      <c r="P850">
        <v>0</v>
      </c>
      <c r="Q850">
        <v>0</v>
      </c>
      <c r="R850">
        <v>0</v>
      </c>
      <c r="S850">
        <v>0</v>
      </c>
    </row>
    <row r="851" spans="1:19" x14ac:dyDescent="0.35">
      <c r="A851">
        <v>145</v>
      </c>
      <c r="B851" t="s">
        <v>99</v>
      </c>
      <c r="C851" t="s">
        <v>100</v>
      </c>
      <c r="D851">
        <v>100101</v>
      </c>
      <c r="E851" t="s">
        <v>29</v>
      </c>
      <c r="F851">
        <v>100101001</v>
      </c>
      <c r="G851" t="s">
        <v>36</v>
      </c>
      <c r="H851" t="s">
        <v>385</v>
      </c>
      <c r="I851">
        <v>4</v>
      </c>
      <c r="J851" t="s">
        <v>71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16387.419999999998</v>
      </c>
      <c r="R851">
        <v>0</v>
      </c>
      <c r="S851">
        <v>0</v>
      </c>
    </row>
    <row r="852" spans="1:19" x14ac:dyDescent="0.35">
      <c r="A852">
        <v>145</v>
      </c>
      <c r="B852" t="s">
        <v>99</v>
      </c>
      <c r="C852" t="s">
        <v>100</v>
      </c>
      <c r="D852">
        <v>100101</v>
      </c>
      <c r="E852" t="s">
        <v>29</v>
      </c>
      <c r="F852">
        <v>100101001</v>
      </c>
      <c r="G852" t="s">
        <v>36</v>
      </c>
      <c r="H852" t="s">
        <v>163</v>
      </c>
      <c r="I852">
        <v>7</v>
      </c>
      <c r="J852" t="s">
        <v>164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213.28</v>
      </c>
      <c r="R852">
        <v>1011.6</v>
      </c>
      <c r="S852">
        <v>1129.32</v>
      </c>
    </row>
    <row r="853" spans="1:19" x14ac:dyDescent="0.35">
      <c r="A853">
        <v>145</v>
      </c>
      <c r="B853" t="s">
        <v>99</v>
      </c>
      <c r="C853" t="s">
        <v>100</v>
      </c>
      <c r="D853">
        <v>100101</v>
      </c>
      <c r="E853" t="s">
        <v>29</v>
      </c>
      <c r="F853">
        <v>100101001</v>
      </c>
      <c r="G853" t="s">
        <v>36</v>
      </c>
      <c r="H853" t="s">
        <v>119</v>
      </c>
      <c r="I853">
        <v>5</v>
      </c>
      <c r="J853" t="s">
        <v>26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63.65</v>
      </c>
      <c r="R853">
        <v>0</v>
      </c>
      <c r="S853">
        <v>0</v>
      </c>
    </row>
    <row r="854" spans="1:19" x14ac:dyDescent="0.35">
      <c r="A854">
        <v>145</v>
      </c>
      <c r="B854" t="s">
        <v>99</v>
      </c>
      <c r="C854" t="s">
        <v>100</v>
      </c>
      <c r="D854">
        <v>100101</v>
      </c>
      <c r="E854" t="s">
        <v>29</v>
      </c>
      <c r="F854">
        <v>100101001</v>
      </c>
      <c r="G854" t="s">
        <v>36</v>
      </c>
      <c r="H854" t="s">
        <v>308</v>
      </c>
      <c r="I854">
        <v>4</v>
      </c>
      <c r="J854" t="s">
        <v>71</v>
      </c>
      <c r="K854">
        <v>216.01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35">
      <c r="A855">
        <v>145</v>
      </c>
      <c r="B855" t="s">
        <v>99</v>
      </c>
      <c r="C855" t="s">
        <v>100</v>
      </c>
      <c r="D855">
        <v>100101</v>
      </c>
      <c r="E855" t="s">
        <v>29</v>
      </c>
      <c r="F855">
        <v>100101004</v>
      </c>
      <c r="G855" t="s">
        <v>30</v>
      </c>
      <c r="H855" t="s">
        <v>345</v>
      </c>
      <c r="I855">
        <v>4</v>
      </c>
      <c r="J855" t="s">
        <v>71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6288.09</v>
      </c>
      <c r="S855">
        <v>0</v>
      </c>
    </row>
    <row r="856" spans="1:19" x14ac:dyDescent="0.35">
      <c r="A856">
        <v>145</v>
      </c>
      <c r="B856" t="s">
        <v>99</v>
      </c>
      <c r="C856" t="s">
        <v>100</v>
      </c>
      <c r="D856">
        <v>100101</v>
      </c>
      <c r="E856" t="s">
        <v>29</v>
      </c>
      <c r="F856">
        <v>100101004</v>
      </c>
      <c r="G856" t="s">
        <v>30</v>
      </c>
      <c r="H856" t="s">
        <v>31</v>
      </c>
      <c r="I856">
        <v>2</v>
      </c>
      <c r="J856" t="s">
        <v>32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58.61</v>
      </c>
      <c r="S856">
        <v>0</v>
      </c>
    </row>
    <row r="857" spans="1:19" x14ac:dyDescent="0.35">
      <c r="A857">
        <v>145</v>
      </c>
      <c r="B857" t="s">
        <v>99</v>
      </c>
      <c r="C857" t="s">
        <v>100</v>
      </c>
      <c r="D857">
        <v>100101</v>
      </c>
      <c r="E857" t="s">
        <v>29</v>
      </c>
      <c r="F857">
        <v>100101008</v>
      </c>
      <c r="G857" t="s">
        <v>101</v>
      </c>
      <c r="H857" t="s">
        <v>309</v>
      </c>
      <c r="I857">
        <v>3</v>
      </c>
      <c r="J857" t="s">
        <v>38</v>
      </c>
      <c r="K857">
        <v>0</v>
      </c>
      <c r="L857">
        <v>21.61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35">
      <c r="A858">
        <v>145</v>
      </c>
      <c r="B858" t="s">
        <v>99</v>
      </c>
      <c r="C858" t="s">
        <v>100</v>
      </c>
      <c r="D858">
        <v>100101</v>
      </c>
      <c r="E858" t="s">
        <v>29</v>
      </c>
      <c r="F858">
        <v>100101011</v>
      </c>
      <c r="G858" t="s">
        <v>122</v>
      </c>
      <c r="H858" t="s">
        <v>264</v>
      </c>
      <c r="I858">
        <v>1</v>
      </c>
      <c r="J858" t="s">
        <v>96</v>
      </c>
      <c r="K858">
        <v>0</v>
      </c>
      <c r="L858">
        <v>0</v>
      </c>
      <c r="M858">
        <v>0</v>
      </c>
      <c r="N858">
        <v>142.54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35">
      <c r="A859">
        <v>145</v>
      </c>
      <c r="B859" t="s">
        <v>99</v>
      </c>
      <c r="C859" t="s">
        <v>100</v>
      </c>
      <c r="D859">
        <v>100101</v>
      </c>
      <c r="E859" t="s">
        <v>29</v>
      </c>
      <c r="F859">
        <v>100101011</v>
      </c>
      <c r="G859" t="s">
        <v>122</v>
      </c>
      <c r="H859" t="s">
        <v>123</v>
      </c>
      <c r="I859">
        <v>1</v>
      </c>
      <c r="J859" t="s">
        <v>96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67.900000000000006</v>
      </c>
      <c r="Q859">
        <v>0</v>
      </c>
      <c r="R859">
        <v>0</v>
      </c>
      <c r="S859">
        <v>0</v>
      </c>
    </row>
    <row r="860" spans="1:19" x14ac:dyDescent="0.35">
      <c r="A860">
        <v>145</v>
      </c>
      <c r="B860" t="s">
        <v>99</v>
      </c>
      <c r="C860" t="s">
        <v>100</v>
      </c>
      <c r="D860">
        <v>100101</v>
      </c>
      <c r="E860" t="s">
        <v>29</v>
      </c>
      <c r="F860">
        <v>100101011</v>
      </c>
      <c r="G860" t="s">
        <v>122</v>
      </c>
      <c r="H860" t="s">
        <v>324</v>
      </c>
      <c r="I860">
        <v>2</v>
      </c>
      <c r="J860" t="s">
        <v>32</v>
      </c>
      <c r="K860">
        <v>0</v>
      </c>
      <c r="L860">
        <v>0</v>
      </c>
      <c r="M860">
        <v>74.989999999999995</v>
      </c>
      <c r="N860">
        <v>227.44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35">
      <c r="A861">
        <v>145</v>
      </c>
      <c r="B861" t="s">
        <v>99</v>
      </c>
      <c r="C861" t="s">
        <v>100</v>
      </c>
      <c r="D861">
        <v>100101</v>
      </c>
      <c r="E861" t="s">
        <v>29</v>
      </c>
      <c r="F861">
        <v>100112025</v>
      </c>
      <c r="G861" t="s">
        <v>173</v>
      </c>
      <c r="H861" t="s">
        <v>310</v>
      </c>
      <c r="I861">
        <v>5</v>
      </c>
      <c r="J861" t="s">
        <v>26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60.01</v>
      </c>
      <c r="R861">
        <v>0</v>
      </c>
      <c r="S861">
        <v>0</v>
      </c>
    </row>
    <row r="862" spans="1:19" x14ac:dyDescent="0.35">
      <c r="A862">
        <v>145</v>
      </c>
      <c r="B862" t="s">
        <v>99</v>
      </c>
      <c r="C862" t="s">
        <v>100</v>
      </c>
      <c r="D862">
        <v>100101</v>
      </c>
      <c r="E862" t="s">
        <v>29</v>
      </c>
      <c r="F862">
        <v>100112025</v>
      </c>
      <c r="G862" t="s">
        <v>173</v>
      </c>
      <c r="H862" t="s">
        <v>248</v>
      </c>
      <c r="I862">
        <v>3</v>
      </c>
      <c r="J862" t="s">
        <v>38</v>
      </c>
      <c r="K862">
        <v>0</v>
      </c>
      <c r="L862">
        <v>0</v>
      </c>
      <c r="M862">
        <v>0</v>
      </c>
      <c r="N862">
        <v>2088.7800000000002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 x14ac:dyDescent="0.35">
      <c r="A863">
        <v>145</v>
      </c>
      <c r="B863" t="s">
        <v>99</v>
      </c>
      <c r="C863" t="s">
        <v>100</v>
      </c>
      <c r="D863">
        <v>100101</v>
      </c>
      <c r="E863" t="s">
        <v>29</v>
      </c>
      <c r="F863">
        <v>100112025</v>
      </c>
      <c r="G863" t="s">
        <v>173</v>
      </c>
      <c r="H863" t="s">
        <v>387</v>
      </c>
      <c r="I863">
        <v>4</v>
      </c>
      <c r="J863" t="s">
        <v>71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6015.34</v>
      </c>
      <c r="S863">
        <v>0</v>
      </c>
    </row>
    <row r="864" spans="1:19" x14ac:dyDescent="0.35">
      <c r="A864">
        <v>145</v>
      </c>
      <c r="B864" t="s">
        <v>99</v>
      </c>
      <c r="C864" t="s">
        <v>100</v>
      </c>
      <c r="D864">
        <v>100102</v>
      </c>
      <c r="E864" t="s">
        <v>92</v>
      </c>
      <c r="F864">
        <v>100102003</v>
      </c>
      <c r="G864" t="s">
        <v>93</v>
      </c>
      <c r="H864" t="s">
        <v>400</v>
      </c>
      <c r="I864">
        <v>1</v>
      </c>
      <c r="J864" t="s">
        <v>96</v>
      </c>
      <c r="K864">
        <v>0</v>
      </c>
      <c r="L864">
        <v>5175.9799999999996</v>
      </c>
      <c r="M864">
        <v>9619.5499999999993</v>
      </c>
      <c r="N864">
        <v>2715.32</v>
      </c>
      <c r="O864">
        <v>6901.12</v>
      </c>
      <c r="P864">
        <v>3418.31</v>
      </c>
      <c r="Q864">
        <v>7017.63</v>
      </c>
      <c r="R864">
        <v>0</v>
      </c>
      <c r="S864">
        <v>0</v>
      </c>
    </row>
    <row r="865" spans="1:19" x14ac:dyDescent="0.35">
      <c r="A865">
        <v>145</v>
      </c>
      <c r="B865" t="s">
        <v>99</v>
      </c>
      <c r="C865" t="s">
        <v>100</v>
      </c>
      <c r="D865">
        <v>100102</v>
      </c>
      <c r="E865" t="s">
        <v>92</v>
      </c>
      <c r="F865">
        <v>100102005</v>
      </c>
      <c r="G865" t="s">
        <v>177</v>
      </c>
      <c r="H865" t="s">
        <v>401</v>
      </c>
      <c r="I865">
        <v>1</v>
      </c>
      <c r="J865" t="s">
        <v>96</v>
      </c>
      <c r="K865">
        <v>28344.14</v>
      </c>
      <c r="L865">
        <v>13438.12</v>
      </c>
      <c r="M865">
        <v>16596.27</v>
      </c>
      <c r="N865">
        <v>13210.27</v>
      </c>
      <c r="O865">
        <v>13718.68</v>
      </c>
      <c r="P865">
        <v>12065.62</v>
      </c>
      <c r="Q865">
        <v>15861.35</v>
      </c>
      <c r="R865">
        <v>7662.5</v>
      </c>
      <c r="S865">
        <v>8133.77</v>
      </c>
    </row>
    <row r="866" spans="1:19" x14ac:dyDescent="0.35">
      <c r="A866">
        <v>145</v>
      </c>
      <c r="B866" t="s">
        <v>99</v>
      </c>
      <c r="C866" t="s">
        <v>100</v>
      </c>
      <c r="D866">
        <v>100102</v>
      </c>
      <c r="E866" t="s">
        <v>92</v>
      </c>
      <c r="F866">
        <v>100102005</v>
      </c>
      <c r="G866" t="s">
        <v>177</v>
      </c>
      <c r="H866" t="s">
        <v>379</v>
      </c>
      <c r="I866">
        <v>7</v>
      </c>
      <c r="J866" t="s">
        <v>164</v>
      </c>
      <c r="K866">
        <v>280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387.84</v>
      </c>
      <c r="R866">
        <v>0</v>
      </c>
      <c r="S866">
        <v>66.16</v>
      </c>
    </row>
    <row r="867" spans="1:19" x14ac:dyDescent="0.35">
      <c r="A867">
        <v>145</v>
      </c>
      <c r="B867" t="s">
        <v>99</v>
      </c>
      <c r="C867" t="s">
        <v>100</v>
      </c>
      <c r="D867">
        <v>100102</v>
      </c>
      <c r="E867" t="s">
        <v>92</v>
      </c>
      <c r="F867">
        <v>100102006</v>
      </c>
      <c r="G867" t="s">
        <v>237</v>
      </c>
      <c r="H867" t="s">
        <v>238</v>
      </c>
      <c r="I867">
        <v>5</v>
      </c>
      <c r="J867" t="s">
        <v>26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68.540000000000006</v>
      </c>
    </row>
    <row r="868" spans="1:19" x14ac:dyDescent="0.35">
      <c r="A868">
        <v>145</v>
      </c>
      <c r="B868" t="s">
        <v>99</v>
      </c>
      <c r="C868" t="s">
        <v>100</v>
      </c>
      <c r="D868">
        <v>100102</v>
      </c>
      <c r="E868" t="s">
        <v>92</v>
      </c>
      <c r="F868">
        <v>100102008</v>
      </c>
      <c r="G868" t="s">
        <v>352</v>
      </c>
      <c r="H868" t="s">
        <v>391</v>
      </c>
      <c r="I868">
        <v>3</v>
      </c>
      <c r="J868" t="s">
        <v>38</v>
      </c>
      <c r="K868">
        <v>390.81</v>
      </c>
      <c r="L868">
        <v>7729.15</v>
      </c>
      <c r="M868">
        <v>9635.65</v>
      </c>
      <c r="N868">
        <v>13288.26</v>
      </c>
      <c r="O868">
        <v>4842.4799999999996</v>
      </c>
      <c r="P868">
        <v>7603.83</v>
      </c>
      <c r="Q868">
        <v>15438.89</v>
      </c>
      <c r="R868">
        <v>8697.2999999999993</v>
      </c>
      <c r="S868">
        <v>12409.36</v>
      </c>
    </row>
    <row r="869" spans="1:19" x14ac:dyDescent="0.35">
      <c r="A869">
        <v>145</v>
      </c>
      <c r="B869" t="s">
        <v>99</v>
      </c>
      <c r="C869" t="s">
        <v>100</v>
      </c>
      <c r="D869">
        <v>100102</v>
      </c>
      <c r="E869" t="s">
        <v>92</v>
      </c>
      <c r="F869">
        <v>100102008</v>
      </c>
      <c r="G869" t="s">
        <v>352</v>
      </c>
      <c r="H869" t="s">
        <v>402</v>
      </c>
      <c r="I869">
        <v>1</v>
      </c>
      <c r="J869" t="s">
        <v>96</v>
      </c>
      <c r="K869">
        <v>79066.63</v>
      </c>
      <c r="L869">
        <v>99526.59</v>
      </c>
      <c r="M869">
        <v>44946.21</v>
      </c>
      <c r="N869">
        <v>32409.11</v>
      </c>
      <c r="O869">
        <v>53994.47</v>
      </c>
      <c r="P869">
        <v>45401.919999999998</v>
      </c>
      <c r="Q869">
        <v>38088.31</v>
      </c>
      <c r="R869">
        <v>60814.2</v>
      </c>
      <c r="S869">
        <v>2910.89</v>
      </c>
    </row>
    <row r="870" spans="1:19" x14ac:dyDescent="0.35">
      <c r="A870">
        <v>145</v>
      </c>
      <c r="B870" t="s">
        <v>99</v>
      </c>
      <c r="C870" t="s">
        <v>100</v>
      </c>
      <c r="D870">
        <v>100102</v>
      </c>
      <c r="E870" t="s">
        <v>92</v>
      </c>
      <c r="F870">
        <v>100102008</v>
      </c>
      <c r="G870" t="s">
        <v>352</v>
      </c>
      <c r="H870" t="s">
        <v>354</v>
      </c>
      <c r="I870">
        <v>7</v>
      </c>
      <c r="J870" t="s">
        <v>164</v>
      </c>
      <c r="K870">
        <v>0</v>
      </c>
      <c r="L870">
        <v>0</v>
      </c>
      <c r="M870">
        <v>0</v>
      </c>
      <c r="N870">
        <v>0</v>
      </c>
      <c r="O870">
        <v>17.36</v>
      </c>
      <c r="P870">
        <v>166.91</v>
      </c>
      <c r="Q870">
        <v>130.06</v>
      </c>
      <c r="R870">
        <v>0</v>
      </c>
      <c r="S870">
        <v>322.22000000000003</v>
      </c>
    </row>
    <row r="871" spans="1:19" x14ac:dyDescent="0.35">
      <c r="A871">
        <v>145</v>
      </c>
      <c r="B871" t="s">
        <v>99</v>
      </c>
      <c r="C871" t="s">
        <v>100</v>
      </c>
      <c r="D871">
        <v>100103</v>
      </c>
      <c r="E871" t="s">
        <v>39</v>
      </c>
      <c r="F871">
        <v>100103002</v>
      </c>
      <c r="G871" t="s">
        <v>42</v>
      </c>
      <c r="H871" t="s">
        <v>313</v>
      </c>
      <c r="I871">
        <v>3</v>
      </c>
      <c r="J871" t="s">
        <v>38</v>
      </c>
      <c r="K871">
        <v>0</v>
      </c>
      <c r="L871">
        <v>214.82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35">
      <c r="A872">
        <v>145</v>
      </c>
      <c r="B872" t="s">
        <v>99</v>
      </c>
      <c r="C872" t="s">
        <v>100</v>
      </c>
      <c r="D872">
        <v>100103</v>
      </c>
      <c r="E872" t="s">
        <v>39</v>
      </c>
      <c r="F872">
        <v>100103002</v>
      </c>
      <c r="G872" t="s">
        <v>42</v>
      </c>
      <c r="H872" t="s">
        <v>291</v>
      </c>
      <c r="I872">
        <v>7</v>
      </c>
      <c r="J872" t="s">
        <v>164</v>
      </c>
      <c r="K872">
        <v>0</v>
      </c>
      <c r="L872">
        <v>0</v>
      </c>
      <c r="M872">
        <v>0</v>
      </c>
      <c r="N872">
        <v>36.56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 x14ac:dyDescent="0.35">
      <c r="A873">
        <v>145</v>
      </c>
      <c r="B873" t="s">
        <v>99</v>
      </c>
      <c r="C873" t="s">
        <v>100</v>
      </c>
      <c r="D873">
        <v>100103</v>
      </c>
      <c r="E873" t="s">
        <v>39</v>
      </c>
      <c r="F873">
        <v>100103002</v>
      </c>
      <c r="G873" t="s">
        <v>42</v>
      </c>
      <c r="H873" t="s">
        <v>114</v>
      </c>
      <c r="I873">
        <v>4</v>
      </c>
      <c r="J873" t="s">
        <v>71</v>
      </c>
      <c r="K873">
        <v>0</v>
      </c>
      <c r="L873">
        <v>0</v>
      </c>
      <c r="M873">
        <v>0</v>
      </c>
      <c r="N873">
        <v>0</v>
      </c>
      <c r="O873">
        <v>50218.44</v>
      </c>
      <c r="P873">
        <v>0</v>
      </c>
      <c r="Q873">
        <v>18311.169999999998</v>
      </c>
      <c r="R873">
        <v>0</v>
      </c>
      <c r="S873">
        <v>0</v>
      </c>
    </row>
    <row r="874" spans="1:19" x14ac:dyDescent="0.35">
      <c r="A874">
        <v>145</v>
      </c>
      <c r="B874" t="s">
        <v>99</v>
      </c>
      <c r="C874" t="s">
        <v>100</v>
      </c>
      <c r="D874">
        <v>100103</v>
      </c>
      <c r="E874" t="s">
        <v>39</v>
      </c>
      <c r="F874">
        <v>100103003</v>
      </c>
      <c r="G874" t="s">
        <v>226</v>
      </c>
      <c r="H874" t="s">
        <v>325</v>
      </c>
      <c r="I874">
        <v>2</v>
      </c>
      <c r="J874" t="s">
        <v>32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62</v>
      </c>
    </row>
    <row r="875" spans="1:19" x14ac:dyDescent="0.35">
      <c r="A875">
        <v>145</v>
      </c>
      <c r="B875" t="s">
        <v>99</v>
      </c>
      <c r="C875" t="s">
        <v>100</v>
      </c>
      <c r="D875">
        <v>100103</v>
      </c>
      <c r="E875" t="s">
        <v>39</v>
      </c>
      <c r="F875">
        <v>100103003</v>
      </c>
      <c r="G875" t="s">
        <v>226</v>
      </c>
      <c r="H875" t="s">
        <v>406</v>
      </c>
      <c r="I875">
        <v>3</v>
      </c>
      <c r="J875" t="s">
        <v>38</v>
      </c>
      <c r="K875">
        <v>0</v>
      </c>
      <c r="L875">
        <v>0</v>
      </c>
      <c r="M875">
        <v>95.66</v>
      </c>
      <c r="N875">
        <v>0</v>
      </c>
      <c r="O875">
        <v>179.84</v>
      </c>
      <c r="P875">
        <v>0</v>
      </c>
      <c r="Q875">
        <v>0</v>
      </c>
      <c r="R875">
        <v>0</v>
      </c>
      <c r="S875">
        <v>0</v>
      </c>
    </row>
    <row r="876" spans="1:19" x14ac:dyDescent="0.35">
      <c r="A876">
        <v>145</v>
      </c>
      <c r="B876" t="s">
        <v>99</v>
      </c>
      <c r="C876" t="s">
        <v>100</v>
      </c>
      <c r="D876">
        <v>100103</v>
      </c>
      <c r="E876" t="s">
        <v>39</v>
      </c>
      <c r="F876">
        <v>100103003</v>
      </c>
      <c r="G876" t="s">
        <v>226</v>
      </c>
      <c r="H876" t="s">
        <v>323</v>
      </c>
      <c r="I876">
        <v>3</v>
      </c>
      <c r="J876" t="s">
        <v>38</v>
      </c>
      <c r="K876">
        <v>0</v>
      </c>
      <c r="L876">
        <v>0</v>
      </c>
      <c r="M876">
        <v>0</v>
      </c>
      <c r="N876">
        <v>4007.48</v>
      </c>
      <c r="O876">
        <v>0</v>
      </c>
      <c r="P876">
        <v>0</v>
      </c>
      <c r="Q876">
        <v>4391.45</v>
      </c>
      <c r="R876">
        <v>0</v>
      </c>
      <c r="S876">
        <v>0</v>
      </c>
    </row>
    <row r="877" spans="1:19" x14ac:dyDescent="0.35">
      <c r="A877">
        <v>145</v>
      </c>
      <c r="B877" t="s">
        <v>99</v>
      </c>
      <c r="C877" t="s">
        <v>100</v>
      </c>
      <c r="D877">
        <v>100103</v>
      </c>
      <c r="E877" t="s">
        <v>39</v>
      </c>
      <c r="F877">
        <v>100103003</v>
      </c>
      <c r="G877" t="s">
        <v>226</v>
      </c>
      <c r="H877" t="s">
        <v>315</v>
      </c>
      <c r="I877">
        <v>3</v>
      </c>
      <c r="J877" t="s">
        <v>38</v>
      </c>
      <c r="K877">
        <v>6199.61</v>
      </c>
      <c r="L877">
        <v>3717.38</v>
      </c>
      <c r="M877">
        <v>3963.38</v>
      </c>
      <c r="N877">
        <v>1698.31</v>
      </c>
      <c r="O877">
        <v>4624.8</v>
      </c>
      <c r="P877">
        <v>808.15</v>
      </c>
      <c r="Q877">
        <v>4289.46</v>
      </c>
      <c r="R877">
        <v>4098.1499999999996</v>
      </c>
      <c r="S877">
        <v>12543.43</v>
      </c>
    </row>
    <row r="878" spans="1:19" x14ac:dyDescent="0.35">
      <c r="A878">
        <v>145</v>
      </c>
      <c r="B878" t="s">
        <v>99</v>
      </c>
      <c r="C878" t="s">
        <v>100</v>
      </c>
      <c r="D878">
        <v>100103</v>
      </c>
      <c r="E878" t="s">
        <v>39</v>
      </c>
      <c r="F878">
        <v>100103004</v>
      </c>
      <c r="G878" t="s">
        <v>77</v>
      </c>
      <c r="H878" t="s">
        <v>78</v>
      </c>
      <c r="I878">
        <v>3</v>
      </c>
      <c r="J878" t="s">
        <v>38</v>
      </c>
      <c r="K878">
        <v>0</v>
      </c>
      <c r="L878">
        <v>0</v>
      </c>
      <c r="M878">
        <v>97.27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35">
      <c r="A879">
        <v>145</v>
      </c>
      <c r="B879" t="s">
        <v>99</v>
      </c>
      <c r="C879" t="s">
        <v>100</v>
      </c>
      <c r="D879">
        <v>100103</v>
      </c>
      <c r="E879" t="s">
        <v>39</v>
      </c>
      <c r="F879">
        <v>100103004</v>
      </c>
      <c r="G879" t="s">
        <v>77</v>
      </c>
      <c r="H879" t="s">
        <v>124</v>
      </c>
      <c r="I879">
        <v>3</v>
      </c>
      <c r="J879" t="s">
        <v>38</v>
      </c>
      <c r="K879">
        <v>691.25</v>
      </c>
      <c r="L879">
        <v>2853.17</v>
      </c>
      <c r="M879">
        <v>95.66</v>
      </c>
      <c r="N879">
        <v>0</v>
      </c>
      <c r="O879">
        <v>60.18</v>
      </c>
      <c r="P879">
        <v>4003.17</v>
      </c>
      <c r="Q879">
        <v>772.78</v>
      </c>
      <c r="R879">
        <v>657.36</v>
      </c>
      <c r="S879">
        <v>0</v>
      </c>
    </row>
    <row r="880" spans="1:19" x14ac:dyDescent="0.35">
      <c r="A880">
        <v>145</v>
      </c>
      <c r="B880" t="s">
        <v>99</v>
      </c>
      <c r="C880" t="s">
        <v>100</v>
      </c>
      <c r="D880">
        <v>100103</v>
      </c>
      <c r="E880" t="s">
        <v>39</v>
      </c>
      <c r="F880">
        <v>100103004</v>
      </c>
      <c r="G880" t="s">
        <v>77</v>
      </c>
      <c r="H880" t="s">
        <v>89</v>
      </c>
      <c r="I880">
        <v>3</v>
      </c>
      <c r="J880" t="s">
        <v>38</v>
      </c>
      <c r="K880">
        <v>0</v>
      </c>
      <c r="L880">
        <v>0</v>
      </c>
      <c r="M880">
        <v>0</v>
      </c>
      <c r="N880">
        <v>0</v>
      </c>
      <c r="O880">
        <v>169.27</v>
      </c>
      <c r="P880">
        <v>0</v>
      </c>
      <c r="Q880">
        <v>90.68</v>
      </c>
      <c r="R880">
        <v>0</v>
      </c>
      <c r="S880">
        <v>0</v>
      </c>
    </row>
    <row r="881" spans="1:19" x14ac:dyDescent="0.35">
      <c r="A881">
        <v>145</v>
      </c>
      <c r="B881" t="s">
        <v>99</v>
      </c>
      <c r="C881" t="s">
        <v>100</v>
      </c>
      <c r="D881">
        <v>100104</v>
      </c>
      <c r="E881" t="s">
        <v>66</v>
      </c>
      <c r="F881">
        <v>100104002</v>
      </c>
      <c r="G881" t="s">
        <v>67</v>
      </c>
      <c r="H881" t="s">
        <v>366</v>
      </c>
      <c r="I881">
        <v>7</v>
      </c>
      <c r="J881" t="s">
        <v>164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56.55</v>
      </c>
      <c r="Q881">
        <v>0</v>
      </c>
      <c r="R881">
        <v>0</v>
      </c>
      <c r="S881">
        <v>0</v>
      </c>
    </row>
    <row r="882" spans="1:19" x14ac:dyDescent="0.35">
      <c r="A882">
        <v>145</v>
      </c>
      <c r="B882" t="s">
        <v>99</v>
      </c>
      <c r="C882" t="s">
        <v>100</v>
      </c>
      <c r="D882">
        <v>100104</v>
      </c>
      <c r="E882" t="s">
        <v>66</v>
      </c>
      <c r="F882">
        <v>100104002</v>
      </c>
      <c r="G882" t="s">
        <v>67</v>
      </c>
      <c r="H882" t="s">
        <v>203</v>
      </c>
      <c r="I882">
        <v>7</v>
      </c>
      <c r="J882" t="s">
        <v>164</v>
      </c>
      <c r="K882">
        <v>0</v>
      </c>
      <c r="L882">
        <v>0</v>
      </c>
      <c r="M882">
        <v>252.98</v>
      </c>
      <c r="N882">
        <v>476.55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 x14ac:dyDescent="0.35">
      <c r="A883">
        <v>145</v>
      </c>
      <c r="B883" t="s">
        <v>99</v>
      </c>
      <c r="C883" t="s">
        <v>100</v>
      </c>
      <c r="D883">
        <v>100104</v>
      </c>
      <c r="E883" t="s">
        <v>66</v>
      </c>
      <c r="F883">
        <v>100104002</v>
      </c>
      <c r="G883" t="s">
        <v>67</v>
      </c>
      <c r="H883" t="s">
        <v>191</v>
      </c>
      <c r="I883">
        <v>4</v>
      </c>
      <c r="J883" t="s">
        <v>71</v>
      </c>
      <c r="K883">
        <v>129642.41</v>
      </c>
      <c r="L883">
        <v>0</v>
      </c>
      <c r="M883">
        <v>12.04</v>
      </c>
      <c r="N883">
        <v>2485.44</v>
      </c>
      <c r="O883">
        <v>31.85</v>
      </c>
      <c r="P883">
        <v>22.04</v>
      </c>
      <c r="Q883">
        <v>55.98</v>
      </c>
      <c r="R883">
        <v>0</v>
      </c>
      <c r="S883">
        <v>0</v>
      </c>
    </row>
    <row r="884" spans="1:19" x14ac:dyDescent="0.35">
      <c r="A884">
        <v>145</v>
      </c>
      <c r="B884" t="s">
        <v>99</v>
      </c>
      <c r="C884" t="s">
        <v>100</v>
      </c>
      <c r="D884">
        <v>100104</v>
      </c>
      <c r="E884" t="s">
        <v>66</v>
      </c>
      <c r="F884">
        <v>100104002</v>
      </c>
      <c r="G884" t="s">
        <v>67</v>
      </c>
      <c r="H884" t="s">
        <v>127</v>
      </c>
      <c r="I884">
        <v>3</v>
      </c>
      <c r="J884" t="s">
        <v>38</v>
      </c>
      <c r="K884">
        <v>15.65</v>
      </c>
      <c r="L884">
        <v>101.11</v>
      </c>
      <c r="M884">
        <v>1941.98</v>
      </c>
      <c r="N884">
        <v>75.08</v>
      </c>
      <c r="O884">
        <v>189.34</v>
      </c>
      <c r="P884">
        <v>195.57</v>
      </c>
      <c r="Q884">
        <v>4461.38</v>
      </c>
      <c r="R884">
        <v>1417.25</v>
      </c>
      <c r="S884">
        <v>0</v>
      </c>
    </row>
    <row r="885" spans="1:19" x14ac:dyDescent="0.35">
      <c r="A885">
        <v>145</v>
      </c>
      <c r="B885" t="s">
        <v>99</v>
      </c>
      <c r="C885" t="s">
        <v>100</v>
      </c>
      <c r="D885">
        <v>100105</v>
      </c>
      <c r="E885" t="s">
        <v>20</v>
      </c>
      <c r="F885">
        <v>100105006</v>
      </c>
      <c r="G885" t="s">
        <v>276</v>
      </c>
      <c r="H885" t="s">
        <v>388</v>
      </c>
      <c r="I885">
        <v>4</v>
      </c>
      <c r="J885" t="s">
        <v>71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6231.16</v>
      </c>
      <c r="S885">
        <v>0</v>
      </c>
    </row>
    <row r="886" spans="1:19" x14ac:dyDescent="0.35">
      <c r="A886">
        <v>145</v>
      </c>
      <c r="B886" t="s">
        <v>99</v>
      </c>
      <c r="C886" t="s">
        <v>100</v>
      </c>
      <c r="D886">
        <v>100105</v>
      </c>
      <c r="E886" t="s">
        <v>20</v>
      </c>
      <c r="F886">
        <v>100105006</v>
      </c>
      <c r="G886" t="s">
        <v>276</v>
      </c>
      <c r="H886" t="s">
        <v>307</v>
      </c>
      <c r="I886">
        <v>4</v>
      </c>
      <c r="J886" t="s">
        <v>71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42.66</v>
      </c>
      <c r="Q886">
        <v>0</v>
      </c>
      <c r="R886">
        <v>8324.9599999999991</v>
      </c>
      <c r="S886">
        <v>2032.66</v>
      </c>
    </row>
    <row r="887" spans="1:19" x14ac:dyDescent="0.35">
      <c r="A887">
        <v>145</v>
      </c>
      <c r="B887" t="s">
        <v>99</v>
      </c>
      <c r="C887" t="s">
        <v>100</v>
      </c>
      <c r="D887">
        <v>100106</v>
      </c>
      <c r="E887" t="s">
        <v>477</v>
      </c>
      <c r="F887">
        <v>100106001</v>
      </c>
      <c r="G887" t="s">
        <v>60</v>
      </c>
      <c r="H887" t="s">
        <v>95</v>
      </c>
      <c r="I887">
        <v>1</v>
      </c>
      <c r="J887" t="s">
        <v>96</v>
      </c>
      <c r="K887">
        <v>3874.09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6028.49</v>
      </c>
      <c r="S887">
        <v>0</v>
      </c>
    </row>
    <row r="888" spans="1:19" x14ac:dyDescent="0.35">
      <c r="A888">
        <v>145</v>
      </c>
      <c r="B888" t="s">
        <v>99</v>
      </c>
      <c r="C888" t="s">
        <v>100</v>
      </c>
      <c r="D888">
        <v>100106</v>
      </c>
      <c r="E888" t="s">
        <v>477</v>
      </c>
      <c r="F888">
        <v>100106001</v>
      </c>
      <c r="G888" t="s">
        <v>60</v>
      </c>
      <c r="H888" t="s">
        <v>224</v>
      </c>
      <c r="I888">
        <v>1</v>
      </c>
      <c r="J888" t="s">
        <v>96</v>
      </c>
      <c r="K888">
        <v>0</v>
      </c>
      <c r="L888">
        <v>0</v>
      </c>
      <c r="M888">
        <v>585.84</v>
      </c>
      <c r="N888">
        <v>345.93</v>
      </c>
      <c r="O888">
        <v>56.73</v>
      </c>
      <c r="P888">
        <v>113.39</v>
      </c>
      <c r="Q888">
        <v>0</v>
      </c>
      <c r="R888">
        <v>0</v>
      </c>
      <c r="S888">
        <v>78.37</v>
      </c>
    </row>
    <row r="889" spans="1:19" x14ac:dyDescent="0.35">
      <c r="A889">
        <v>145</v>
      </c>
      <c r="B889" t="s">
        <v>99</v>
      </c>
      <c r="C889" t="s">
        <v>100</v>
      </c>
      <c r="D889">
        <v>100106</v>
      </c>
      <c r="E889" t="s">
        <v>477</v>
      </c>
      <c r="F889">
        <v>100106001</v>
      </c>
      <c r="G889" t="s">
        <v>60</v>
      </c>
      <c r="H889" t="s">
        <v>61</v>
      </c>
      <c r="I889">
        <v>3</v>
      </c>
      <c r="J889" t="s">
        <v>38</v>
      </c>
      <c r="K889">
        <v>45138.58</v>
      </c>
      <c r="L889">
        <v>600.41</v>
      </c>
      <c r="M889">
        <v>24491.07</v>
      </c>
      <c r="N889">
        <v>26404.85</v>
      </c>
      <c r="O889">
        <v>21735.07</v>
      </c>
      <c r="P889">
        <v>17441.82</v>
      </c>
      <c r="Q889">
        <v>22733.19</v>
      </c>
      <c r="R889">
        <v>18977.47</v>
      </c>
      <c r="S889">
        <v>22307.68</v>
      </c>
    </row>
    <row r="890" spans="1:19" x14ac:dyDescent="0.35">
      <c r="A890">
        <v>145</v>
      </c>
      <c r="B890" t="s">
        <v>99</v>
      </c>
      <c r="C890" t="s">
        <v>100</v>
      </c>
      <c r="D890">
        <v>100106</v>
      </c>
      <c r="E890" t="s">
        <v>477</v>
      </c>
      <c r="F890">
        <v>100106002</v>
      </c>
      <c r="G890" t="s">
        <v>24</v>
      </c>
      <c r="H890" t="s">
        <v>306</v>
      </c>
      <c r="I890">
        <v>1</v>
      </c>
      <c r="J890" t="s">
        <v>96</v>
      </c>
      <c r="K890">
        <v>0</v>
      </c>
      <c r="L890">
        <v>0</v>
      </c>
      <c r="M890">
        <v>0</v>
      </c>
      <c r="N890">
        <v>0</v>
      </c>
      <c r="O890">
        <v>129.46</v>
      </c>
      <c r="P890">
        <v>0</v>
      </c>
      <c r="Q890">
        <v>0</v>
      </c>
      <c r="R890">
        <v>0</v>
      </c>
      <c r="S890">
        <v>0</v>
      </c>
    </row>
    <row r="891" spans="1:19" x14ac:dyDescent="0.35">
      <c r="A891">
        <v>145</v>
      </c>
      <c r="B891" t="s">
        <v>99</v>
      </c>
      <c r="C891" t="s">
        <v>100</v>
      </c>
      <c r="D891">
        <v>100107</v>
      </c>
      <c r="E891" t="s">
        <v>48</v>
      </c>
      <c r="F891">
        <v>100107012</v>
      </c>
      <c r="G891" t="s">
        <v>49</v>
      </c>
      <c r="H891" t="s">
        <v>150</v>
      </c>
      <c r="I891">
        <v>3</v>
      </c>
      <c r="J891" t="s">
        <v>38</v>
      </c>
      <c r="K891">
        <v>0</v>
      </c>
      <c r="L891">
        <v>0</v>
      </c>
      <c r="M891">
        <v>0</v>
      </c>
      <c r="N891">
        <v>0</v>
      </c>
      <c r="O891">
        <v>44511.81</v>
      </c>
      <c r="P891">
        <v>0</v>
      </c>
      <c r="Q891">
        <v>0</v>
      </c>
      <c r="R891">
        <v>0</v>
      </c>
      <c r="S891">
        <v>0</v>
      </c>
    </row>
    <row r="892" spans="1:19" x14ac:dyDescent="0.35">
      <c r="A892">
        <v>145</v>
      </c>
      <c r="B892" t="s">
        <v>99</v>
      </c>
      <c r="C892" t="s">
        <v>100</v>
      </c>
      <c r="D892">
        <v>100107</v>
      </c>
      <c r="E892" t="s">
        <v>48</v>
      </c>
      <c r="F892">
        <v>100107012</v>
      </c>
      <c r="G892" t="s">
        <v>49</v>
      </c>
      <c r="H892" t="s">
        <v>342</v>
      </c>
      <c r="I892">
        <v>3</v>
      </c>
      <c r="J892" t="s">
        <v>38</v>
      </c>
      <c r="K892">
        <v>0</v>
      </c>
      <c r="L892">
        <v>0</v>
      </c>
      <c r="M892">
        <v>0</v>
      </c>
      <c r="N892">
        <v>0</v>
      </c>
      <c r="O892">
        <v>5968.72</v>
      </c>
      <c r="P892">
        <v>0</v>
      </c>
      <c r="Q892">
        <v>0</v>
      </c>
      <c r="R892">
        <v>0</v>
      </c>
      <c r="S892">
        <v>0</v>
      </c>
    </row>
    <row r="893" spans="1:19" x14ac:dyDescent="0.35">
      <c r="A893">
        <v>145</v>
      </c>
      <c r="B893" t="s">
        <v>99</v>
      </c>
      <c r="C893" t="s">
        <v>100</v>
      </c>
      <c r="D893">
        <v>100107</v>
      </c>
      <c r="E893" t="s">
        <v>48</v>
      </c>
      <c r="F893">
        <v>100107012</v>
      </c>
      <c r="G893" t="s">
        <v>49</v>
      </c>
      <c r="H893" t="s">
        <v>129</v>
      </c>
      <c r="I893">
        <v>2</v>
      </c>
      <c r="J893" t="s">
        <v>32</v>
      </c>
      <c r="K893">
        <v>0</v>
      </c>
      <c r="L893">
        <v>0</v>
      </c>
      <c r="M893">
        <v>0</v>
      </c>
      <c r="N893">
        <v>0</v>
      </c>
      <c r="O893">
        <v>135531.20000000001</v>
      </c>
      <c r="P893">
        <v>0</v>
      </c>
      <c r="Q893">
        <v>0</v>
      </c>
      <c r="R893">
        <v>0</v>
      </c>
      <c r="S893">
        <v>0</v>
      </c>
    </row>
    <row r="894" spans="1:19" x14ac:dyDescent="0.35">
      <c r="A894">
        <v>145</v>
      </c>
      <c r="B894" t="s">
        <v>99</v>
      </c>
      <c r="C894" t="s">
        <v>100</v>
      </c>
      <c r="D894">
        <v>100107</v>
      </c>
      <c r="E894" t="s">
        <v>48</v>
      </c>
      <c r="F894">
        <v>100107012</v>
      </c>
      <c r="G894" t="s">
        <v>49</v>
      </c>
      <c r="H894" t="s">
        <v>265</v>
      </c>
      <c r="I894">
        <v>1</v>
      </c>
      <c r="J894" t="s">
        <v>96</v>
      </c>
      <c r="K894">
        <v>0</v>
      </c>
      <c r="L894">
        <v>0</v>
      </c>
      <c r="M894">
        <v>0</v>
      </c>
      <c r="N894">
        <v>0</v>
      </c>
      <c r="O894">
        <v>27422.43</v>
      </c>
      <c r="P894">
        <v>0</v>
      </c>
      <c r="Q894">
        <v>0</v>
      </c>
      <c r="R894">
        <v>0</v>
      </c>
      <c r="S894">
        <v>0</v>
      </c>
    </row>
    <row r="895" spans="1:19" x14ac:dyDescent="0.35">
      <c r="A895">
        <v>145</v>
      </c>
      <c r="B895" t="s">
        <v>99</v>
      </c>
      <c r="C895" t="s">
        <v>100</v>
      </c>
      <c r="D895">
        <v>100107</v>
      </c>
      <c r="E895" t="s">
        <v>48</v>
      </c>
      <c r="F895">
        <v>100107012</v>
      </c>
      <c r="G895" t="s">
        <v>49</v>
      </c>
      <c r="H895" t="s">
        <v>50</v>
      </c>
      <c r="I895">
        <v>3</v>
      </c>
      <c r="J895" t="s">
        <v>38</v>
      </c>
      <c r="K895">
        <v>0</v>
      </c>
      <c r="L895">
        <v>0</v>
      </c>
      <c r="M895">
        <v>0</v>
      </c>
      <c r="N895">
        <v>0</v>
      </c>
      <c r="O895">
        <v>13.62</v>
      </c>
      <c r="P895">
        <v>0</v>
      </c>
      <c r="Q895">
        <v>0</v>
      </c>
      <c r="R895">
        <v>0</v>
      </c>
      <c r="S895">
        <v>0</v>
      </c>
    </row>
    <row r="896" spans="1:19" x14ac:dyDescent="0.35">
      <c r="A896">
        <v>145</v>
      </c>
      <c r="B896" t="s">
        <v>99</v>
      </c>
      <c r="C896" t="s">
        <v>100</v>
      </c>
      <c r="D896">
        <v>100107</v>
      </c>
      <c r="E896" t="s">
        <v>48</v>
      </c>
      <c r="F896">
        <v>100107012</v>
      </c>
      <c r="G896" t="s">
        <v>49</v>
      </c>
      <c r="H896" t="s">
        <v>211</v>
      </c>
      <c r="I896">
        <v>7</v>
      </c>
      <c r="J896" t="s">
        <v>164</v>
      </c>
      <c r="K896">
        <v>0</v>
      </c>
      <c r="L896">
        <v>0</v>
      </c>
      <c r="M896">
        <v>0</v>
      </c>
      <c r="N896">
        <v>0</v>
      </c>
      <c r="O896">
        <v>905.47</v>
      </c>
      <c r="P896">
        <v>0</v>
      </c>
      <c r="Q896">
        <v>0</v>
      </c>
      <c r="R896">
        <v>0</v>
      </c>
      <c r="S896">
        <v>0</v>
      </c>
    </row>
    <row r="897" spans="1:19" x14ac:dyDescent="0.35">
      <c r="A897">
        <v>145</v>
      </c>
      <c r="B897" t="s">
        <v>99</v>
      </c>
      <c r="C897" t="s">
        <v>100</v>
      </c>
      <c r="D897">
        <v>100107</v>
      </c>
      <c r="E897" t="s">
        <v>48</v>
      </c>
      <c r="F897">
        <v>100107012</v>
      </c>
      <c r="G897" t="s">
        <v>49</v>
      </c>
      <c r="H897" t="s">
        <v>186</v>
      </c>
      <c r="I897">
        <v>3</v>
      </c>
      <c r="J897" t="s">
        <v>38</v>
      </c>
      <c r="K897">
        <v>0</v>
      </c>
      <c r="L897">
        <v>0</v>
      </c>
      <c r="M897">
        <v>0</v>
      </c>
      <c r="N897">
        <v>0</v>
      </c>
      <c r="O897">
        <v>1360.97</v>
      </c>
      <c r="P897">
        <v>0</v>
      </c>
      <c r="Q897">
        <v>0</v>
      </c>
      <c r="R897">
        <v>0</v>
      </c>
      <c r="S897">
        <v>0</v>
      </c>
    </row>
    <row r="898" spans="1:19" x14ac:dyDescent="0.35">
      <c r="A898">
        <v>145</v>
      </c>
      <c r="B898" t="s">
        <v>99</v>
      </c>
      <c r="C898" t="s">
        <v>100</v>
      </c>
      <c r="D898">
        <v>100108</v>
      </c>
      <c r="E898" t="s">
        <v>294</v>
      </c>
      <c r="F898">
        <v>100108002</v>
      </c>
      <c r="G898" t="s">
        <v>295</v>
      </c>
      <c r="H898" t="s">
        <v>367</v>
      </c>
      <c r="I898">
        <v>3</v>
      </c>
      <c r="J898" t="s">
        <v>38</v>
      </c>
      <c r="K898">
        <v>0</v>
      </c>
      <c r="L898">
        <v>0</v>
      </c>
      <c r="M898">
        <v>0</v>
      </c>
      <c r="N898">
        <v>0</v>
      </c>
      <c r="O898">
        <v>71.67</v>
      </c>
      <c r="P898">
        <v>309.35000000000002</v>
      </c>
      <c r="Q898">
        <v>410.59</v>
      </c>
      <c r="R898">
        <v>707.57</v>
      </c>
      <c r="S898">
        <v>0</v>
      </c>
    </row>
    <row r="899" spans="1:19" x14ac:dyDescent="0.35">
      <c r="A899">
        <v>145</v>
      </c>
      <c r="B899" t="s">
        <v>99</v>
      </c>
      <c r="C899" t="s">
        <v>100</v>
      </c>
      <c r="D899">
        <v>100108</v>
      </c>
      <c r="E899" t="s">
        <v>294</v>
      </c>
      <c r="F899">
        <v>100108007</v>
      </c>
      <c r="G899" t="s">
        <v>327</v>
      </c>
      <c r="H899" t="s">
        <v>404</v>
      </c>
      <c r="I899">
        <v>1</v>
      </c>
      <c r="J899" t="s">
        <v>96</v>
      </c>
      <c r="K899">
        <v>0</v>
      </c>
      <c r="L899">
        <v>0</v>
      </c>
      <c r="M899">
        <v>0</v>
      </c>
      <c r="N899">
        <v>11689.2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35">
      <c r="A900">
        <v>145</v>
      </c>
      <c r="B900" t="s">
        <v>99</v>
      </c>
      <c r="C900" t="s">
        <v>100</v>
      </c>
      <c r="D900">
        <v>100108</v>
      </c>
      <c r="E900" t="s">
        <v>294</v>
      </c>
      <c r="F900">
        <v>100108007</v>
      </c>
      <c r="G900" t="s">
        <v>327</v>
      </c>
      <c r="H900" t="s">
        <v>424</v>
      </c>
      <c r="I900">
        <v>1</v>
      </c>
      <c r="J900" t="s">
        <v>96</v>
      </c>
      <c r="K900">
        <v>3365.62</v>
      </c>
      <c r="L900">
        <v>5624.8</v>
      </c>
      <c r="M900">
        <v>4389.01</v>
      </c>
      <c r="N900">
        <v>26778.37</v>
      </c>
      <c r="O900">
        <v>6103.22</v>
      </c>
      <c r="P900">
        <v>0</v>
      </c>
      <c r="Q900">
        <v>0</v>
      </c>
      <c r="R900">
        <v>0</v>
      </c>
      <c r="S900">
        <v>0</v>
      </c>
    </row>
    <row r="901" spans="1:19" x14ac:dyDescent="0.35">
      <c r="A901">
        <v>145</v>
      </c>
      <c r="B901" t="s">
        <v>99</v>
      </c>
      <c r="C901" t="s">
        <v>100</v>
      </c>
      <c r="D901">
        <v>100109</v>
      </c>
      <c r="E901" t="s">
        <v>51</v>
      </c>
      <c r="F901">
        <v>100109001</v>
      </c>
      <c r="G901" t="s">
        <v>51</v>
      </c>
      <c r="H901" t="s">
        <v>293</v>
      </c>
      <c r="I901">
        <v>7</v>
      </c>
      <c r="J901" t="s">
        <v>164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44.76</v>
      </c>
    </row>
    <row r="902" spans="1:19" x14ac:dyDescent="0.35">
      <c r="A902">
        <v>145</v>
      </c>
      <c r="B902" t="s">
        <v>99</v>
      </c>
      <c r="C902" t="s">
        <v>100</v>
      </c>
      <c r="D902">
        <v>100109</v>
      </c>
      <c r="E902" t="s">
        <v>51</v>
      </c>
      <c r="F902">
        <v>100109001</v>
      </c>
      <c r="G902" t="s">
        <v>51</v>
      </c>
      <c r="H902" t="s">
        <v>84</v>
      </c>
      <c r="I902">
        <v>4</v>
      </c>
      <c r="J902" t="s">
        <v>71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33.71</v>
      </c>
      <c r="Q902">
        <v>0</v>
      </c>
      <c r="R902">
        <v>0</v>
      </c>
      <c r="S902">
        <v>57.65</v>
      </c>
    </row>
    <row r="903" spans="1:19" x14ac:dyDescent="0.35">
      <c r="A903">
        <v>145</v>
      </c>
      <c r="B903" t="s">
        <v>99</v>
      </c>
      <c r="C903" t="s">
        <v>100</v>
      </c>
      <c r="D903">
        <v>100109</v>
      </c>
      <c r="E903" t="s">
        <v>51</v>
      </c>
      <c r="F903">
        <v>100109001</v>
      </c>
      <c r="G903" t="s">
        <v>51</v>
      </c>
      <c r="H903" t="s">
        <v>53</v>
      </c>
      <c r="I903">
        <v>5</v>
      </c>
      <c r="J903" t="s">
        <v>26</v>
      </c>
      <c r="K903">
        <v>0</v>
      </c>
      <c r="L903">
        <v>0</v>
      </c>
      <c r="M903">
        <v>0</v>
      </c>
      <c r="N903">
        <v>84.79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35">
      <c r="A904">
        <v>70</v>
      </c>
      <c r="B904" t="s">
        <v>447</v>
      </c>
      <c r="C904" t="s">
        <v>448</v>
      </c>
      <c r="D904">
        <v>100108</v>
      </c>
      <c r="E904" t="s">
        <v>294</v>
      </c>
      <c r="F904">
        <v>100108007</v>
      </c>
      <c r="G904" t="s">
        <v>327</v>
      </c>
      <c r="H904" t="s">
        <v>404</v>
      </c>
      <c r="I904">
        <v>1</v>
      </c>
      <c r="J904" t="s">
        <v>96</v>
      </c>
      <c r="K904">
        <v>0</v>
      </c>
      <c r="L904">
        <v>46.2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35">
      <c r="A905">
        <v>72</v>
      </c>
      <c r="B905" t="s">
        <v>240</v>
      </c>
      <c r="C905" t="s">
        <v>241</v>
      </c>
      <c r="D905">
        <v>100101</v>
      </c>
      <c r="E905" t="s">
        <v>29</v>
      </c>
      <c r="F905">
        <v>100101007</v>
      </c>
      <c r="G905" t="s">
        <v>64</v>
      </c>
      <c r="H905" t="s">
        <v>65</v>
      </c>
      <c r="I905">
        <v>5</v>
      </c>
      <c r="J905" t="s">
        <v>26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66087.399999999994</v>
      </c>
      <c r="R905">
        <v>152524.82</v>
      </c>
      <c r="S905">
        <v>46961.2</v>
      </c>
    </row>
    <row r="906" spans="1:19" x14ac:dyDescent="0.35">
      <c r="A906">
        <v>72</v>
      </c>
      <c r="B906" t="s">
        <v>240</v>
      </c>
      <c r="C906" t="s">
        <v>241</v>
      </c>
      <c r="D906">
        <v>100102</v>
      </c>
      <c r="E906" t="s">
        <v>92</v>
      </c>
      <c r="F906">
        <v>100102005</v>
      </c>
      <c r="G906" t="s">
        <v>177</v>
      </c>
      <c r="H906" t="s">
        <v>397</v>
      </c>
      <c r="I906">
        <v>7</v>
      </c>
      <c r="J906" t="s">
        <v>164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3671.4</v>
      </c>
      <c r="Q906">
        <v>0</v>
      </c>
      <c r="R906">
        <v>0</v>
      </c>
      <c r="S906">
        <v>0</v>
      </c>
    </row>
    <row r="907" spans="1:19" x14ac:dyDescent="0.35">
      <c r="A907">
        <v>72</v>
      </c>
      <c r="B907" t="s">
        <v>240</v>
      </c>
      <c r="C907" t="s">
        <v>241</v>
      </c>
      <c r="D907">
        <v>100102</v>
      </c>
      <c r="E907" t="s">
        <v>92</v>
      </c>
      <c r="F907">
        <v>100102008</v>
      </c>
      <c r="G907" t="s">
        <v>352</v>
      </c>
      <c r="H907" t="s">
        <v>353</v>
      </c>
      <c r="I907">
        <v>7</v>
      </c>
      <c r="J907" t="s">
        <v>164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6119.01</v>
      </c>
      <c r="Q907">
        <v>17122.96</v>
      </c>
      <c r="R907">
        <v>0</v>
      </c>
      <c r="S907">
        <v>0</v>
      </c>
    </row>
    <row r="908" spans="1:19" x14ac:dyDescent="0.35">
      <c r="A908">
        <v>72</v>
      </c>
      <c r="B908" t="s">
        <v>240</v>
      </c>
      <c r="C908" t="s">
        <v>241</v>
      </c>
      <c r="D908">
        <v>100103</v>
      </c>
      <c r="E908" t="s">
        <v>39</v>
      </c>
      <c r="F908">
        <v>100103003</v>
      </c>
      <c r="G908" t="s">
        <v>226</v>
      </c>
      <c r="H908" t="s">
        <v>325</v>
      </c>
      <c r="I908">
        <v>2</v>
      </c>
      <c r="J908" t="s">
        <v>32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4173.68</v>
      </c>
      <c r="S908">
        <v>0</v>
      </c>
    </row>
    <row r="909" spans="1:19" x14ac:dyDescent="0.35">
      <c r="A909">
        <v>72</v>
      </c>
      <c r="B909" t="s">
        <v>240</v>
      </c>
      <c r="C909" t="s">
        <v>241</v>
      </c>
      <c r="D909">
        <v>100103</v>
      </c>
      <c r="E909" t="s">
        <v>39</v>
      </c>
      <c r="F909">
        <v>100103003</v>
      </c>
      <c r="G909" t="s">
        <v>226</v>
      </c>
      <c r="H909" t="s">
        <v>323</v>
      </c>
      <c r="I909">
        <v>3</v>
      </c>
      <c r="J909" t="s">
        <v>38</v>
      </c>
      <c r="K909">
        <v>0</v>
      </c>
      <c r="L909">
        <v>0</v>
      </c>
      <c r="M909">
        <v>0</v>
      </c>
      <c r="N909">
        <v>0</v>
      </c>
      <c r="O909">
        <v>28022.86</v>
      </c>
      <c r="P909">
        <v>0</v>
      </c>
      <c r="Q909">
        <v>126476.6</v>
      </c>
      <c r="R909">
        <v>0</v>
      </c>
      <c r="S909">
        <v>0</v>
      </c>
    </row>
    <row r="910" spans="1:19" x14ac:dyDescent="0.35">
      <c r="A910">
        <v>72</v>
      </c>
      <c r="B910" t="s">
        <v>240</v>
      </c>
      <c r="C910" t="s">
        <v>241</v>
      </c>
      <c r="D910">
        <v>100103</v>
      </c>
      <c r="E910" t="s">
        <v>39</v>
      </c>
      <c r="F910">
        <v>100103003</v>
      </c>
      <c r="G910" t="s">
        <v>226</v>
      </c>
      <c r="H910" t="s">
        <v>316</v>
      </c>
      <c r="I910">
        <v>3</v>
      </c>
      <c r="J910" t="s">
        <v>38</v>
      </c>
      <c r="K910">
        <v>0</v>
      </c>
      <c r="L910">
        <v>0</v>
      </c>
      <c r="M910">
        <v>78677.62</v>
      </c>
      <c r="N910">
        <v>0</v>
      </c>
      <c r="O910">
        <v>0</v>
      </c>
      <c r="P910">
        <v>48943.88</v>
      </c>
      <c r="Q910">
        <v>24466.080000000002</v>
      </c>
      <c r="R910">
        <v>0</v>
      </c>
      <c r="S910">
        <v>141420.18</v>
      </c>
    </row>
    <row r="911" spans="1:19" x14ac:dyDescent="0.35">
      <c r="A911">
        <v>72</v>
      </c>
      <c r="B911" t="s">
        <v>240</v>
      </c>
      <c r="C911" t="s">
        <v>241</v>
      </c>
      <c r="D911">
        <v>100103</v>
      </c>
      <c r="E911" t="s">
        <v>39</v>
      </c>
      <c r="F911">
        <v>100103004</v>
      </c>
      <c r="G911" t="s">
        <v>77</v>
      </c>
      <c r="H911" t="s">
        <v>78</v>
      </c>
      <c r="I911">
        <v>3</v>
      </c>
      <c r="J911" t="s">
        <v>38</v>
      </c>
      <c r="K911">
        <v>557500.66</v>
      </c>
      <c r="L911">
        <v>466663.43</v>
      </c>
      <c r="M911">
        <v>54688.2</v>
      </c>
      <c r="N911">
        <v>495.51</v>
      </c>
      <c r="O911">
        <v>0</v>
      </c>
      <c r="P911">
        <v>0</v>
      </c>
      <c r="Q911">
        <v>0</v>
      </c>
      <c r="R911">
        <v>351105.98</v>
      </c>
      <c r="S911">
        <v>1076854.79</v>
      </c>
    </row>
    <row r="912" spans="1:19" x14ac:dyDescent="0.35">
      <c r="A912">
        <v>72</v>
      </c>
      <c r="B912" t="s">
        <v>240</v>
      </c>
      <c r="C912" t="s">
        <v>241</v>
      </c>
      <c r="D912">
        <v>100103</v>
      </c>
      <c r="E912" t="s">
        <v>39</v>
      </c>
      <c r="F912">
        <v>100103004</v>
      </c>
      <c r="G912" t="s">
        <v>77</v>
      </c>
      <c r="H912" t="s">
        <v>363</v>
      </c>
      <c r="I912">
        <v>7</v>
      </c>
      <c r="J912" t="s">
        <v>164</v>
      </c>
      <c r="K912">
        <v>120.33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35">
      <c r="A913">
        <v>72</v>
      </c>
      <c r="B913" t="s">
        <v>240</v>
      </c>
      <c r="C913" t="s">
        <v>241</v>
      </c>
      <c r="D913">
        <v>100103</v>
      </c>
      <c r="E913" t="s">
        <v>39</v>
      </c>
      <c r="F913">
        <v>100103004</v>
      </c>
      <c r="G913" t="s">
        <v>77</v>
      </c>
      <c r="H913" t="s">
        <v>198</v>
      </c>
      <c r="I913">
        <v>3</v>
      </c>
      <c r="J913" t="s">
        <v>38</v>
      </c>
      <c r="K913">
        <v>167.6</v>
      </c>
      <c r="L913">
        <v>99.75</v>
      </c>
      <c r="M913">
        <v>0</v>
      </c>
      <c r="N913">
        <v>0</v>
      </c>
      <c r="O913">
        <v>0</v>
      </c>
      <c r="P913">
        <v>22641.599999999999</v>
      </c>
      <c r="Q913">
        <v>0</v>
      </c>
      <c r="R913">
        <v>20665.23</v>
      </c>
      <c r="S913">
        <v>140094.24</v>
      </c>
    </row>
    <row r="914" spans="1:19" x14ac:dyDescent="0.35">
      <c r="A914">
        <v>72</v>
      </c>
      <c r="B914" t="s">
        <v>240</v>
      </c>
      <c r="C914" t="s">
        <v>241</v>
      </c>
      <c r="D914">
        <v>100103</v>
      </c>
      <c r="E914" t="s">
        <v>39</v>
      </c>
      <c r="F914">
        <v>100103004</v>
      </c>
      <c r="G914" t="s">
        <v>77</v>
      </c>
      <c r="H914" t="s">
        <v>347</v>
      </c>
      <c r="I914">
        <v>3</v>
      </c>
      <c r="J914" t="s">
        <v>38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148.88999999999999</v>
      </c>
      <c r="S914">
        <v>0</v>
      </c>
    </row>
    <row r="915" spans="1:19" x14ac:dyDescent="0.35">
      <c r="A915">
        <v>72</v>
      </c>
      <c r="B915" t="s">
        <v>240</v>
      </c>
      <c r="C915" t="s">
        <v>241</v>
      </c>
      <c r="D915">
        <v>100103</v>
      </c>
      <c r="E915" t="s">
        <v>39</v>
      </c>
      <c r="F915">
        <v>100103004</v>
      </c>
      <c r="G915" t="s">
        <v>77</v>
      </c>
      <c r="H915" t="s">
        <v>179</v>
      </c>
      <c r="I915">
        <v>2</v>
      </c>
      <c r="J915" t="s">
        <v>32</v>
      </c>
      <c r="K915">
        <v>0</v>
      </c>
      <c r="L915">
        <v>65699.7</v>
      </c>
      <c r="M915">
        <v>0</v>
      </c>
      <c r="N915">
        <v>0</v>
      </c>
      <c r="O915">
        <v>131682.99</v>
      </c>
      <c r="P915">
        <v>124961.48</v>
      </c>
      <c r="Q915">
        <v>139688.54</v>
      </c>
      <c r="R915">
        <v>292294.98</v>
      </c>
      <c r="S915">
        <v>95766.2</v>
      </c>
    </row>
    <row r="916" spans="1:19" x14ac:dyDescent="0.35">
      <c r="A916">
        <v>72</v>
      </c>
      <c r="B916" t="s">
        <v>240</v>
      </c>
      <c r="C916" t="s">
        <v>241</v>
      </c>
      <c r="D916">
        <v>100103</v>
      </c>
      <c r="E916" t="s">
        <v>39</v>
      </c>
      <c r="F916">
        <v>100103004</v>
      </c>
      <c r="G916" t="s">
        <v>77</v>
      </c>
      <c r="H916" t="s">
        <v>79</v>
      </c>
      <c r="I916">
        <v>5</v>
      </c>
      <c r="J916" t="s">
        <v>26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334.1</v>
      </c>
    </row>
    <row r="917" spans="1:19" x14ac:dyDescent="0.35">
      <c r="A917">
        <v>72</v>
      </c>
      <c r="B917" t="s">
        <v>240</v>
      </c>
      <c r="C917" t="s">
        <v>241</v>
      </c>
      <c r="D917">
        <v>100103</v>
      </c>
      <c r="E917" t="s">
        <v>39</v>
      </c>
      <c r="F917">
        <v>100103004</v>
      </c>
      <c r="G917" t="s">
        <v>77</v>
      </c>
      <c r="H917" t="s">
        <v>124</v>
      </c>
      <c r="I917">
        <v>3</v>
      </c>
      <c r="J917" t="s">
        <v>38</v>
      </c>
      <c r="K917">
        <v>0</v>
      </c>
      <c r="L917">
        <v>0</v>
      </c>
      <c r="M917">
        <v>4086.9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35">
      <c r="A918">
        <v>72</v>
      </c>
      <c r="B918" t="s">
        <v>240</v>
      </c>
      <c r="C918" t="s">
        <v>241</v>
      </c>
      <c r="D918">
        <v>100103</v>
      </c>
      <c r="E918" t="s">
        <v>39</v>
      </c>
      <c r="F918">
        <v>100103004</v>
      </c>
      <c r="G918" t="s">
        <v>77</v>
      </c>
      <c r="H918" t="s">
        <v>89</v>
      </c>
      <c r="I918">
        <v>3</v>
      </c>
      <c r="J918" t="s">
        <v>38</v>
      </c>
      <c r="K918">
        <v>29209.759999999998</v>
      </c>
      <c r="L918">
        <v>0</v>
      </c>
      <c r="M918">
        <v>456741.25</v>
      </c>
      <c r="N918">
        <v>1900602.06</v>
      </c>
      <c r="O918">
        <v>467959.13</v>
      </c>
      <c r="P918">
        <v>430869.88</v>
      </c>
      <c r="Q918">
        <v>967489.52</v>
      </c>
      <c r="R918">
        <v>0</v>
      </c>
      <c r="S918">
        <v>0</v>
      </c>
    </row>
    <row r="919" spans="1:19" x14ac:dyDescent="0.35">
      <c r="A919">
        <v>72</v>
      </c>
      <c r="B919" t="s">
        <v>240</v>
      </c>
      <c r="C919" t="s">
        <v>241</v>
      </c>
      <c r="D919">
        <v>100104</v>
      </c>
      <c r="E919" t="s">
        <v>66</v>
      </c>
      <c r="F919">
        <v>100104002</v>
      </c>
      <c r="G919" t="s">
        <v>67</v>
      </c>
      <c r="H919" t="s">
        <v>127</v>
      </c>
      <c r="I919">
        <v>3</v>
      </c>
      <c r="J919" t="s">
        <v>38</v>
      </c>
      <c r="K919">
        <v>0</v>
      </c>
      <c r="L919">
        <v>0</v>
      </c>
      <c r="M919">
        <v>15944.84</v>
      </c>
      <c r="N919">
        <v>33294.620000000003</v>
      </c>
      <c r="O919">
        <v>0</v>
      </c>
      <c r="P919">
        <v>6283.65</v>
      </c>
      <c r="Q919">
        <v>0</v>
      </c>
      <c r="R919">
        <v>0</v>
      </c>
      <c r="S919">
        <v>0</v>
      </c>
    </row>
    <row r="920" spans="1:19" x14ac:dyDescent="0.35">
      <c r="A920">
        <v>72</v>
      </c>
      <c r="B920" t="s">
        <v>240</v>
      </c>
      <c r="C920" t="s">
        <v>241</v>
      </c>
      <c r="D920">
        <v>100106</v>
      </c>
      <c r="E920" t="s">
        <v>477</v>
      </c>
      <c r="F920">
        <v>100106001</v>
      </c>
      <c r="G920" t="s">
        <v>60</v>
      </c>
      <c r="H920" t="s">
        <v>131</v>
      </c>
      <c r="I920">
        <v>1</v>
      </c>
      <c r="J920" t="s">
        <v>96</v>
      </c>
      <c r="K920">
        <v>11741.47</v>
      </c>
      <c r="L920">
        <v>0</v>
      </c>
      <c r="M920">
        <v>2840.42</v>
      </c>
      <c r="N920">
        <v>7090.45</v>
      </c>
      <c r="O920">
        <v>3021.26</v>
      </c>
      <c r="P920">
        <v>2014.13</v>
      </c>
      <c r="Q920">
        <v>0</v>
      </c>
      <c r="R920">
        <v>0</v>
      </c>
      <c r="S920">
        <v>0</v>
      </c>
    </row>
    <row r="921" spans="1:19" x14ac:dyDescent="0.35">
      <c r="A921">
        <v>72</v>
      </c>
      <c r="B921" t="s">
        <v>240</v>
      </c>
      <c r="C921" t="s">
        <v>241</v>
      </c>
      <c r="D921">
        <v>100106</v>
      </c>
      <c r="E921" t="s">
        <v>477</v>
      </c>
      <c r="F921">
        <v>100106001</v>
      </c>
      <c r="G921" t="s">
        <v>60</v>
      </c>
      <c r="H921" t="s">
        <v>224</v>
      </c>
      <c r="I921">
        <v>1</v>
      </c>
      <c r="J921" t="s">
        <v>96</v>
      </c>
      <c r="K921">
        <v>66.34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35">
      <c r="A922">
        <v>72</v>
      </c>
      <c r="B922" t="s">
        <v>240</v>
      </c>
      <c r="C922" t="s">
        <v>241</v>
      </c>
      <c r="D922">
        <v>100106</v>
      </c>
      <c r="E922" t="s">
        <v>477</v>
      </c>
      <c r="F922">
        <v>100106001</v>
      </c>
      <c r="G922" t="s">
        <v>60</v>
      </c>
      <c r="H922" t="s">
        <v>132</v>
      </c>
      <c r="I922">
        <v>3</v>
      </c>
      <c r="J922" t="s">
        <v>38</v>
      </c>
      <c r="K922">
        <v>0</v>
      </c>
      <c r="L922">
        <v>0</v>
      </c>
      <c r="M922">
        <v>0</v>
      </c>
      <c r="N922">
        <v>215759.48</v>
      </c>
      <c r="O922">
        <v>114663.47</v>
      </c>
      <c r="P922">
        <v>23230.79</v>
      </c>
      <c r="Q922">
        <v>0</v>
      </c>
      <c r="R922">
        <v>0</v>
      </c>
      <c r="S922">
        <v>0</v>
      </c>
    </row>
    <row r="923" spans="1:19" x14ac:dyDescent="0.35">
      <c r="A923">
        <v>72</v>
      </c>
      <c r="B923" t="s">
        <v>240</v>
      </c>
      <c r="C923" t="s">
        <v>241</v>
      </c>
      <c r="D923">
        <v>100106</v>
      </c>
      <c r="E923" t="s">
        <v>477</v>
      </c>
      <c r="F923">
        <v>100106001</v>
      </c>
      <c r="G923" t="s">
        <v>60</v>
      </c>
      <c r="H923" t="s">
        <v>349</v>
      </c>
      <c r="I923">
        <v>3</v>
      </c>
      <c r="J923" t="s">
        <v>38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210693.92</v>
      </c>
      <c r="Q923">
        <v>0</v>
      </c>
      <c r="R923">
        <v>0</v>
      </c>
      <c r="S923">
        <v>0</v>
      </c>
    </row>
    <row r="924" spans="1:19" x14ac:dyDescent="0.35">
      <c r="A924">
        <v>72</v>
      </c>
      <c r="B924" t="s">
        <v>240</v>
      </c>
      <c r="C924" t="s">
        <v>241</v>
      </c>
      <c r="D924">
        <v>100106</v>
      </c>
      <c r="E924" t="s">
        <v>477</v>
      </c>
      <c r="F924">
        <v>100106001</v>
      </c>
      <c r="G924" t="s">
        <v>60</v>
      </c>
      <c r="H924" t="s">
        <v>61</v>
      </c>
      <c r="I924">
        <v>3</v>
      </c>
      <c r="J924" t="s">
        <v>38</v>
      </c>
      <c r="K924">
        <v>0</v>
      </c>
      <c r="L924">
        <v>0</v>
      </c>
      <c r="M924">
        <v>24404.9</v>
      </c>
      <c r="N924">
        <v>197114.97</v>
      </c>
      <c r="O924">
        <v>198744.89</v>
      </c>
      <c r="P924">
        <v>222797.24</v>
      </c>
      <c r="Q924">
        <v>611975.71</v>
      </c>
      <c r="R924">
        <v>321444.21000000002</v>
      </c>
      <c r="S924">
        <v>152794</v>
      </c>
    </row>
    <row r="925" spans="1:19" x14ac:dyDescent="0.35">
      <c r="A925">
        <v>72</v>
      </c>
      <c r="B925" t="s">
        <v>240</v>
      </c>
      <c r="C925" t="s">
        <v>241</v>
      </c>
      <c r="D925">
        <v>100106</v>
      </c>
      <c r="E925" t="s">
        <v>477</v>
      </c>
      <c r="F925">
        <v>100106001</v>
      </c>
      <c r="G925" t="s">
        <v>60</v>
      </c>
      <c r="H925" t="s">
        <v>272</v>
      </c>
      <c r="I925">
        <v>1</v>
      </c>
      <c r="J925" t="s">
        <v>96</v>
      </c>
      <c r="K925">
        <v>0</v>
      </c>
      <c r="L925">
        <v>0</v>
      </c>
      <c r="M925">
        <v>0</v>
      </c>
      <c r="N925">
        <v>488.77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35">
      <c r="A926">
        <v>72</v>
      </c>
      <c r="B926" t="s">
        <v>240</v>
      </c>
      <c r="C926" t="s">
        <v>241</v>
      </c>
      <c r="D926">
        <v>100107</v>
      </c>
      <c r="E926" t="s">
        <v>48</v>
      </c>
      <c r="F926">
        <v>100107012</v>
      </c>
      <c r="G926" t="s">
        <v>49</v>
      </c>
      <c r="H926" t="s">
        <v>150</v>
      </c>
      <c r="I926">
        <v>3</v>
      </c>
      <c r="J926" t="s">
        <v>38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45033.05</v>
      </c>
      <c r="S926">
        <v>0</v>
      </c>
    </row>
    <row r="927" spans="1:19" x14ac:dyDescent="0.35">
      <c r="A927">
        <v>72</v>
      </c>
      <c r="B927" t="s">
        <v>240</v>
      </c>
      <c r="C927" t="s">
        <v>241</v>
      </c>
      <c r="D927">
        <v>100107</v>
      </c>
      <c r="E927" t="s">
        <v>48</v>
      </c>
      <c r="F927">
        <v>100107012</v>
      </c>
      <c r="G927" t="s">
        <v>49</v>
      </c>
      <c r="H927" t="s">
        <v>129</v>
      </c>
      <c r="I927">
        <v>2</v>
      </c>
      <c r="J927" t="s">
        <v>32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387016.06</v>
      </c>
      <c r="S927">
        <v>0</v>
      </c>
    </row>
    <row r="928" spans="1:19" x14ac:dyDescent="0.35">
      <c r="A928">
        <v>72</v>
      </c>
      <c r="B928" t="s">
        <v>240</v>
      </c>
      <c r="C928" t="s">
        <v>241</v>
      </c>
      <c r="D928">
        <v>100107</v>
      </c>
      <c r="E928" t="s">
        <v>48</v>
      </c>
      <c r="F928">
        <v>100107012</v>
      </c>
      <c r="G928" t="s">
        <v>49</v>
      </c>
      <c r="H928" t="s">
        <v>186</v>
      </c>
      <c r="I928">
        <v>3</v>
      </c>
      <c r="J928" t="s">
        <v>38</v>
      </c>
      <c r="K928">
        <v>0</v>
      </c>
      <c r="L928">
        <v>0</v>
      </c>
      <c r="M928">
        <v>1034787.41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35">
      <c r="A929">
        <v>72</v>
      </c>
      <c r="B929" t="s">
        <v>240</v>
      </c>
      <c r="C929" t="s">
        <v>241</v>
      </c>
      <c r="D929">
        <v>100108</v>
      </c>
      <c r="E929" t="s">
        <v>294</v>
      </c>
      <c r="F929">
        <v>100108005</v>
      </c>
      <c r="G929" t="s">
        <v>319</v>
      </c>
      <c r="H929" t="s">
        <v>330</v>
      </c>
      <c r="I929">
        <v>3</v>
      </c>
      <c r="J929" t="s">
        <v>38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114.8</v>
      </c>
      <c r="Q929">
        <v>0</v>
      </c>
      <c r="R929">
        <v>0</v>
      </c>
      <c r="S929">
        <v>0</v>
      </c>
    </row>
    <row r="930" spans="1:19" x14ac:dyDescent="0.35">
      <c r="A930">
        <v>72</v>
      </c>
      <c r="B930" t="s">
        <v>240</v>
      </c>
      <c r="C930" t="s">
        <v>241</v>
      </c>
      <c r="D930">
        <v>100109</v>
      </c>
      <c r="E930" t="s">
        <v>51</v>
      </c>
      <c r="F930">
        <v>100109001</v>
      </c>
      <c r="G930" t="s">
        <v>51</v>
      </c>
      <c r="H930" t="s">
        <v>249</v>
      </c>
      <c r="I930">
        <v>7</v>
      </c>
      <c r="J930" t="s">
        <v>164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302.70999999999998</v>
      </c>
      <c r="Q930">
        <v>0</v>
      </c>
      <c r="R930">
        <v>0</v>
      </c>
      <c r="S930">
        <v>0</v>
      </c>
    </row>
    <row r="931" spans="1:19" x14ac:dyDescent="0.35">
      <c r="A931">
        <v>73</v>
      </c>
      <c r="B931" t="s">
        <v>242</v>
      </c>
      <c r="C931" t="s">
        <v>243</v>
      </c>
      <c r="D931">
        <v>100107</v>
      </c>
      <c r="E931" t="s">
        <v>48</v>
      </c>
      <c r="F931">
        <v>100107012</v>
      </c>
      <c r="G931" t="s">
        <v>49</v>
      </c>
      <c r="H931" t="s">
        <v>150</v>
      </c>
      <c r="I931">
        <v>3</v>
      </c>
      <c r="J931" t="s">
        <v>38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6311.92</v>
      </c>
      <c r="S931">
        <v>0</v>
      </c>
    </row>
    <row r="932" spans="1:19" x14ac:dyDescent="0.35">
      <c r="A932">
        <v>73</v>
      </c>
      <c r="B932" t="s">
        <v>242</v>
      </c>
      <c r="C932" t="s">
        <v>243</v>
      </c>
      <c r="D932">
        <v>100107</v>
      </c>
      <c r="E932" t="s">
        <v>48</v>
      </c>
      <c r="F932">
        <v>100107012</v>
      </c>
      <c r="G932" t="s">
        <v>49</v>
      </c>
      <c r="H932" t="s">
        <v>342</v>
      </c>
      <c r="I932">
        <v>3</v>
      </c>
      <c r="J932" t="s">
        <v>38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86.09</v>
      </c>
      <c r="R932">
        <v>0</v>
      </c>
      <c r="S932">
        <v>0</v>
      </c>
    </row>
    <row r="933" spans="1:19" x14ac:dyDescent="0.35">
      <c r="A933">
        <v>73</v>
      </c>
      <c r="B933" t="s">
        <v>242</v>
      </c>
      <c r="C933" t="s">
        <v>243</v>
      </c>
      <c r="D933">
        <v>100107</v>
      </c>
      <c r="E933" t="s">
        <v>48</v>
      </c>
      <c r="F933">
        <v>100107012</v>
      </c>
      <c r="G933" t="s">
        <v>49</v>
      </c>
      <c r="H933" t="s">
        <v>129</v>
      </c>
      <c r="I933">
        <v>2</v>
      </c>
      <c r="J933" t="s">
        <v>32</v>
      </c>
      <c r="K933">
        <v>157115.98000000001</v>
      </c>
      <c r="L933">
        <v>0</v>
      </c>
      <c r="M933">
        <v>0</v>
      </c>
      <c r="N933">
        <v>0</v>
      </c>
      <c r="O933">
        <v>476064.41</v>
      </c>
      <c r="P933">
        <v>86567.98</v>
      </c>
      <c r="Q933">
        <v>105393.52</v>
      </c>
      <c r="R933">
        <v>113974.42</v>
      </c>
      <c r="S933">
        <v>340056.68</v>
      </c>
    </row>
    <row r="934" spans="1:19" x14ac:dyDescent="0.35">
      <c r="A934">
        <v>73</v>
      </c>
      <c r="B934" t="s">
        <v>242</v>
      </c>
      <c r="C934" t="s">
        <v>243</v>
      </c>
      <c r="D934">
        <v>100107</v>
      </c>
      <c r="E934" t="s">
        <v>48</v>
      </c>
      <c r="F934">
        <v>100107012</v>
      </c>
      <c r="G934" t="s">
        <v>49</v>
      </c>
      <c r="H934" t="s">
        <v>130</v>
      </c>
      <c r="I934">
        <v>3</v>
      </c>
      <c r="J934" t="s">
        <v>38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192.66</v>
      </c>
      <c r="R934">
        <v>0</v>
      </c>
      <c r="S934">
        <v>0</v>
      </c>
    </row>
    <row r="935" spans="1:19" x14ac:dyDescent="0.35">
      <c r="A935">
        <v>73</v>
      </c>
      <c r="B935" t="s">
        <v>242</v>
      </c>
      <c r="C935" t="s">
        <v>243</v>
      </c>
      <c r="D935">
        <v>100107</v>
      </c>
      <c r="E935" t="s">
        <v>48</v>
      </c>
      <c r="F935">
        <v>100107012</v>
      </c>
      <c r="G935" t="s">
        <v>49</v>
      </c>
      <c r="H935" t="s">
        <v>50</v>
      </c>
      <c r="I935">
        <v>3</v>
      </c>
      <c r="J935" t="s">
        <v>38</v>
      </c>
      <c r="K935">
        <v>0</v>
      </c>
      <c r="L935">
        <v>0</v>
      </c>
      <c r="M935">
        <v>0</v>
      </c>
      <c r="N935">
        <v>0</v>
      </c>
      <c r="O935">
        <v>43679</v>
      </c>
      <c r="P935">
        <v>694706.96</v>
      </c>
      <c r="Q935">
        <v>1652932.62</v>
      </c>
      <c r="R935">
        <v>2610296.98</v>
      </c>
      <c r="S935">
        <v>1743862</v>
      </c>
    </row>
    <row r="936" spans="1:19" x14ac:dyDescent="0.35">
      <c r="A936">
        <v>73</v>
      </c>
      <c r="B936" t="s">
        <v>242</v>
      </c>
      <c r="C936" t="s">
        <v>243</v>
      </c>
      <c r="D936">
        <v>100108</v>
      </c>
      <c r="E936" t="s">
        <v>294</v>
      </c>
      <c r="F936">
        <v>100108002</v>
      </c>
      <c r="G936" t="s">
        <v>295</v>
      </c>
      <c r="H936" t="s">
        <v>296</v>
      </c>
      <c r="I936">
        <v>5</v>
      </c>
      <c r="J936" t="s">
        <v>26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127368.4</v>
      </c>
      <c r="S936">
        <v>0</v>
      </c>
    </row>
    <row r="937" spans="1:19" x14ac:dyDescent="0.35">
      <c r="A937">
        <v>73</v>
      </c>
      <c r="B937" t="s">
        <v>242</v>
      </c>
      <c r="C937" t="s">
        <v>243</v>
      </c>
      <c r="D937">
        <v>100108</v>
      </c>
      <c r="E937" t="s">
        <v>294</v>
      </c>
      <c r="F937">
        <v>100108006</v>
      </c>
      <c r="G937" t="s">
        <v>381</v>
      </c>
      <c r="H937" t="s">
        <v>382</v>
      </c>
      <c r="I937">
        <v>5</v>
      </c>
      <c r="J937" t="s">
        <v>26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35662.839999999997</v>
      </c>
      <c r="Q937">
        <v>0</v>
      </c>
      <c r="R937">
        <v>35873.49</v>
      </c>
      <c r="S937">
        <v>130944.26</v>
      </c>
    </row>
    <row r="938" spans="1:19" x14ac:dyDescent="0.35">
      <c r="A938">
        <v>73</v>
      </c>
      <c r="B938" t="s">
        <v>242</v>
      </c>
      <c r="C938" t="s">
        <v>243</v>
      </c>
      <c r="D938">
        <v>100108</v>
      </c>
      <c r="E938" t="s">
        <v>294</v>
      </c>
      <c r="F938">
        <v>100108007</v>
      </c>
      <c r="G938" t="s">
        <v>327</v>
      </c>
      <c r="H938" t="s">
        <v>426</v>
      </c>
      <c r="I938">
        <v>1</v>
      </c>
      <c r="J938" t="s">
        <v>96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166342.63</v>
      </c>
    </row>
    <row r="939" spans="1:19" x14ac:dyDescent="0.35">
      <c r="A939">
        <v>73</v>
      </c>
      <c r="B939" t="s">
        <v>242</v>
      </c>
      <c r="C939" t="s">
        <v>243</v>
      </c>
      <c r="D939">
        <v>100109</v>
      </c>
      <c r="E939" t="s">
        <v>51</v>
      </c>
      <c r="F939">
        <v>100109001</v>
      </c>
      <c r="G939" t="s">
        <v>51</v>
      </c>
      <c r="H939" t="s">
        <v>293</v>
      </c>
      <c r="I939">
        <v>7</v>
      </c>
      <c r="J939" t="s">
        <v>164</v>
      </c>
      <c r="K939">
        <v>57.01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 x14ac:dyDescent="0.35">
      <c r="A940">
        <v>3096</v>
      </c>
      <c r="B940" t="s">
        <v>103</v>
      </c>
      <c r="C940" t="s">
        <v>104</v>
      </c>
      <c r="D940">
        <v>100101</v>
      </c>
      <c r="E940" t="s">
        <v>29</v>
      </c>
      <c r="F940">
        <v>100112025</v>
      </c>
      <c r="G940" t="s">
        <v>173</v>
      </c>
      <c r="H940" t="s">
        <v>248</v>
      </c>
      <c r="I940">
        <v>3</v>
      </c>
      <c r="J940" t="s">
        <v>38</v>
      </c>
      <c r="K940">
        <v>0</v>
      </c>
      <c r="L940">
        <v>0</v>
      </c>
      <c r="M940">
        <v>34.85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35">
      <c r="A941">
        <v>3096</v>
      </c>
      <c r="B941" t="s">
        <v>103</v>
      </c>
      <c r="C941" t="s">
        <v>104</v>
      </c>
      <c r="D941">
        <v>100108</v>
      </c>
      <c r="E941" t="s">
        <v>294</v>
      </c>
      <c r="F941">
        <v>100108005</v>
      </c>
      <c r="G941" t="s">
        <v>319</v>
      </c>
      <c r="H941" t="s">
        <v>330</v>
      </c>
      <c r="I941">
        <v>3</v>
      </c>
      <c r="J941" t="s">
        <v>38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1787.46</v>
      </c>
      <c r="R941">
        <v>0</v>
      </c>
      <c r="S941">
        <v>0</v>
      </c>
    </row>
    <row r="942" spans="1:19" x14ac:dyDescent="0.35">
      <c r="A942">
        <v>79</v>
      </c>
      <c r="B942" t="s">
        <v>244</v>
      </c>
      <c r="C942" t="s">
        <v>245</v>
      </c>
      <c r="D942">
        <v>100104</v>
      </c>
      <c r="E942" t="s">
        <v>66</v>
      </c>
      <c r="F942">
        <v>100104005</v>
      </c>
      <c r="G942" t="s">
        <v>82</v>
      </c>
      <c r="H942" t="s">
        <v>348</v>
      </c>
      <c r="I942">
        <v>7</v>
      </c>
      <c r="J942" t="s">
        <v>164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63.84</v>
      </c>
      <c r="R942">
        <v>0</v>
      </c>
      <c r="S942">
        <v>0</v>
      </c>
    </row>
    <row r="943" spans="1:19" x14ac:dyDescent="0.35">
      <c r="A943">
        <v>48</v>
      </c>
      <c r="B943" t="s">
        <v>449</v>
      </c>
      <c r="C943" t="s">
        <v>450</v>
      </c>
      <c r="D943">
        <v>100106</v>
      </c>
      <c r="E943" t="s">
        <v>477</v>
      </c>
      <c r="F943">
        <v>100106001</v>
      </c>
      <c r="G943" t="s">
        <v>60</v>
      </c>
      <c r="H943" t="s">
        <v>131</v>
      </c>
      <c r="I943">
        <v>1</v>
      </c>
      <c r="J943" t="s">
        <v>96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903.45</v>
      </c>
    </row>
    <row r="944" spans="1:19" x14ac:dyDescent="0.35">
      <c r="A944">
        <v>78</v>
      </c>
      <c r="B944" t="s">
        <v>430</v>
      </c>
      <c r="C944" t="s">
        <v>431</v>
      </c>
      <c r="D944">
        <v>100102</v>
      </c>
      <c r="E944" t="s">
        <v>92</v>
      </c>
      <c r="F944">
        <v>100102005</v>
      </c>
      <c r="G944" t="s">
        <v>177</v>
      </c>
      <c r="H944" t="s">
        <v>379</v>
      </c>
      <c r="I944">
        <v>7</v>
      </c>
      <c r="J944" t="s">
        <v>164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3141.67</v>
      </c>
      <c r="S944">
        <v>0</v>
      </c>
    </row>
    <row r="945" spans="1:19" x14ac:dyDescent="0.35">
      <c r="A945">
        <v>78</v>
      </c>
      <c r="B945" t="s">
        <v>430</v>
      </c>
      <c r="C945" t="s">
        <v>431</v>
      </c>
      <c r="D945">
        <v>100102</v>
      </c>
      <c r="E945" t="s">
        <v>92</v>
      </c>
      <c r="F945">
        <v>100102008</v>
      </c>
      <c r="G945" t="s">
        <v>352</v>
      </c>
      <c r="H945" t="s">
        <v>354</v>
      </c>
      <c r="I945">
        <v>7</v>
      </c>
      <c r="J945" t="s">
        <v>164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1491.51</v>
      </c>
      <c r="S945">
        <v>0</v>
      </c>
    </row>
    <row r="946" spans="1:19" x14ac:dyDescent="0.35">
      <c r="A946">
        <v>78</v>
      </c>
      <c r="B946" t="s">
        <v>430</v>
      </c>
      <c r="C946" t="s">
        <v>431</v>
      </c>
      <c r="D946">
        <v>100109</v>
      </c>
      <c r="E946" t="s">
        <v>51</v>
      </c>
      <c r="F946">
        <v>100109001</v>
      </c>
      <c r="G946" t="s">
        <v>51</v>
      </c>
      <c r="H946" t="s">
        <v>184</v>
      </c>
      <c r="I946">
        <v>7</v>
      </c>
      <c r="J946" t="s">
        <v>164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675.14</v>
      </c>
    </row>
    <row r="947" spans="1:19" x14ac:dyDescent="0.35">
      <c r="A947">
        <v>80</v>
      </c>
      <c r="B947" t="s">
        <v>411</v>
      </c>
      <c r="C947" t="s">
        <v>412</v>
      </c>
      <c r="D947">
        <v>100105</v>
      </c>
      <c r="E947" t="s">
        <v>20</v>
      </c>
      <c r="F947">
        <v>100105006</v>
      </c>
      <c r="G947" t="s">
        <v>276</v>
      </c>
      <c r="H947" t="s">
        <v>388</v>
      </c>
      <c r="I947">
        <v>4</v>
      </c>
      <c r="J947" t="s">
        <v>71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15670.68</v>
      </c>
      <c r="R947">
        <v>13295.08</v>
      </c>
      <c r="S947">
        <v>0</v>
      </c>
    </row>
    <row r="948" spans="1:19" x14ac:dyDescent="0.35">
      <c r="A948">
        <v>80</v>
      </c>
      <c r="B948" t="s">
        <v>411</v>
      </c>
      <c r="C948" t="s">
        <v>412</v>
      </c>
      <c r="D948">
        <v>100105</v>
      </c>
      <c r="E948" t="s">
        <v>20</v>
      </c>
      <c r="F948">
        <v>100105006</v>
      </c>
      <c r="G948" t="s">
        <v>276</v>
      </c>
      <c r="H948" t="s">
        <v>277</v>
      </c>
      <c r="I948">
        <v>4</v>
      </c>
      <c r="J948" t="s">
        <v>71</v>
      </c>
      <c r="K948">
        <v>16338.41</v>
      </c>
      <c r="L948">
        <v>6709.63</v>
      </c>
      <c r="M948">
        <v>0</v>
      </c>
      <c r="N948">
        <v>0</v>
      </c>
      <c r="O948">
        <v>15279.68</v>
      </c>
      <c r="P948">
        <v>0</v>
      </c>
      <c r="Q948">
        <v>0</v>
      </c>
      <c r="R948">
        <v>0</v>
      </c>
      <c r="S948">
        <v>0</v>
      </c>
    </row>
    <row r="949" spans="1:19" x14ac:dyDescent="0.35">
      <c r="A949">
        <v>82</v>
      </c>
      <c r="B949" t="s">
        <v>105</v>
      </c>
      <c r="C949" t="s">
        <v>106</v>
      </c>
      <c r="D949">
        <v>100101</v>
      </c>
      <c r="E949" t="s">
        <v>29</v>
      </c>
      <c r="F949">
        <v>100101011</v>
      </c>
      <c r="G949" t="s">
        <v>122</v>
      </c>
      <c r="H949" t="s">
        <v>168</v>
      </c>
      <c r="I949">
        <v>4</v>
      </c>
      <c r="J949" t="s">
        <v>71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6700.76</v>
      </c>
    </row>
    <row r="950" spans="1:19" x14ac:dyDescent="0.35">
      <c r="A950">
        <v>82</v>
      </c>
      <c r="B950" t="s">
        <v>105</v>
      </c>
      <c r="C950" t="s">
        <v>106</v>
      </c>
      <c r="D950">
        <v>100102</v>
      </c>
      <c r="E950" t="s">
        <v>92</v>
      </c>
      <c r="F950">
        <v>100102003</v>
      </c>
      <c r="G950" t="s">
        <v>93</v>
      </c>
      <c r="H950" t="s">
        <v>400</v>
      </c>
      <c r="I950">
        <v>1</v>
      </c>
      <c r="J950" t="s">
        <v>96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204.5</v>
      </c>
      <c r="S950">
        <v>0</v>
      </c>
    </row>
    <row r="951" spans="1:19" x14ac:dyDescent="0.35">
      <c r="A951">
        <v>82</v>
      </c>
      <c r="B951" t="s">
        <v>105</v>
      </c>
      <c r="C951" t="s">
        <v>106</v>
      </c>
      <c r="D951">
        <v>100106</v>
      </c>
      <c r="E951" t="s">
        <v>477</v>
      </c>
      <c r="F951">
        <v>100106001</v>
      </c>
      <c r="G951" t="s">
        <v>60</v>
      </c>
      <c r="H951" t="s">
        <v>408</v>
      </c>
      <c r="I951">
        <v>1</v>
      </c>
      <c r="J951" t="s">
        <v>96</v>
      </c>
      <c r="K951">
        <v>65.06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35">
      <c r="A952">
        <v>82</v>
      </c>
      <c r="B952" t="s">
        <v>105</v>
      </c>
      <c r="C952" t="s">
        <v>106</v>
      </c>
      <c r="D952">
        <v>100108</v>
      </c>
      <c r="E952" t="s">
        <v>294</v>
      </c>
      <c r="F952">
        <v>100108005</v>
      </c>
      <c r="G952" t="s">
        <v>319</v>
      </c>
      <c r="H952" t="s">
        <v>396</v>
      </c>
      <c r="I952">
        <v>7</v>
      </c>
      <c r="J952" t="s">
        <v>164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1061.67</v>
      </c>
      <c r="R952">
        <v>0</v>
      </c>
      <c r="S952">
        <v>0</v>
      </c>
    </row>
    <row r="953" spans="1:19" x14ac:dyDescent="0.35">
      <c r="A953">
        <v>82</v>
      </c>
      <c r="B953" t="s">
        <v>105</v>
      </c>
      <c r="C953" t="s">
        <v>106</v>
      </c>
      <c r="D953">
        <v>100108</v>
      </c>
      <c r="E953" t="s">
        <v>294</v>
      </c>
      <c r="F953">
        <v>100108005</v>
      </c>
      <c r="G953" t="s">
        <v>319</v>
      </c>
      <c r="H953" t="s">
        <v>330</v>
      </c>
      <c r="I953">
        <v>3</v>
      </c>
      <c r="J953" t="s">
        <v>38</v>
      </c>
      <c r="K953">
        <v>260796</v>
      </c>
      <c r="L953">
        <v>208327.2</v>
      </c>
      <c r="M953">
        <v>123207.58</v>
      </c>
      <c r="N953">
        <v>260807.78</v>
      </c>
      <c r="O953">
        <v>181552.03</v>
      </c>
      <c r="P953">
        <v>186509.99</v>
      </c>
      <c r="Q953">
        <v>175056.14</v>
      </c>
      <c r="R953">
        <v>78409.440000000002</v>
      </c>
      <c r="S953">
        <v>42325.73</v>
      </c>
    </row>
    <row r="954" spans="1:19" x14ac:dyDescent="0.35">
      <c r="A954">
        <v>82</v>
      </c>
      <c r="B954" t="s">
        <v>105</v>
      </c>
      <c r="C954" t="s">
        <v>106</v>
      </c>
      <c r="D954">
        <v>100108</v>
      </c>
      <c r="E954" t="s">
        <v>294</v>
      </c>
      <c r="F954">
        <v>100108005</v>
      </c>
      <c r="G954" t="s">
        <v>319</v>
      </c>
      <c r="H954" t="s">
        <v>405</v>
      </c>
      <c r="I954">
        <v>3</v>
      </c>
      <c r="J954" t="s">
        <v>38</v>
      </c>
      <c r="K954">
        <v>0</v>
      </c>
      <c r="L954">
        <v>0</v>
      </c>
      <c r="M954">
        <v>5616.45</v>
      </c>
      <c r="N954">
        <v>0</v>
      </c>
      <c r="O954">
        <v>0</v>
      </c>
      <c r="P954">
        <v>0</v>
      </c>
      <c r="Q954">
        <v>0</v>
      </c>
      <c r="R954">
        <v>91753.95</v>
      </c>
      <c r="S954">
        <v>0</v>
      </c>
    </row>
    <row r="955" spans="1:19" x14ac:dyDescent="0.35">
      <c r="A955">
        <v>82</v>
      </c>
      <c r="B955" t="s">
        <v>105</v>
      </c>
      <c r="C955" t="s">
        <v>106</v>
      </c>
      <c r="D955">
        <v>100108</v>
      </c>
      <c r="E955" t="s">
        <v>294</v>
      </c>
      <c r="F955">
        <v>100108005</v>
      </c>
      <c r="G955" t="s">
        <v>319</v>
      </c>
      <c r="H955" t="s">
        <v>398</v>
      </c>
      <c r="I955">
        <v>7</v>
      </c>
      <c r="J955" t="s">
        <v>164</v>
      </c>
      <c r="K955">
        <v>0</v>
      </c>
      <c r="L955">
        <v>0</v>
      </c>
      <c r="M955">
        <v>0</v>
      </c>
      <c r="N955">
        <v>63278.77</v>
      </c>
      <c r="O955">
        <v>0</v>
      </c>
      <c r="P955">
        <v>31295.360000000001</v>
      </c>
      <c r="Q955">
        <v>26147.95</v>
      </c>
      <c r="R955">
        <v>0</v>
      </c>
      <c r="S955">
        <v>0</v>
      </c>
    </row>
    <row r="956" spans="1:19" x14ac:dyDescent="0.35">
      <c r="A956">
        <v>82</v>
      </c>
      <c r="B956" t="s">
        <v>105</v>
      </c>
      <c r="C956" t="s">
        <v>106</v>
      </c>
      <c r="D956">
        <v>100108</v>
      </c>
      <c r="E956" t="s">
        <v>294</v>
      </c>
      <c r="F956">
        <v>100108005</v>
      </c>
      <c r="G956" t="s">
        <v>319</v>
      </c>
      <c r="H956" t="s">
        <v>320</v>
      </c>
      <c r="I956">
        <v>5</v>
      </c>
      <c r="J956" t="s">
        <v>26</v>
      </c>
      <c r="K956">
        <v>0</v>
      </c>
      <c r="L956">
        <v>0</v>
      </c>
      <c r="M956">
        <v>112374.39999999999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35">
      <c r="A957">
        <v>82</v>
      </c>
      <c r="B957" t="s">
        <v>105</v>
      </c>
      <c r="C957" t="s">
        <v>106</v>
      </c>
      <c r="D957">
        <v>100108</v>
      </c>
      <c r="E957" t="s">
        <v>294</v>
      </c>
      <c r="F957">
        <v>100108005</v>
      </c>
      <c r="G957" t="s">
        <v>319</v>
      </c>
      <c r="H957" t="s">
        <v>368</v>
      </c>
      <c r="I957">
        <v>3</v>
      </c>
      <c r="J957" t="s">
        <v>38</v>
      </c>
      <c r="K957">
        <v>223091.59</v>
      </c>
      <c r="L957">
        <v>91542.62</v>
      </c>
      <c r="M957">
        <v>66816.929999999993</v>
      </c>
      <c r="N957">
        <v>151007.01999999999</v>
      </c>
      <c r="O957">
        <v>47607.57</v>
      </c>
      <c r="P957">
        <v>20173</v>
      </c>
      <c r="Q957">
        <v>34093.21</v>
      </c>
      <c r="R957">
        <v>68370.759999999995</v>
      </c>
      <c r="S957">
        <v>24249.86</v>
      </c>
    </row>
    <row r="958" spans="1:19" x14ac:dyDescent="0.35">
      <c r="A958">
        <v>82</v>
      </c>
      <c r="B958" t="s">
        <v>105</v>
      </c>
      <c r="C958" t="s">
        <v>106</v>
      </c>
      <c r="D958">
        <v>100108</v>
      </c>
      <c r="E958" t="s">
        <v>294</v>
      </c>
      <c r="F958">
        <v>100108005</v>
      </c>
      <c r="G958" t="s">
        <v>319</v>
      </c>
      <c r="H958" t="s">
        <v>331</v>
      </c>
      <c r="I958">
        <v>3</v>
      </c>
      <c r="J958" t="s">
        <v>38</v>
      </c>
      <c r="K958">
        <v>1032472.69</v>
      </c>
      <c r="L958">
        <v>1216732.6000000001</v>
      </c>
      <c r="M958">
        <v>423772.76</v>
      </c>
      <c r="N958">
        <v>589574.14</v>
      </c>
      <c r="O958">
        <v>122509.22</v>
      </c>
      <c r="P958">
        <v>21648.75</v>
      </c>
      <c r="Q958">
        <v>21084.91</v>
      </c>
      <c r="R958">
        <v>174449.06</v>
      </c>
      <c r="S958">
        <v>299120.81</v>
      </c>
    </row>
    <row r="959" spans="1:19" x14ac:dyDescent="0.35">
      <c r="A959">
        <v>82</v>
      </c>
      <c r="B959" t="s">
        <v>105</v>
      </c>
      <c r="C959" t="s">
        <v>106</v>
      </c>
      <c r="D959">
        <v>100108</v>
      </c>
      <c r="E959" t="s">
        <v>294</v>
      </c>
      <c r="F959">
        <v>100108007</v>
      </c>
      <c r="G959" t="s">
        <v>327</v>
      </c>
      <c r="H959" t="s">
        <v>404</v>
      </c>
      <c r="I959">
        <v>1</v>
      </c>
      <c r="J959" t="s">
        <v>96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6990</v>
      </c>
      <c r="Q959">
        <v>92.58</v>
      </c>
      <c r="R959">
        <v>1992.17</v>
      </c>
      <c r="S959">
        <v>53996.959999999999</v>
      </c>
    </row>
    <row r="960" spans="1:19" x14ac:dyDescent="0.35">
      <c r="A960">
        <v>82</v>
      </c>
      <c r="B960" t="s">
        <v>105</v>
      </c>
      <c r="C960" t="s">
        <v>106</v>
      </c>
      <c r="D960">
        <v>100108</v>
      </c>
      <c r="E960" t="s">
        <v>294</v>
      </c>
      <c r="F960">
        <v>100108007</v>
      </c>
      <c r="G960" t="s">
        <v>327</v>
      </c>
      <c r="H960" t="s">
        <v>426</v>
      </c>
      <c r="I960">
        <v>1</v>
      </c>
      <c r="J960" t="s">
        <v>96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3585374.51</v>
      </c>
    </row>
    <row r="961" spans="1:19" x14ac:dyDescent="0.35">
      <c r="A961">
        <v>82</v>
      </c>
      <c r="B961" t="s">
        <v>105</v>
      </c>
      <c r="C961" t="s">
        <v>106</v>
      </c>
      <c r="D961">
        <v>100108</v>
      </c>
      <c r="E961" t="s">
        <v>294</v>
      </c>
      <c r="F961">
        <v>100108007</v>
      </c>
      <c r="G961" t="s">
        <v>327</v>
      </c>
      <c r="H961" t="s">
        <v>403</v>
      </c>
      <c r="I961">
        <v>1</v>
      </c>
      <c r="J961" t="s">
        <v>96</v>
      </c>
      <c r="K961">
        <v>73155.710000000006</v>
      </c>
      <c r="L961">
        <v>314.74</v>
      </c>
      <c r="M961">
        <v>92354.74</v>
      </c>
      <c r="N961">
        <v>2169134.2599999998</v>
      </c>
      <c r="O961">
        <v>3271291.16</v>
      </c>
      <c r="P961">
        <v>1595824.15</v>
      </c>
      <c r="Q961">
        <v>819651.76</v>
      </c>
      <c r="R961">
        <v>1106489.8700000001</v>
      </c>
      <c r="S961">
        <v>2072707.06</v>
      </c>
    </row>
    <row r="962" spans="1:19" x14ac:dyDescent="0.35">
      <c r="A962">
        <v>82</v>
      </c>
      <c r="B962" t="s">
        <v>105</v>
      </c>
      <c r="C962" t="s">
        <v>106</v>
      </c>
      <c r="D962">
        <v>100108</v>
      </c>
      <c r="E962" t="s">
        <v>294</v>
      </c>
      <c r="F962">
        <v>100108007</v>
      </c>
      <c r="G962" t="s">
        <v>327</v>
      </c>
      <c r="H962" t="s">
        <v>424</v>
      </c>
      <c r="I962">
        <v>1</v>
      </c>
      <c r="J962" t="s">
        <v>96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490371.55</v>
      </c>
    </row>
    <row r="963" spans="1:19" x14ac:dyDescent="0.35">
      <c r="A963">
        <v>82</v>
      </c>
      <c r="B963" t="s">
        <v>105</v>
      </c>
      <c r="C963" t="s">
        <v>106</v>
      </c>
      <c r="D963">
        <v>100108</v>
      </c>
      <c r="E963" t="s">
        <v>294</v>
      </c>
      <c r="F963">
        <v>100108007</v>
      </c>
      <c r="G963" t="s">
        <v>327</v>
      </c>
      <c r="H963" t="s">
        <v>338</v>
      </c>
      <c r="I963">
        <v>4</v>
      </c>
      <c r="J963" t="s">
        <v>71</v>
      </c>
      <c r="K963">
        <v>408011.08</v>
      </c>
      <c r="L963">
        <v>446777.42</v>
      </c>
      <c r="M963">
        <v>580317.41</v>
      </c>
      <c r="N963">
        <v>486165.59</v>
      </c>
      <c r="O963">
        <v>549801.52</v>
      </c>
      <c r="P963">
        <v>844960.43</v>
      </c>
      <c r="Q963">
        <v>1030848.06</v>
      </c>
      <c r="R963">
        <v>683894.99</v>
      </c>
      <c r="S963">
        <v>1311996.6299999999</v>
      </c>
    </row>
    <row r="964" spans="1:19" x14ac:dyDescent="0.35">
      <c r="A964">
        <v>82</v>
      </c>
      <c r="B964" t="s">
        <v>105</v>
      </c>
      <c r="C964" t="s">
        <v>106</v>
      </c>
      <c r="D964">
        <v>100108</v>
      </c>
      <c r="E964" t="s">
        <v>294</v>
      </c>
      <c r="F964">
        <v>100108007</v>
      </c>
      <c r="G964" t="s">
        <v>327</v>
      </c>
      <c r="H964" t="s">
        <v>328</v>
      </c>
      <c r="I964">
        <v>6</v>
      </c>
      <c r="J964" t="s">
        <v>20</v>
      </c>
      <c r="K964">
        <v>21010.5</v>
      </c>
      <c r="L964">
        <v>0</v>
      </c>
      <c r="M964">
        <v>32940.089999999997</v>
      </c>
      <c r="N964">
        <v>20916.330000000002</v>
      </c>
      <c r="O964">
        <v>0</v>
      </c>
      <c r="P964">
        <v>49669.17</v>
      </c>
      <c r="Q964">
        <v>77991.97</v>
      </c>
      <c r="R964">
        <v>35627.5</v>
      </c>
      <c r="S964">
        <v>0</v>
      </c>
    </row>
    <row r="965" spans="1:19" x14ac:dyDescent="0.35">
      <c r="A965">
        <v>81</v>
      </c>
      <c r="B965" t="s">
        <v>204</v>
      </c>
      <c r="C965" t="s">
        <v>205</v>
      </c>
      <c r="D965">
        <v>100101</v>
      </c>
      <c r="E965" t="s">
        <v>29</v>
      </c>
      <c r="F965">
        <v>100112025</v>
      </c>
      <c r="G965" t="s">
        <v>173</v>
      </c>
      <c r="H965" t="s">
        <v>311</v>
      </c>
      <c r="I965">
        <v>4</v>
      </c>
      <c r="J965" t="s">
        <v>71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185</v>
      </c>
      <c r="R965">
        <v>0</v>
      </c>
      <c r="S965">
        <v>0</v>
      </c>
    </row>
    <row r="966" spans="1:19" x14ac:dyDescent="0.35">
      <c r="A966">
        <v>81</v>
      </c>
      <c r="B966" t="s">
        <v>204</v>
      </c>
      <c r="C966" t="s">
        <v>205</v>
      </c>
      <c r="D966">
        <v>100102</v>
      </c>
      <c r="E966" t="s">
        <v>92</v>
      </c>
      <c r="F966">
        <v>100102003</v>
      </c>
      <c r="G966" t="s">
        <v>93</v>
      </c>
      <c r="H966" t="s">
        <v>400</v>
      </c>
      <c r="I966">
        <v>1</v>
      </c>
      <c r="J966" t="s">
        <v>96</v>
      </c>
      <c r="K966">
        <v>0</v>
      </c>
      <c r="L966">
        <v>0</v>
      </c>
      <c r="M966">
        <v>598.20000000000005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1624.13</v>
      </c>
    </row>
    <row r="967" spans="1:19" x14ac:dyDescent="0.35">
      <c r="A967">
        <v>81</v>
      </c>
      <c r="B967" t="s">
        <v>204</v>
      </c>
      <c r="C967" t="s">
        <v>205</v>
      </c>
      <c r="D967">
        <v>100102</v>
      </c>
      <c r="E967" t="s">
        <v>92</v>
      </c>
      <c r="F967">
        <v>100102005</v>
      </c>
      <c r="G967" t="s">
        <v>177</v>
      </c>
      <c r="H967" t="s">
        <v>401</v>
      </c>
      <c r="I967">
        <v>1</v>
      </c>
      <c r="J967" t="s">
        <v>96</v>
      </c>
      <c r="K967">
        <v>0</v>
      </c>
      <c r="L967">
        <v>58</v>
      </c>
      <c r="M967">
        <v>1905.88</v>
      </c>
      <c r="N967">
        <v>2278.96</v>
      </c>
      <c r="O967">
        <v>0</v>
      </c>
      <c r="P967">
        <v>0</v>
      </c>
      <c r="Q967">
        <v>0</v>
      </c>
      <c r="R967">
        <v>710.03</v>
      </c>
      <c r="S967">
        <v>5523.01</v>
      </c>
    </row>
    <row r="968" spans="1:19" x14ac:dyDescent="0.35">
      <c r="A968">
        <v>81</v>
      </c>
      <c r="B968" t="s">
        <v>204</v>
      </c>
      <c r="C968" t="s">
        <v>205</v>
      </c>
      <c r="D968">
        <v>100102</v>
      </c>
      <c r="E968" t="s">
        <v>92</v>
      </c>
      <c r="F968">
        <v>100102008</v>
      </c>
      <c r="G968" t="s">
        <v>352</v>
      </c>
      <c r="H968" t="s">
        <v>402</v>
      </c>
      <c r="I968">
        <v>1</v>
      </c>
      <c r="J968" t="s">
        <v>96</v>
      </c>
      <c r="K968">
        <v>0</v>
      </c>
      <c r="L968">
        <v>0</v>
      </c>
      <c r="M968">
        <v>0</v>
      </c>
      <c r="N968">
        <v>0</v>
      </c>
      <c r="O968">
        <v>2939.03</v>
      </c>
      <c r="P968">
        <v>3034.68</v>
      </c>
      <c r="Q968">
        <v>4345.7</v>
      </c>
      <c r="R968">
        <v>0</v>
      </c>
      <c r="S968">
        <v>338.37</v>
      </c>
    </row>
    <row r="969" spans="1:19" x14ac:dyDescent="0.35">
      <c r="A969">
        <v>81</v>
      </c>
      <c r="B969" t="s">
        <v>204</v>
      </c>
      <c r="C969" t="s">
        <v>205</v>
      </c>
      <c r="D969">
        <v>100103</v>
      </c>
      <c r="E969" t="s">
        <v>39</v>
      </c>
      <c r="F969">
        <v>100103003</v>
      </c>
      <c r="G969" t="s">
        <v>226</v>
      </c>
      <c r="H969" t="s">
        <v>406</v>
      </c>
      <c r="I969">
        <v>3</v>
      </c>
      <c r="J969" t="s">
        <v>38</v>
      </c>
      <c r="K969">
        <v>0</v>
      </c>
      <c r="L969">
        <v>2111.67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35">
      <c r="A970">
        <v>81</v>
      </c>
      <c r="B970" t="s">
        <v>204</v>
      </c>
      <c r="C970" t="s">
        <v>205</v>
      </c>
      <c r="D970">
        <v>100103</v>
      </c>
      <c r="E970" t="s">
        <v>39</v>
      </c>
      <c r="F970">
        <v>100103003</v>
      </c>
      <c r="G970" t="s">
        <v>226</v>
      </c>
      <c r="H970" t="s">
        <v>323</v>
      </c>
      <c r="I970">
        <v>3</v>
      </c>
      <c r="J970" t="s">
        <v>38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186.75</v>
      </c>
      <c r="Q970">
        <v>146.97</v>
      </c>
      <c r="R970">
        <v>0</v>
      </c>
      <c r="S970">
        <v>0</v>
      </c>
    </row>
    <row r="971" spans="1:19" x14ac:dyDescent="0.35">
      <c r="A971">
        <v>81</v>
      </c>
      <c r="B971" t="s">
        <v>204</v>
      </c>
      <c r="C971" t="s">
        <v>205</v>
      </c>
      <c r="D971">
        <v>100103</v>
      </c>
      <c r="E971" t="s">
        <v>39</v>
      </c>
      <c r="F971">
        <v>100103003</v>
      </c>
      <c r="G971" t="s">
        <v>226</v>
      </c>
      <c r="H971" t="s">
        <v>316</v>
      </c>
      <c r="I971">
        <v>3</v>
      </c>
      <c r="J971" t="s">
        <v>38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150.80000000000001</v>
      </c>
      <c r="Q971">
        <v>0</v>
      </c>
      <c r="R971">
        <v>0</v>
      </c>
      <c r="S971">
        <v>0</v>
      </c>
    </row>
    <row r="972" spans="1:19" x14ac:dyDescent="0.35">
      <c r="A972">
        <v>81</v>
      </c>
      <c r="B972" t="s">
        <v>204</v>
      </c>
      <c r="C972" t="s">
        <v>205</v>
      </c>
      <c r="D972">
        <v>100104</v>
      </c>
      <c r="E972" t="s">
        <v>66</v>
      </c>
      <c r="F972">
        <v>100104002</v>
      </c>
      <c r="G972" t="s">
        <v>67</v>
      </c>
      <c r="H972" t="s">
        <v>127</v>
      </c>
      <c r="I972">
        <v>3</v>
      </c>
      <c r="J972" t="s">
        <v>38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148093.54</v>
      </c>
      <c r="R972">
        <v>0</v>
      </c>
      <c r="S972">
        <v>0</v>
      </c>
    </row>
    <row r="973" spans="1:19" x14ac:dyDescent="0.35">
      <c r="A973">
        <v>81</v>
      </c>
      <c r="B973" t="s">
        <v>204</v>
      </c>
      <c r="C973" t="s">
        <v>205</v>
      </c>
      <c r="D973">
        <v>100105</v>
      </c>
      <c r="E973" t="s">
        <v>20</v>
      </c>
      <c r="F973">
        <v>100105003</v>
      </c>
      <c r="G973" t="s">
        <v>334</v>
      </c>
      <c r="H973" t="s">
        <v>371</v>
      </c>
      <c r="I973">
        <v>6</v>
      </c>
      <c r="J973" t="s">
        <v>20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13.85</v>
      </c>
    </row>
    <row r="974" spans="1:19" x14ac:dyDescent="0.35">
      <c r="A974">
        <v>81</v>
      </c>
      <c r="B974" t="s">
        <v>204</v>
      </c>
      <c r="C974" t="s">
        <v>205</v>
      </c>
      <c r="D974">
        <v>100105</v>
      </c>
      <c r="E974" t="s">
        <v>20</v>
      </c>
      <c r="F974">
        <v>100105006</v>
      </c>
      <c r="G974" t="s">
        <v>276</v>
      </c>
      <c r="H974" t="s">
        <v>390</v>
      </c>
      <c r="I974">
        <v>6</v>
      </c>
      <c r="J974" t="s">
        <v>20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36390.959999999999</v>
      </c>
      <c r="S974">
        <v>0</v>
      </c>
    </row>
    <row r="975" spans="1:19" x14ac:dyDescent="0.35">
      <c r="A975">
        <v>81</v>
      </c>
      <c r="B975" t="s">
        <v>204</v>
      </c>
      <c r="C975" t="s">
        <v>205</v>
      </c>
      <c r="D975">
        <v>100107</v>
      </c>
      <c r="E975" t="s">
        <v>48</v>
      </c>
      <c r="F975">
        <v>100107012</v>
      </c>
      <c r="G975" t="s">
        <v>49</v>
      </c>
      <c r="H975" t="s">
        <v>318</v>
      </c>
      <c r="I975">
        <v>3</v>
      </c>
      <c r="J975" t="s">
        <v>38</v>
      </c>
      <c r="K975">
        <v>290551.63</v>
      </c>
      <c r="L975">
        <v>181772.19</v>
      </c>
      <c r="M975">
        <v>137867.67000000001</v>
      </c>
      <c r="N975">
        <v>95278.44</v>
      </c>
      <c r="O975">
        <v>121581.83</v>
      </c>
      <c r="P975">
        <v>97690.63</v>
      </c>
      <c r="Q975">
        <v>0</v>
      </c>
      <c r="R975">
        <v>95538.03</v>
      </c>
      <c r="S975">
        <v>0</v>
      </c>
    </row>
    <row r="976" spans="1:19" x14ac:dyDescent="0.35">
      <c r="A976">
        <v>81</v>
      </c>
      <c r="B976" t="s">
        <v>204</v>
      </c>
      <c r="C976" t="s">
        <v>205</v>
      </c>
      <c r="D976">
        <v>100107</v>
      </c>
      <c r="E976" t="s">
        <v>48</v>
      </c>
      <c r="F976">
        <v>100107012</v>
      </c>
      <c r="G976" t="s">
        <v>49</v>
      </c>
      <c r="H976" t="s">
        <v>150</v>
      </c>
      <c r="I976">
        <v>3</v>
      </c>
      <c r="J976" t="s">
        <v>38</v>
      </c>
      <c r="K976">
        <v>131139.57</v>
      </c>
      <c r="L976">
        <v>107096.63</v>
      </c>
      <c r="M976">
        <v>52747.05</v>
      </c>
      <c r="N976">
        <v>322466.44</v>
      </c>
      <c r="O976">
        <v>245075.51</v>
      </c>
      <c r="P976">
        <v>184159.71</v>
      </c>
      <c r="Q976">
        <v>0</v>
      </c>
      <c r="R976">
        <v>184298.01</v>
      </c>
      <c r="S976">
        <v>0</v>
      </c>
    </row>
    <row r="977" spans="1:19" x14ac:dyDescent="0.35">
      <c r="A977">
        <v>81</v>
      </c>
      <c r="B977" t="s">
        <v>204</v>
      </c>
      <c r="C977" t="s">
        <v>205</v>
      </c>
      <c r="D977">
        <v>100107</v>
      </c>
      <c r="E977" t="s">
        <v>48</v>
      </c>
      <c r="F977">
        <v>100107012</v>
      </c>
      <c r="G977" t="s">
        <v>49</v>
      </c>
      <c r="H977" t="s">
        <v>342</v>
      </c>
      <c r="I977">
        <v>3</v>
      </c>
      <c r="J977" t="s">
        <v>38</v>
      </c>
      <c r="K977">
        <v>0</v>
      </c>
      <c r="L977">
        <v>2073.69</v>
      </c>
      <c r="M977">
        <v>0</v>
      </c>
      <c r="N977">
        <v>1969.37</v>
      </c>
      <c r="O977">
        <v>0</v>
      </c>
      <c r="P977">
        <v>0</v>
      </c>
      <c r="Q977">
        <v>0</v>
      </c>
      <c r="R977">
        <v>21743.52</v>
      </c>
      <c r="S977">
        <v>0</v>
      </c>
    </row>
    <row r="978" spans="1:19" x14ac:dyDescent="0.35">
      <c r="A978">
        <v>81</v>
      </c>
      <c r="B978" t="s">
        <v>204</v>
      </c>
      <c r="C978" t="s">
        <v>205</v>
      </c>
      <c r="D978">
        <v>100107</v>
      </c>
      <c r="E978" t="s">
        <v>48</v>
      </c>
      <c r="F978">
        <v>100107012</v>
      </c>
      <c r="G978" t="s">
        <v>49</v>
      </c>
      <c r="H978" t="s">
        <v>129</v>
      </c>
      <c r="I978">
        <v>2</v>
      </c>
      <c r="J978" t="s">
        <v>32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213.09</v>
      </c>
      <c r="Q978">
        <v>0</v>
      </c>
      <c r="R978">
        <v>0</v>
      </c>
      <c r="S978">
        <v>0</v>
      </c>
    </row>
    <row r="979" spans="1:19" x14ac:dyDescent="0.35">
      <c r="A979">
        <v>81</v>
      </c>
      <c r="B979" t="s">
        <v>204</v>
      </c>
      <c r="C979" t="s">
        <v>205</v>
      </c>
      <c r="D979">
        <v>100107</v>
      </c>
      <c r="E979" t="s">
        <v>48</v>
      </c>
      <c r="F979">
        <v>100107012</v>
      </c>
      <c r="G979" t="s">
        <v>49</v>
      </c>
      <c r="H979" t="s">
        <v>265</v>
      </c>
      <c r="I979">
        <v>1</v>
      </c>
      <c r="J979" t="s">
        <v>96</v>
      </c>
      <c r="K979">
        <v>2050.9</v>
      </c>
      <c r="L979">
        <v>635.66999999999996</v>
      </c>
      <c r="M979">
        <v>15831.81</v>
      </c>
      <c r="N979">
        <v>8512.41</v>
      </c>
      <c r="O979">
        <v>0</v>
      </c>
      <c r="P979">
        <v>9626.84</v>
      </c>
      <c r="Q979">
        <v>0</v>
      </c>
      <c r="R979">
        <v>9725.7999999999993</v>
      </c>
      <c r="S979">
        <v>0</v>
      </c>
    </row>
    <row r="980" spans="1:19" x14ac:dyDescent="0.35">
      <c r="A980">
        <v>81</v>
      </c>
      <c r="B980" t="s">
        <v>204</v>
      </c>
      <c r="C980" t="s">
        <v>205</v>
      </c>
      <c r="D980">
        <v>100107</v>
      </c>
      <c r="E980" t="s">
        <v>48</v>
      </c>
      <c r="F980">
        <v>100107012</v>
      </c>
      <c r="G980" t="s">
        <v>49</v>
      </c>
      <c r="H980" t="s">
        <v>287</v>
      </c>
      <c r="I980">
        <v>3</v>
      </c>
      <c r="J980" t="s">
        <v>38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162.86000000000001</v>
      </c>
      <c r="Q980">
        <v>0</v>
      </c>
      <c r="R980">
        <v>0</v>
      </c>
      <c r="S980">
        <v>0</v>
      </c>
    </row>
    <row r="981" spans="1:19" x14ac:dyDescent="0.35">
      <c r="A981">
        <v>81</v>
      </c>
      <c r="B981" t="s">
        <v>204</v>
      </c>
      <c r="C981" t="s">
        <v>205</v>
      </c>
      <c r="D981">
        <v>100107</v>
      </c>
      <c r="E981" t="s">
        <v>48</v>
      </c>
      <c r="F981">
        <v>100107012</v>
      </c>
      <c r="G981" t="s">
        <v>49</v>
      </c>
      <c r="H981" t="s">
        <v>130</v>
      </c>
      <c r="I981">
        <v>3</v>
      </c>
      <c r="J981" t="s">
        <v>38</v>
      </c>
      <c r="K981">
        <v>0</v>
      </c>
      <c r="L981">
        <v>0</v>
      </c>
      <c r="M981">
        <v>0</v>
      </c>
      <c r="N981">
        <v>0</v>
      </c>
      <c r="O981">
        <v>8404.1</v>
      </c>
      <c r="P981">
        <v>5930</v>
      </c>
      <c r="Q981">
        <v>0</v>
      </c>
      <c r="R981">
        <v>0</v>
      </c>
      <c r="S981">
        <v>0</v>
      </c>
    </row>
    <row r="982" spans="1:19" x14ac:dyDescent="0.35">
      <c r="A982">
        <v>81</v>
      </c>
      <c r="B982" t="s">
        <v>204</v>
      </c>
      <c r="C982" t="s">
        <v>205</v>
      </c>
      <c r="D982">
        <v>100107</v>
      </c>
      <c r="E982" t="s">
        <v>48</v>
      </c>
      <c r="F982">
        <v>100107012</v>
      </c>
      <c r="G982" t="s">
        <v>49</v>
      </c>
      <c r="H982" t="s">
        <v>50</v>
      </c>
      <c r="I982">
        <v>3</v>
      </c>
      <c r="J982" t="s">
        <v>38</v>
      </c>
      <c r="K982">
        <v>0</v>
      </c>
      <c r="L982">
        <v>1667.96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22397.32</v>
      </c>
      <c r="S982">
        <v>0</v>
      </c>
    </row>
    <row r="983" spans="1:19" x14ac:dyDescent="0.35">
      <c r="A983">
        <v>81</v>
      </c>
      <c r="B983" t="s">
        <v>204</v>
      </c>
      <c r="C983" t="s">
        <v>205</v>
      </c>
      <c r="D983">
        <v>100107</v>
      </c>
      <c r="E983" t="s">
        <v>48</v>
      </c>
      <c r="F983">
        <v>100107012</v>
      </c>
      <c r="G983" t="s">
        <v>49</v>
      </c>
      <c r="H983" t="s">
        <v>211</v>
      </c>
      <c r="I983">
        <v>7</v>
      </c>
      <c r="J983" t="s">
        <v>164</v>
      </c>
      <c r="K983">
        <v>115.84</v>
      </c>
      <c r="L983">
        <v>0</v>
      </c>
      <c r="M983">
        <v>1540</v>
      </c>
      <c r="N983">
        <v>0</v>
      </c>
      <c r="O983">
        <v>0</v>
      </c>
      <c r="P983">
        <v>156.82</v>
      </c>
      <c r="Q983">
        <v>0</v>
      </c>
      <c r="R983">
        <v>0</v>
      </c>
      <c r="S983">
        <v>0</v>
      </c>
    </row>
    <row r="984" spans="1:19" x14ac:dyDescent="0.35">
      <c r="A984">
        <v>81</v>
      </c>
      <c r="B984" t="s">
        <v>204</v>
      </c>
      <c r="C984" t="s">
        <v>205</v>
      </c>
      <c r="D984">
        <v>100107</v>
      </c>
      <c r="E984" t="s">
        <v>48</v>
      </c>
      <c r="F984">
        <v>100107012</v>
      </c>
      <c r="G984" t="s">
        <v>49</v>
      </c>
      <c r="H984" t="s">
        <v>333</v>
      </c>
      <c r="I984">
        <v>3</v>
      </c>
      <c r="J984" t="s">
        <v>38</v>
      </c>
      <c r="K984">
        <v>21616</v>
      </c>
      <c r="L984">
        <v>0</v>
      </c>
      <c r="M984">
        <v>0</v>
      </c>
      <c r="N984">
        <v>28492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35">
      <c r="A985">
        <v>81</v>
      </c>
      <c r="B985" t="s">
        <v>204</v>
      </c>
      <c r="C985" t="s">
        <v>205</v>
      </c>
      <c r="D985">
        <v>100107</v>
      </c>
      <c r="E985" t="s">
        <v>48</v>
      </c>
      <c r="F985">
        <v>100107012</v>
      </c>
      <c r="G985" t="s">
        <v>49</v>
      </c>
      <c r="H985" t="s">
        <v>365</v>
      </c>
      <c r="I985">
        <v>7</v>
      </c>
      <c r="J985" t="s">
        <v>164</v>
      </c>
      <c r="K985">
        <v>244.36</v>
      </c>
      <c r="L985">
        <v>89.64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35">
      <c r="A986">
        <v>81</v>
      </c>
      <c r="B986" t="s">
        <v>204</v>
      </c>
      <c r="C986" t="s">
        <v>205</v>
      </c>
      <c r="D986">
        <v>100108</v>
      </c>
      <c r="E986" t="s">
        <v>294</v>
      </c>
      <c r="F986">
        <v>100108002</v>
      </c>
      <c r="G986" t="s">
        <v>295</v>
      </c>
      <c r="H986" t="s">
        <v>296</v>
      </c>
      <c r="I986">
        <v>5</v>
      </c>
      <c r="J986" t="s">
        <v>26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1010.99</v>
      </c>
      <c r="Q986">
        <v>0</v>
      </c>
      <c r="R986">
        <v>0</v>
      </c>
      <c r="S986">
        <v>0</v>
      </c>
    </row>
    <row r="987" spans="1:19" x14ac:dyDescent="0.35">
      <c r="A987">
        <v>81</v>
      </c>
      <c r="B987" t="s">
        <v>204</v>
      </c>
      <c r="C987" t="s">
        <v>205</v>
      </c>
      <c r="D987">
        <v>100108</v>
      </c>
      <c r="E987" t="s">
        <v>294</v>
      </c>
      <c r="F987">
        <v>100108002</v>
      </c>
      <c r="G987" t="s">
        <v>295</v>
      </c>
      <c r="H987" t="s">
        <v>367</v>
      </c>
      <c r="I987">
        <v>3</v>
      </c>
      <c r="J987" t="s">
        <v>38</v>
      </c>
      <c r="K987">
        <v>0</v>
      </c>
      <c r="L987">
        <v>0</v>
      </c>
      <c r="M987">
        <v>227.81</v>
      </c>
      <c r="N987">
        <v>0</v>
      </c>
      <c r="O987">
        <v>52043.3</v>
      </c>
      <c r="P987">
        <v>82083.399999999994</v>
      </c>
      <c r="Q987">
        <v>387615.93</v>
      </c>
      <c r="R987">
        <v>116726.93</v>
      </c>
      <c r="S987">
        <v>139880.60999999999</v>
      </c>
    </row>
    <row r="988" spans="1:19" x14ac:dyDescent="0.35">
      <c r="A988">
        <v>81</v>
      </c>
      <c r="B988" t="s">
        <v>204</v>
      </c>
      <c r="C988" t="s">
        <v>205</v>
      </c>
      <c r="D988">
        <v>100108</v>
      </c>
      <c r="E988" t="s">
        <v>294</v>
      </c>
      <c r="F988">
        <v>100108002</v>
      </c>
      <c r="G988" t="s">
        <v>295</v>
      </c>
      <c r="H988" t="s">
        <v>392</v>
      </c>
      <c r="I988">
        <v>3</v>
      </c>
      <c r="J988" t="s">
        <v>38</v>
      </c>
      <c r="K988">
        <v>0</v>
      </c>
      <c r="L988">
        <v>1290.29</v>
      </c>
      <c r="M988">
        <v>0</v>
      </c>
      <c r="N988">
        <v>0</v>
      </c>
      <c r="O988">
        <v>2755</v>
      </c>
      <c r="P988">
        <v>0</v>
      </c>
      <c r="Q988">
        <v>413.33</v>
      </c>
      <c r="R988">
        <v>41973.17</v>
      </c>
      <c r="S988">
        <v>40899.379999999997</v>
      </c>
    </row>
    <row r="989" spans="1:19" x14ac:dyDescent="0.35">
      <c r="A989">
        <v>81</v>
      </c>
      <c r="B989" t="s">
        <v>204</v>
      </c>
      <c r="C989" t="s">
        <v>205</v>
      </c>
      <c r="D989">
        <v>100108</v>
      </c>
      <c r="E989" t="s">
        <v>294</v>
      </c>
      <c r="F989">
        <v>100108005</v>
      </c>
      <c r="G989" t="s">
        <v>319</v>
      </c>
      <c r="H989" t="s">
        <v>331</v>
      </c>
      <c r="I989">
        <v>3</v>
      </c>
      <c r="J989" t="s">
        <v>38</v>
      </c>
      <c r="K989">
        <v>18562.87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35">
      <c r="A990">
        <v>81</v>
      </c>
      <c r="B990" t="s">
        <v>204</v>
      </c>
      <c r="C990" t="s">
        <v>205</v>
      </c>
      <c r="D990">
        <v>100108</v>
      </c>
      <c r="E990" t="s">
        <v>294</v>
      </c>
      <c r="F990">
        <v>100108007</v>
      </c>
      <c r="G990" t="s">
        <v>327</v>
      </c>
      <c r="H990" t="s">
        <v>420</v>
      </c>
      <c r="I990">
        <v>1</v>
      </c>
      <c r="J990" t="s">
        <v>96</v>
      </c>
      <c r="K990">
        <v>0</v>
      </c>
      <c r="L990">
        <v>0</v>
      </c>
      <c r="M990">
        <v>0</v>
      </c>
      <c r="N990">
        <v>15140</v>
      </c>
      <c r="O990">
        <v>39044.65</v>
      </c>
      <c r="P990">
        <v>127494.03</v>
      </c>
      <c r="Q990">
        <v>224144.4</v>
      </c>
      <c r="R990">
        <v>0</v>
      </c>
      <c r="S990">
        <v>56618.25</v>
      </c>
    </row>
    <row r="991" spans="1:19" x14ac:dyDescent="0.35">
      <c r="A991">
        <v>81</v>
      </c>
      <c r="B991" t="s">
        <v>204</v>
      </c>
      <c r="C991" t="s">
        <v>205</v>
      </c>
      <c r="D991">
        <v>100108</v>
      </c>
      <c r="E991" t="s">
        <v>294</v>
      </c>
      <c r="F991">
        <v>100108007</v>
      </c>
      <c r="G991" t="s">
        <v>327</v>
      </c>
      <c r="H991" t="s">
        <v>404</v>
      </c>
      <c r="I991">
        <v>1</v>
      </c>
      <c r="J991" t="s">
        <v>96</v>
      </c>
      <c r="K991">
        <v>0</v>
      </c>
      <c r="L991">
        <v>0</v>
      </c>
      <c r="M991">
        <v>14217.58</v>
      </c>
      <c r="N991">
        <v>9382.9699999999993</v>
      </c>
      <c r="O991">
        <v>70275.12</v>
      </c>
      <c r="P991">
        <v>113096.1</v>
      </c>
      <c r="Q991">
        <v>153411.91</v>
      </c>
      <c r="R991">
        <v>53927.22</v>
      </c>
      <c r="S991">
        <v>168325.28</v>
      </c>
    </row>
    <row r="992" spans="1:19" x14ac:dyDescent="0.35">
      <c r="A992">
        <v>81</v>
      </c>
      <c r="B992" t="s">
        <v>204</v>
      </c>
      <c r="C992" t="s">
        <v>205</v>
      </c>
      <c r="D992">
        <v>100108</v>
      </c>
      <c r="E992" t="s">
        <v>294</v>
      </c>
      <c r="F992">
        <v>100108007</v>
      </c>
      <c r="G992" t="s">
        <v>327</v>
      </c>
      <c r="H992" t="s">
        <v>403</v>
      </c>
      <c r="I992">
        <v>1</v>
      </c>
      <c r="J992" t="s">
        <v>96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30.42</v>
      </c>
      <c r="R992">
        <v>0</v>
      </c>
      <c r="S992">
        <v>0</v>
      </c>
    </row>
    <row r="993" spans="1:19" x14ac:dyDescent="0.35">
      <c r="A993">
        <v>81</v>
      </c>
      <c r="B993" t="s">
        <v>204</v>
      </c>
      <c r="C993" t="s">
        <v>205</v>
      </c>
      <c r="D993">
        <v>100108</v>
      </c>
      <c r="E993" t="s">
        <v>294</v>
      </c>
      <c r="F993">
        <v>100108007</v>
      </c>
      <c r="G993" t="s">
        <v>327</v>
      </c>
      <c r="H993" t="s">
        <v>338</v>
      </c>
      <c r="I993">
        <v>4</v>
      </c>
      <c r="J993" t="s">
        <v>71</v>
      </c>
      <c r="K993">
        <v>0</v>
      </c>
      <c r="L993">
        <v>0</v>
      </c>
      <c r="M993">
        <v>0</v>
      </c>
      <c r="N993">
        <v>0</v>
      </c>
      <c r="O993">
        <v>63865.67</v>
      </c>
      <c r="P993">
        <v>104655.91</v>
      </c>
      <c r="Q993">
        <v>0</v>
      </c>
      <c r="R993">
        <v>0</v>
      </c>
      <c r="S993">
        <v>67478.83</v>
      </c>
    </row>
    <row r="994" spans="1:19" x14ac:dyDescent="0.35">
      <c r="A994">
        <v>81</v>
      </c>
      <c r="B994" t="s">
        <v>204</v>
      </c>
      <c r="C994" t="s">
        <v>205</v>
      </c>
      <c r="D994">
        <v>100108</v>
      </c>
      <c r="E994" t="s">
        <v>294</v>
      </c>
      <c r="F994">
        <v>100108007</v>
      </c>
      <c r="G994" t="s">
        <v>327</v>
      </c>
      <c r="H994" t="s">
        <v>328</v>
      </c>
      <c r="I994">
        <v>6</v>
      </c>
      <c r="J994" t="s">
        <v>20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5311.2</v>
      </c>
    </row>
    <row r="995" spans="1:19" x14ac:dyDescent="0.35">
      <c r="A995">
        <v>81</v>
      </c>
      <c r="B995" t="s">
        <v>204</v>
      </c>
      <c r="C995" t="s">
        <v>205</v>
      </c>
      <c r="D995">
        <v>100109</v>
      </c>
      <c r="E995" t="s">
        <v>51</v>
      </c>
      <c r="F995">
        <v>100109001</v>
      </c>
      <c r="G995" t="s">
        <v>51</v>
      </c>
      <c r="H995" t="s">
        <v>84</v>
      </c>
      <c r="I995">
        <v>4</v>
      </c>
      <c r="J995" t="s">
        <v>71</v>
      </c>
      <c r="K995">
        <v>67.59</v>
      </c>
      <c r="L995">
        <v>0</v>
      </c>
      <c r="M995">
        <v>0</v>
      </c>
      <c r="N995">
        <v>0</v>
      </c>
      <c r="O995">
        <v>50820</v>
      </c>
      <c r="P995">
        <v>205125</v>
      </c>
      <c r="Q995">
        <v>788825.81</v>
      </c>
      <c r="R995">
        <v>280269.28999999998</v>
      </c>
      <c r="S995">
        <v>46000</v>
      </c>
    </row>
    <row r="996" spans="1:19" x14ac:dyDescent="0.35">
      <c r="A996">
        <v>81</v>
      </c>
      <c r="B996" t="s">
        <v>204</v>
      </c>
      <c r="C996" t="s">
        <v>205</v>
      </c>
      <c r="D996">
        <v>100109</v>
      </c>
      <c r="E996" t="s">
        <v>51</v>
      </c>
      <c r="F996">
        <v>100109001</v>
      </c>
      <c r="G996" t="s">
        <v>51</v>
      </c>
      <c r="H996" t="s">
        <v>70</v>
      </c>
      <c r="I996">
        <v>4</v>
      </c>
      <c r="J996" t="s">
        <v>71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66150</v>
      </c>
      <c r="Q996">
        <v>0</v>
      </c>
      <c r="R996">
        <v>0</v>
      </c>
      <c r="S996">
        <v>0</v>
      </c>
    </row>
    <row r="997" spans="1:19" x14ac:dyDescent="0.35">
      <c r="A997">
        <v>85</v>
      </c>
      <c r="B997" t="s">
        <v>246</v>
      </c>
      <c r="C997" t="s">
        <v>247</v>
      </c>
      <c r="D997">
        <v>100102</v>
      </c>
      <c r="E997" t="s">
        <v>92</v>
      </c>
      <c r="F997">
        <v>100102003</v>
      </c>
      <c r="G997" t="s">
        <v>93</v>
      </c>
      <c r="H997" t="s">
        <v>400</v>
      </c>
      <c r="I997">
        <v>1</v>
      </c>
      <c r="J997" t="s">
        <v>96</v>
      </c>
      <c r="K997">
        <v>0</v>
      </c>
      <c r="L997">
        <v>0</v>
      </c>
      <c r="M997">
        <v>0</v>
      </c>
      <c r="N997">
        <v>25354.16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35">
      <c r="A998">
        <v>85</v>
      </c>
      <c r="B998" t="s">
        <v>246</v>
      </c>
      <c r="C998" t="s">
        <v>247</v>
      </c>
      <c r="D998">
        <v>100102</v>
      </c>
      <c r="E998" t="s">
        <v>92</v>
      </c>
      <c r="F998">
        <v>100102005</v>
      </c>
      <c r="G998" t="s">
        <v>177</v>
      </c>
      <c r="H998" t="s">
        <v>401</v>
      </c>
      <c r="I998">
        <v>1</v>
      </c>
      <c r="J998" t="s">
        <v>96</v>
      </c>
      <c r="K998">
        <v>22763.74</v>
      </c>
      <c r="L998">
        <v>158736.06</v>
      </c>
      <c r="M998">
        <v>61788.6</v>
      </c>
      <c r="N998">
        <v>83148.86</v>
      </c>
      <c r="O998">
        <v>66076.990000000005</v>
      </c>
      <c r="P998">
        <v>96996.6</v>
      </c>
      <c r="Q998">
        <v>66717.78</v>
      </c>
      <c r="R998">
        <v>55216.959999999999</v>
      </c>
      <c r="S998">
        <v>57399.67</v>
      </c>
    </row>
    <row r="999" spans="1:19" x14ac:dyDescent="0.35">
      <c r="A999">
        <v>85</v>
      </c>
      <c r="B999" t="s">
        <v>246</v>
      </c>
      <c r="C999" t="s">
        <v>247</v>
      </c>
      <c r="D999">
        <v>100102</v>
      </c>
      <c r="E999" t="s">
        <v>92</v>
      </c>
      <c r="F999">
        <v>100102008</v>
      </c>
      <c r="G999" t="s">
        <v>352</v>
      </c>
      <c r="H999" t="s">
        <v>402</v>
      </c>
      <c r="I999">
        <v>1</v>
      </c>
      <c r="J999" t="s">
        <v>96</v>
      </c>
      <c r="K999">
        <v>0</v>
      </c>
      <c r="L999">
        <v>27391.35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35">
      <c r="A1000">
        <v>85</v>
      </c>
      <c r="B1000" t="s">
        <v>246</v>
      </c>
      <c r="C1000" t="s">
        <v>247</v>
      </c>
      <c r="D1000">
        <v>100103</v>
      </c>
      <c r="E1000" t="s">
        <v>39</v>
      </c>
      <c r="F1000">
        <v>100103004</v>
      </c>
      <c r="G1000" t="s">
        <v>77</v>
      </c>
      <c r="H1000" t="s">
        <v>329</v>
      </c>
      <c r="I1000">
        <v>3</v>
      </c>
      <c r="J1000" t="s">
        <v>38</v>
      </c>
      <c r="K1000">
        <v>0</v>
      </c>
      <c r="L1000">
        <v>0</v>
      </c>
      <c r="M1000">
        <v>0</v>
      </c>
      <c r="N1000">
        <v>0</v>
      </c>
      <c r="O1000">
        <v>140.13</v>
      </c>
      <c r="P1000">
        <v>0</v>
      </c>
      <c r="Q1000">
        <v>0</v>
      </c>
      <c r="R1000">
        <v>0</v>
      </c>
      <c r="S1000">
        <v>0</v>
      </c>
    </row>
    <row r="1001" spans="1:19" x14ac:dyDescent="0.35">
      <c r="A1001">
        <v>85</v>
      </c>
      <c r="B1001" t="s">
        <v>246</v>
      </c>
      <c r="C1001" t="s">
        <v>247</v>
      </c>
      <c r="D1001">
        <v>100108</v>
      </c>
      <c r="E1001" t="s">
        <v>294</v>
      </c>
      <c r="F1001">
        <v>100108002</v>
      </c>
      <c r="G1001" t="s">
        <v>295</v>
      </c>
      <c r="H1001" t="s">
        <v>367</v>
      </c>
      <c r="I1001">
        <v>3</v>
      </c>
      <c r="J1001" t="s">
        <v>38</v>
      </c>
      <c r="K1001">
        <v>0</v>
      </c>
      <c r="L1001">
        <v>0</v>
      </c>
      <c r="M1001">
        <v>0</v>
      </c>
      <c r="N1001">
        <v>0</v>
      </c>
      <c r="O1001">
        <v>96.59</v>
      </c>
      <c r="P1001">
        <v>0</v>
      </c>
      <c r="Q1001">
        <v>188.89</v>
      </c>
      <c r="R1001">
        <v>0</v>
      </c>
      <c r="S1001">
        <v>0</v>
      </c>
    </row>
    <row r="1002" spans="1:19" x14ac:dyDescent="0.35">
      <c r="A1002">
        <v>84</v>
      </c>
      <c r="B1002" t="s">
        <v>451</v>
      </c>
      <c r="C1002" t="s">
        <v>452</v>
      </c>
      <c r="D1002">
        <v>100101</v>
      </c>
      <c r="E1002" t="s">
        <v>29</v>
      </c>
      <c r="F1002">
        <v>100101001</v>
      </c>
      <c r="G1002" t="s">
        <v>36</v>
      </c>
      <c r="H1002" t="s">
        <v>308</v>
      </c>
      <c r="I1002">
        <v>4</v>
      </c>
      <c r="J1002" t="s">
        <v>71</v>
      </c>
      <c r="K1002">
        <v>0</v>
      </c>
      <c r="L1002">
        <v>0</v>
      </c>
      <c r="M1002">
        <v>0</v>
      </c>
      <c r="N1002">
        <v>5509.98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35">
      <c r="A1003">
        <v>84</v>
      </c>
      <c r="B1003" t="s">
        <v>451</v>
      </c>
      <c r="C1003" t="s">
        <v>452</v>
      </c>
      <c r="D1003">
        <v>100101</v>
      </c>
      <c r="E1003" t="s">
        <v>29</v>
      </c>
      <c r="F1003">
        <v>100101006</v>
      </c>
      <c r="G1003" t="s">
        <v>259</v>
      </c>
      <c r="H1003" t="s">
        <v>260</v>
      </c>
      <c r="I1003">
        <v>5</v>
      </c>
      <c r="J1003" t="s">
        <v>26</v>
      </c>
      <c r="K1003">
        <v>0</v>
      </c>
      <c r="L1003">
        <v>0</v>
      </c>
      <c r="M1003">
        <v>0</v>
      </c>
      <c r="N1003">
        <v>12021.78</v>
      </c>
      <c r="O1003">
        <v>0</v>
      </c>
      <c r="P1003">
        <v>1503.55</v>
      </c>
      <c r="Q1003">
        <v>0</v>
      </c>
      <c r="R1003">
        <v>0</v>
      </c>
      <c r="S1003">
        <v>0</v>
      </c>
    </row>
    <row r="1004" spans="1:19" x14ac:dyDescent="0.35">
      <c r="A1004">
        <v>84</v>
      </c>
      <c r="B1004" t="s">
        <v>451</v>
      </c>
      <c r="C1004" t="s">
        <v>452</v>
      </c>
      <c r="D1004">
        <v>100105</v>
      </c>
      <c r="E1004" t="s">
        <v>20</v>
      </c>
      <c r="F1004">
        <v>100105005</v>
      </c>
      <c r="G1004" t="s">
        <v>268</v>
      </c>
      <c r="H1004" t="s">
        <v>269</v>
      </c>
      <c r="I1004">
        <v>6</v>
      </c>
      <c r="J1004" t="s">
        <v>20</v>
      </c>
      <c r="K1004">
        <v>0</v>
      </c>
      <c r="L1004">
        <v>16.510000000000002</v>
      </c>
      <c r="M1004">
        <v>0</v>
      </c>
      <c r="N1004">
        <v>112704.19</v>
      </c>
      <c r="O1004">
        <v>482073.38</v>
      </c>
      <c r="P1004">
        <v>0</v>
      </c>
      <c r="Q1004">
        <v>61792.4</v>
      </c>
      <c r="R1004">
        <v>0</v>
      </c>
      <c r="S1004">
        <v>0</v>
      </c>
    </row>
    <row r="1005" spans="1:19" x14ac:dyDescent="0.35">
      <c r="A1005">
        <v>84</v>
      </c>
      <c r="B1005" t="s">
        <v>451</v>
      </c>
      <c r="C1005" t="s">
        <v>452</v>
      </c>
      <c r="D1005">
        <v>100105</v>
      </c>
      <c r="E1005" t="s">
        <v>20</v>
      </c>
      <c r="F1005">
        <v>100105005</v>
      </c>
      <c r="G1005" t="s">
        <v>268</v>
      </c>
      <c r="H1005" t="s">
        <v>407</v>
      </c>
      <c r="I1005">
        <v>6</v>
      </c>
      <c r="J1005" t="s">
        <v>20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8542.39</v>
      </c>
    </row>
    <row r="1006" spans="1:19" x14ac:dyDescent="0.35">
      <c r="A1006">
        <v>84</v>
      </c>
      <c r="B1006" t="s">
        <v>451</v>
      </c>
      <c r="C1006" t="s">
        <v>452</v>
      </c>
      <c r="D1006">
        <v>100105</v>
      </c>
      <c r="E1006" t="s">
        <v>20</v>
      </c>
      <c r="F1006">
        <v>100105006</v>
      </c>
      <c r="G1006" t="s">
        <v>276</v>
      </c>
      <c r="H1006" t="s">
        <v>317</v>
      </c>
      <c r="I1006">
        <v>6</v>
      </c>
      <c r="J1006" t="s">
        <v>20</v>
      </c>
      <c r="K1006">
        <v>0</v>
      </c>
      <c r="L1006">
        <v>0</v>
      </c>
      <c r="M1006">
        <v>15060</v>
      </c>
      <c r="N1006">
        <v>24246.95</v>
      </c>
      <c r="O1006">
        <v>71408.639999999999</v>
      </c>
      <c r="P1006">
        <v>206356.64</v>
      </c>
      <c r="Q1006">
        <v>422505.15</v>
      </c>
      <c r="R1006">
        <v>184389.76000000001</v>
      </c>
      <c r="S1006">
        <v>432233.97</v>
      </c>
    </row>
    <row r="1007" spans="1:19" x14ac:dyDescent="0.35">
      <c r="A1007">
        <v>84</v>
      </c>
      <c r="B1007" t="s">
        <v>451</v>
      </c>
      <c r="C1007" t="s">
        <v>452</v>
      </c>
      <c r="D1007">
        <v>100105</v>
      </c>
      <c r="E1007" t="s">
        <v>20</v>
      </c>
      <c r="F1007">
        <v>100105006</v>
      </c>
      <c r="G1007" t="s">
        <v>276</v>
      </c>
      <c r="H1007" t="s">
        <v>282</v>
      </c>
      <c r="I1007">
        <v>6</v>
      </c>
      <c r="J1007" t="s">
        <v>20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18465.04</v>
      </c>
      <c r="R1007">
        <v>0</v>
      </c>
      <c r="S1007">
        <v>0</v>
      </c>
    </row>
    <row r="1008" spans="1:19" x14ac:dyDescent="0.35">
      <c r="A1008">
        <v>84</v>
      </c>
      <c r="B1008" t="s">
        <v>451</v>
      </c>
      <c r="C1008" t="s">
        <v>452</v>
      </c>
      <c r="D1008">
        <v>100105</v>
      </c>
      <c r="E1008" t="s">
        <v>20</v>
      </c>
      <c r="F1008">
        <v>100105006</v>
      </c>
      <c r="G1008" t="s">
        <v>276</v>
      </c>
      <c r="H1008" t="s">
        <v>277</v>
      </c>
      <c r="I1008">
        <v>4</v>
      </c>
      <c r="J1008" t="s">
        <v>71</v>
      </c>
      <c r="K1008">
        <v>0</v>
      </c>
      <c r="L1008">
        <v>0</v>
      </c>
      <c r="M1008">
        <v>0</v>
      </c>
      <c r="N1008">
        <v>0</v>
      </c>
      <c r="O1008">
        <v>5713.81</v>
      </c>
      <c r="P1008">
        <v>0</v>
      </c>
      <c r="Q1008">
        <v>0</v>
      </c>
      <c r="R1008">
        <v>0</v>
      </c>
      <c r="S1008">
        <v>0</v>
      </c>
    </row>
    <row r="1009" spans="1:19" x14ac:dyDescent="0.35">
      <c r="A1009">
        <v>84</v>
      </c>
      <c r="B1009" t="s">
        <v>451</v>
      </c>
      <c r="C1009" t="s">
        <v>452</v>
      </c>
      <c r="D1009">
        <v>100107</v>
      </c>
      <c r="E1009" t="s">
        <v>48</v>
      </c>
      <c r="F1009">
        <v>100107012</v>
      </c>
      <c r="G1009" t="s">
        <v>49</v>
      </c>
      <c r="H1009" t="s">
        <v>130</v>
      </c>
      <c r="I1009">
        <v>3</v>
      </c>
      <c r="J1009" t="s">
        <v>38</v>
      </c>
      <c r="K1009">
        <v>0</v>
      </c>
      <c r="L1009">
        <v>0</v>
      </c>
      <c r="M1009">
        <v>0</v>
      </c>
      <c r="N1009">
        <v>405955.39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35">
      <c r="A1010">
        <v>84</v>
      </c>
      <c r="B1010" t="s">
        <v>451</v>
      </c>
      <c r="C1010" t="s">
        <v>452</v>
      </c>
      <c r="D1010">
        <v>100108</v>
      </c>
      <c r="E1010" t="s">
        <v>294</v>
      </c>
      <c r="F1010">
        <v>100108002</v>
      </c>
      <c r="G1010" t="s">
        <v>295</v>
      </c>
      <c r="H1010" t="s">
        <v>367</v>
      </c>
      <c r="I1010">
        <v>3</v>
      </c>
      <c r="J1010" t="s">
        <v>38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65.5</v>
      </c>
    </row>
    <row r="1011" spans="1:19" x14ac:dyDescent="0.35">
      <c r="A1011">
        <v>84</v>
      </c>
      <c r="B1011" t="s">
        <v>451</v>
      </c>
      <c r="C1011" t="s">
        <v>452</v>
      </c>
      <c r="D1011">
        <v>100109</v>
      </c>
      <c r="E1011" t="s">
        <v>51</v>
      </c>
      <c r="F1011">
        <v>100109001</v>
      </c>
      <c r="G1011" t="s">
        <v>51</v>
      </c>
      <c r="H1011" t="s">
        <v>84</v>
      </c>
      <c r="I1011">
        <v>4</v>
      </c>
      <c r="J1011" t="s">
        <v>71</v>
      </c>
      <c r="K1011">
        <v>0</v>
      </c>
      <c r="L1011">
        <v>0</v>
      </c>
      <c r="M1011">
        <v>0</v>
      </c>
      <c r="N1011">
        <v>0</v>
      </c>
      <c r="O1011">
        <v>115123.29</v>
      </c>
      <c r="P1011">
        <v>221382.58</v>
      </c>
      <c r="Q1011">
        <v>0</v>
      </c>
      <c r="R1011">
        <v>14451.16</v>
      </c>
      <c r="S1011">
        <v>102957.44</v>
      </c>
    </row>
    <row r="1012" spans="1:19" x14ac:dyDescent="0.35">
      <c r="A1012">
        <v>84</v>
      </c>
      <c r="B1012" t="s">
        <v>451</v>
      </c>
      <c r="C1012" t="s">
        <v>452</v>
      </c>
      <c r="D1012">
        <v>100109</v>
      </c>
      <c r="E1012" t="s">
        <v>51</v>
      </c>
      <c r="F1012">
        <v>100109001</v>
      </c>
      <c r="G1012" t="s">
        <v>51</v>
      </c>
      <c r="H1012" t="s">
        <v>70</v>
      </c>
      <c r="I1012">
        <v>4</v>
      </c>
      <c r="J1012" t="s">
        <v>71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70220.25</v>
      </c>
      <c r="S1012">
        <v>0</v>
      </c>
    </row>
    <row r="1013" spans="1:19" x14ac:dyDescent="0.35">
      <c r="A1013">
        <v>86</v>
      </c>
      <c r="B1013" t="s">
        <v>453</v>
      </c>
      <c r="C1013" t="s">
        <v>454</v>
      </c>
      <c r="D1013">
        <v>100102</v>
      </c>
      <c r="E1013" t="s">
        <v>92</v>
      </c>
      <c r="F1013">
        <v>100102005</v>
      </c>
      <c r="G1013" t="s">
        <v>177</v>
      </c>
      <c r="H1013" t="s">
        <v>397</v>
      </c>
      <c r="I1013">
        <v>7</v>
      </c>
      <c r="J1013" t="s">
        <v>164</v>
      </c>
      <c r="K1013">
        <v>0</v>
      </c>
      <c r="L1013">
        <v>459.08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35">
      <c r="A1014">
        <v>89</v>
      </c>
      <c r="B1014" t="s">
        <v>279</v>
      </c>
      <c r="C1014" t="s">
        <v>280</v>
      </c>
      <c r="D1014">
        <v>100102</v>
      </c>
      <c r="E1014" t="s">
        <v>92</v>
      </c>
      <c r="F1014">
        <v>100102003</v>
      </c>
      <c r="G1014" t="s">
        <v>93</v>
      </c>
      <c r="H1014" t="s">
        <v>94</v>
      </c>
      <c r="I1014">
        <v>5</v>
      </c>
      <c r="J1014" t="s">
        <v>26</v>
      </c>
      <c r="K1014">
        <v>39.200000000000003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583.79999999999995</v>
      </c>
    </row>
    <row r="1015" spans="1:19" x14ac:dyDescent="0.35">
      <c r="A1015">
        <v>89</v>
      </c>
      <c r="B1015" t="s">
        <v>279</v>
      </c>
      <c r="C1015" t="s">
        <v>280</v>
      </c>
      <c r="D1015">
        <v>100102</v>
      </c>
      <c r="E1015" t="s">
        <v>92</v>
      </c>
      <c r="F1015">
        <v>100102005</v>
      </c>
      <c r="G1015" t="s">
        <v>177</v>
      </c>
      <c r="H1015" t="s">
        <v>401</v>
      </c>
      <c r="I1015">
        <v>1</v>
      </c>
      <c r="J1015" t="s">
        <v>96</v>
      </c>
      <c r="K1015">
        <v>0</v>
      </c>
      <c r="L1015">
        <v>0</v>
      </c>
      <c r="M1015">
        <v>0</v>
      </c>
      <c r="N1015">
        <v>0</v>
      </c>
      <c r="O1015">
        <v>2490.9</v>
      </c>
      <c r="P1015">
        <v>898.63</v>
      </c>
      <c r="Q1015">
        <v>0</v>
      </c>
      <c r="R1015">
        <v>0</v>
      </c>
      <c r="S1015">
        <v>0</v>
      </c>
    </row>
    <row r="1016" spans="1:19" x14ac:dyDescent="0.35">
      <c r="A1016">
        <v>89</v>
      </c>
      <c r="B1016" t="s">
        <v>279</v>
      </c>
      <c r="C1016" t="s">
        <v>280</v>
      </c>
      <c r="D1016">
        <v>100104</v>
      </c>
      <c r="E1016" t="s">
        <v>66</v>
      </c>
      <c r="F1016">
        <v>100104002</v>
      </c>
      <c r="G1016" t="s">
        <v>67</v>
      </c>
      <c r="H1016" t="s">
        <v>203</v>
      </c>
      <c r="I1016">
        <v>7</v>
      </c>
      <c r="J1016" t="s">
        <v>164</v>
      </c>
      <c r="K1016">
        <v>0</v>
      </c>
      <c r="L1016">
        <v>0</v>
      </c>
      <c r="M1016">
        <v>1237.8599999999999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 x14ac:dyDescent="0.35">
      <c r="A1017">
        <v>89</v>
      </c>
      <c r="B1017" t="s">
        <v>279</v>
      </c>
      <c r="C1017" t="s">
        <v>280</v>
      </c>
      <c r="D1017">
        <v>100105</v>
      </c>
      <c r="E1017" t="s">
        <v>20</v>
      </c>
      <c r="F1017">
        <v>100105002</v>
      </c>
      <c r="G1017" t="s">
        <v>208</v>
      </c>
      <c r="H1017" t="s">
        <v>209</v>
      </c>
      <c r="I1017">
        <v>6</v>
      </c>
      <c r="J1017" t="s">
        <v>20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677.29</v>
      </c>
      <c r="R1017">
        <v>0</v>
      </c>
      <c r="S1017">
        <v>0</v>
      </c>
    </row>
    <row r="1018" spans="1:19" x14ac:dyDescent="0.35">
      <c r="A1018">
        <v>89</v>
      </c>
      <c r="B1018" t="s">
        <v>279</v>
      </c>
      <c r="C1018" t="s">
        <v>280</v>
      </c>
      <c r="D1018">
        <v>100105</v>
      </c>
      <c r="E1018" t="s">
        <v>20</v>
      </c>
      <c r="F1018">
        <v>100105004</v>
      </c>
      <c r="G1018" t="s">
        <v>18</v>
      </c>
      <c r="H1018" t="s">
        <v>46</v>
      </c>
      <c r="I1018">
        <v>6</v>
      </c>
      <c r="J1018" t="s">
        <v>20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1144.4100000000001</v>
      </c>
      <c r="R1018">
        <v>0</v>
      </c>
      <c r="S1018">
        <v>0</v>
      </c>
    </row>
    <row r="1019" spans="1:19" x14ac:dyDescent="0.35">
      <c r="A1019">
        <v>89</v>
      </c>
      <c r="B1019" t="s">
        <v>279</v>
      </c>
      <c r="C1019" t="s">
        <v>280</v>
      </c>
      <c r="D1019">
        <v>100105</v>
      </c>
      <c r="E1019" t="s">
        <v>20</v>
      </c>
      <c r="F1019">
        <v>100105006</v>
      </c>
      <c r="G1019" t="s">
        <v>276</v>
      </c>
      <c r="H1019" t="s">
        <v>307</v>
      </c>
      <c r="I1019">
        <v>4</v>
      </c>
      <c r="J1019" t="s">
        <v>71</v>
      </c>
      <c r="K1019">
        <v>53.37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 x14ac:dyDescent="0.35">
      <c r="A1020">
        <v>89</v>
      </c>
      <c r="B1020" t="s">
        <v>279</v>
      </c>
      <c r="C1020" t="s">
        <v>280</v>
      </c>
      <c r="D1020">
        <v>100106</v>
      </c>
      <c r="E1020" t="s">
        <v>477</v>
      </c>
      <c r="F1020">
        <v>100106001</v>
      </c>
      <c r="G1020" t="s">
        <v>60</v>
      </c>
      <c r="H1020" t="s">
        <v>131</v>
      </c>
      <c r="I1020">
        <v>1</v>
      </c>
      <c r="J1020" t="s">
        <v>96</v>
      </c>
      <c r="K1020">
        <v>0</v>
      </c>
      <c r="L1020">
        <v>0</v>
      </c>
      <c r="M1020">
        <v>144.68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 x14ac:dyDescent="0.35">
      <c r="A1021">
        <v>89</v>
      </c>
      <c r="B1021" t="s">
        <v>279</v>
      </c>
      <c r="C1021" t="s">
        <v>280</v>
      </c>
      <c r="D1021">
        <v>100106</v>
      </c>
      <c r="E1021" t="s">
        <v>477</v>
      </c>
      <c r="F1021">
        <v>100106001</v>
      </c>
      <c r="G1021" t="s">
        <v>60</v>
      </c>
      <c r="H1021" t="s">
        <v>132</v>
      </c>
      <c r="I1021">
        <v>3</v>
      </c>
      <c r="J1021" t="s">
        <v>38</v>
      </c>
      <c r="K1021">
        <v>3550.77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35">
      <c r="A1022">
        <v>89</v>
      </c>
      <c r="B1022" t="s">
        <v>279</v>
      </c>
      <c r="C1022" t="s">
        <v>280</v>
      </c>
      <c r="D1022">
        <v>100106</v>
      </c>
      <c r="E1022" t="s">
        <v>477</v>
      </c>
      <c r="F1022">
        <v>100106002</v>
      </c>
      <c r="G1022" t="s">
        <v>24</v>
      </c>
      <c r="H1022" t="s">
        <v>278</v>
      </c>
      <c r="I1022">
        <v>5</v>
      </c>
      <c r="J1022" t="s">
        <v>26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253725.15</v>
      </c>
      <c r="Q1022">
        <v>48250</v>
      </c>
      <c r="R1022">
        <v>0</v>
      </c>
      <c r="S1022">
        <v>0</v>
      </c>
    </row>
    <row r="1023" spans="1:19" x14ac:dyDescent="0.35">
      <c r="A1023">
        <v>89</v>
      </c>
      <c r="B1023" t="s">
        <v>279</v>
      </c>
      <c r="C1023" t="s">
        <v>280</v>
      </c>
      <c r="D1023">
        <v>100106</v>
      </c>
      <c r="E1023" t="s">
        <v>477</v>
      </c>
      <c r="F1023">
        <v>100106002</v>
      </c>
      <c r="G1023" t="s">
        <v>24</v>
      </c>
      <c r="H1023" t="s">
        <v>263</v>
      </c>
      <c r="I1023">
        <v>5</v>
      </c>
      <c r="J1023" t="s">
        <v>26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911781.54</v>
      </c>
      <c r="S1023">
        <v>504508.54</v>
      </c>
    </row>
    <row r="1024" spans="1:19" x14ac:dyDescent="0.35">
      <c r="A1024">
        <v>89</v>
      </c>
      <c r="B1024" t="s">
        <v>279</v>
      </c>
      <c r="C1024" t="s">
        <v>280</v>
      </c>
      <c r="D1024">
        <v>100109</v>
      </c>
      <c r="E1024" t="s">
        <v>51</v>
      </c>
      <c r="F1024">
        <v>100109001</v>
      </c>
      <c r="G1024" t="s">
        <v>51</v>
      </c>
      <c r="H1024" t="s">
        <v>293</v>
      </c>
      <c r="I1024">
        <v>7</v>
      </c>
      <c r="J1024" t="s">
        <v>164</v>
      </c>
      <c r="K1024">
        <v>0</v>
      </c>
      <c r="L1024">
        <v>0</v>
      </c>
      <c r="M1024">
        <v>0</v>
      </c>
      <c r="N1024">
        <v>902.04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35">
      <c r="A1025">
        <v>90</v>
      </c>
      <c r="B1025" t="s">
        <v>206</v>
      </c>
      <c r="C1025" t="s">
        <v>207</v>
      </c>
      <c r="D1025">
        <v>100101</v>
      </c>
      <c r="E1025" t="s">
        <v>29</v>
      </c>
      <c r="F1025">
        <v>100101001</v>
      </c>
      <c r="G1025" t="s">
        <v>36</v>
      </c>
      <c r="H1025" t="s">
        <v>37</v>
      </c>
      <c r="I1025">
        <v>3</v>
      </c>
      <c r="J1025" t="s">
        <v>38</v>
      </c>
      <c r="K1025">
        <v>0</v>
      </c>
      <c r="L1025">
        <v>0</v>
      </c>
      <c r="M1025">
        <v>2283.69</v>
      </c>
      <c r="N1025">
        <v>144.6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35">
      <c r="A1026">
        <v>90</v>
      </c>
      <c r="B1026" t="s">
        <v>206</v>
      </c>
      <c r="C1026" t="s">
        <v>207</v>
      </c>
      <c r="D1026">
        <v>100101</v>
      </c>
      <c r="E1026" t="s">
        <v>29</v>
      </c>
      <c r="F1026">
        <v>100101001</v>
      </c>
      <c r="G1026" t="s">
        <v>36</v>
      </c>
      <c r="H1026" t="s">
        <v>163</v>
      </c>
      <c r="I1026">
        <v>7</v>
      </c>
      <c r="J1026" t="s">
        <v>164</v>
      </c>
      <c r="K1026">
        <v>0</v>
      </c>
      <c r="L1026">
        <v>0</v>
      </c>
      <c r="M1026">
        <v>0</v>
      </c>
      <c r="N1026">
        <v>15825.88</v>
      </c>
      <c r="O1026">
        <v>17797.18</v>
      </c>
      <c r="P1026">
        <v>2373.02</v>
      </c>
      <c r="Q1026">
        <v>0</v>
      </c>
      <c r="R1026">
        <v>0</v>
      </c>
      <c r="S1026">
        <v>1598.58</v>
      </c>
    </row>
    <row r="1027" spans="1:19" x14ac:dyDescent="0.35">
      <c r="A1027">
        <v>90</v>
      </c>
      <c r="B1027" t="s">
        <v>206</v>
      </c>
      <c r="C1027" t="s">
        <v>207</v>
      </c>
      <c r="D1027">
        <v>100101</v>
      </c>
      <c r="E1027" t="s">
        <v>29</v>
      </c>
      <c r="F1027">
        <v>100101007</v>
      </c>
      <c r="G1027" t="s">
        <v>64</v>
      </c>
      <c r="H1027" t="s">
        <v>273</v>
      </c>
      <c r="I1027">
        <v>5</v>
      </c>
      <c r="J1027" t="s">
        <v>26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180192</v>
      </c>
      <c r="Q1027">
        <v>0</v>
      </c>
      <c r="R1027">
        <v>0</v>
      </c>
      <c r="S1027">
        <v>0</v>
      </c>
    </row>
    <row r="1028" spans="1:19" x14ac:dyDescent="0.35">
      <c r="A1028">
        <v>90</v>
      </c>
      <c r="B1028" t="s">
        <v>206</v>
      </c>
      <c r="C1028" t="s">
        <v>207</v>
      </c>
      <c r="D1028">
        <v>100101</v>
      </c>
      <c r="E1028" t="s">
        <v>29</v>
      </c>
      <c r="F1028">
        <v>100101007</v>
      </c>
      <c r="G1028" t="s">
        <v>64</v>
      </c>
      <c r="H1028" t="s">
        <v>65</v>
      </c>
      <c r="I1028">
        <v>5</v>
      </c>
      <c r="J1028" t="s">
        <v>26</v>
      </c>
      <c r="K1028">
        <v>0</v>
      </c>
      <c r="L1028">
        <v>0</v>
      </c>
      <c r="M1028">
        <v>0</v>
      </c>
      <c r="N1028">
        <v>164797.39000000001</v>
      </c>
      <c r="O1028">
        <v>99530.31</v>
      </c>
      <c r="P1028">
        <v>342045.33</v>
      </c>
      <c r="Q1028">
        <v>438022.62</v>
      </c>
      <c r="R1028">
        <v>345416.14</v>
      </c>
      <c r="S1028">
        <v>793375.42</v>
      </c>
    </row>
    <row r="1029" spans="1:19" x14ac:dyDescent="0.35">
      <c r="A1029">
        <v>90</v>
      </c>
      <c r="B1029" t="s">
        <v>206</v>
      </c>
      <c r="C1029" t="s">
        <v>207</v>
      </c>
      <c r="D1029">
        <v>100101</v>
      </c>
      <c r="E1029" t="s">
        <v>29</v>
      </c>
      <c r="F1029">
        <v>100101008</v>
      </c>
      <c r="G1029" t="s">
        <v>101</v>
      </c>
      <c r="H1029" t="s">
        <v>250</v>
      </c>
      <c r="I1029">
        <v>7</v>
      </c>
      <c r="J1029" t="s">
        <v>164</v>
      </c>
      <c r="K1029">
        <v>0</v>
      </c>
      <c r="L1029">
        <v>0</v>
      </c>
      <c r="M1029">
        <v>0</v>
      </c>
      <c r="N1029">
        <v>0</v>
      </c>
      <c r="O1029">
        <v>540.61</v>
      </c>
      <c r="P1029">
        <v>0</v>
      </c>
      <c r="Q1029">
        <v>0</v>
      </c>
      <c r="R1029">
        <v>0</v>
      </c>
      <c r="S1029">
        <v>0</v>
      </c>
    </row>
    <row r="1030" spans="1:19" x14ac:dyDescent="0.35">
      <c r="A1030">
        <v>90</v>
      </c>
      <c r="B1030" t="s">
        <v>206</v>
      </c>
      <c r="C1030" t="s">
        <v>207</v>
      </c>
      <c r="D1030">
        <v>100101</v>
      </c>
      <c r="E1030" t="s">
        <v>29</v>
      </c>
      <c r="F1030">
        <v>100101008</v>
      </c>
      <c r="G1030" t="s">
        <v>101</v>
      </c>
      <c r="H1030" t="s">
        <v>309</v>
      </c>
      <c r="I1030">
        <v>3</v>
      </c>
      <c r="J1030" t="s">
        <v>38</v>
      </c>
      <c r="K1030">
        <v>0</v>
      </c>
      <c r="L1030">
        <v>81690.100000000006</v>
      </c>
      <c r="M1030">
        <v>0</v>
      </c>
      <c r="N1030">
        <v>0</v>
      </c>
      <c r="O1030">
        <v>1035.44</v>
      </c>
      <c r="P1030">
        <v>2045.49</v>
      </c>
      <c r="Q1030">
        <v>0</v>
      </c>
      <c r="R1030">
        <v>2614.75</v>
      </c>
      <c r="S1030">
        <v>18147.8</v>
      </c>
    </row>
    <row r="1031" spans="1:19" x14ac:dyDescent="0.35">
      <c r="A1031">
        <v>90</v>
      </c>
      <c r="B1031" t="s">
        <v>206</v>
      </c>
      <c r="C1031" t="s">
        <v>207</v>
      </c>
      <c r="D1031">
        <v>100101</v>
      </c>
      <c r="E1031" t="s">
        <v>29</v>
      </c>
      <c r="F1031">
        <v>100112025</v>
      </c>
      <c r="G1031" t="s">
        <v>173</v>
      </c>
      <c r="H1031" t="s">
        <v>311</v>
      </c>
      <c r="I1031">
        <v>4</v>
      </c>
      <c r="J1031" t="s">
        <v>71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135.37</v>
      </c>
      <c r="S1031">
        <v>0</v>
      </c>
    </row>
    <row r="1032" spans="1:19" x14ac:dyDescent="0.35">
      <c r="A1032">
        <v>90</v>
      </c>
      <c r="B1032" t="s">
        <v>206</v>
      </c>
      <c r="C1032" t="s">
        <v>207</v>
      </c>
      <c r="D1032">
        <v>100102</v>
      </c>
      <c r="E1032" t="s">
        <v>92</v>
      </c>
      <c r="F1032">
        <v>100102003</v>
      </c>
      <c r="G1032" t="s">
        <v>93</v>
      </c>
      <c r="H1032" t="s">
        <v>400</v>
      </c>
      <c r="I1032">
        <v>1</v>
      </c>
      <c r="J1032" t="s">
        <v>96</v>
      </c>
      <c r="K1032">
        <v>3895.85</v>
      </c>
      <c r="L1032">
        <v>6259.83</v>
      </c>
      <c r="M1032">
        <v>26182.14</v>
      </c>
      <c r="N1032">
        <v>4474.95</v>
      </c>
      <c r="O1032">
        <v>4906.28</v>
      </c>
      <c r="P1032">
        <v>14066.18</v>
      </c>
      <c r="Q1032">
        <v>15960.02</v>
      </c>
      <c r="R1032">
        <v>0</v>
      </c>
      <c r="S1032">
        <v>9270.58</v>
      </c>
    </row>
    <row r="1033" spans="1:19" x14ac:dyDescent="0.35">
      <c r="A1033">
        <v>90</v>
      </c>
      <c r="B1033" t="s">
        <v>206</v>
      </c>
      <c r="C1033" t="s">
        <v>207</v>
      </c>
      <c r="D1033">
        <v>100102</v>
      </c>
      <c r="E1033" t="s">
        <v>92</v>
      </c>
      <c r="F1033">
        <v>100102003</v>
      </c>
      <c r="G1033" t="s">
        <v>93</v>
      </c>
      <c r="H1033" t="s">
        <v>94</v>
      </c>
      <c r="I1033">
        <v>5</v>
      </c>
      <c r="J1033" t="s">
        <v>26</v>
      </c>
      <c r="K1033">
        <v>0</v>
      </c>
      <c r="L1033">
        <v>0</v>
      </c>
      <c r="M1033">
        <v>0</v>
      </c>
      <c r="N1033">
        <v>0</v>
      </c>
      <c r="O1033">
        <v>2453.13</v>
      </c>
      <c r="P1033">
        <v>0</v>
      </c>
      <c r="Q1033">
        <v>0</v>
      </c>
      <c r="R1033">
        <v>0</v>
      </c>
      <c r="S1033">
        <v>0</v>
      </c>
    </row>
    <row r="1034" spans="1:19" x14ac:dyDescent="0.35">
      <c r="A1034">
        <v>90</v>
      </c>
      <c r="B1034" t="s">
        <v>206</v>
      </c>
      <c r="C1034" t="s">
        <v>207</v>
      </c>
      <c r="D1034">
        <v>100102</v>
      </c>
      <c r="E1034" t="s">
        <v>92</v>
      </c>
      <c r="F1034">
        <v>100102005</v>
      </c>
      <c r="G1034" t="s">
        <v>177</v>
      </c>
      <c r="H1034" t="s">
        <v>401</v>
      </c>
      <c r="I1034">
        <v>1</v>
      </c>
      <c r="J1034" t="s">
        <v>96</v>
      </c>
      <c r="K1034">
        <v>11376</v>
      </c>
      <c r="L1034">
        <v>32688</v>
      </c>
      <c r="M1034">
        <v>51402.85</v>
      </c>
      <c r="N1034">
        <v>34410.61</v>
      </c>
      <c r="O1034">
        <v>50694.3</v>
      </c>
      <c r="P1034">
        <v>66683.33</v>
      </c>
      <c r="Q1034">
        <v>46955.66</v>
      </c>
      <c r="R1034">
        <v>0</v>
      </c>
      <c r="S1034">
        <v>40817.730000000003</v>
      </c>
    </row>
    <row r="1035" spans="1:19" x14ac:dyDescent="0.35">
      <c r="A1035">
        <v>90</v>
      </c>
      <c r="B1035" t="s">
        <v>206</v>
      </c>
      <c r="C1035" t="s">
        <v>207</v>
      </c>
      <c r="D1035">
        <v>100102</v>
      </c>
      <c r="E1035" t="s">
        <v>92</v>
      </c>
      <c r="F1035">
        <v>100102005</v>
      </c>
      <c r="G1035" t="s">
        <v>177</v>
      </c>
      <c r="H1035" t="s">
        <v>375</v>
      </c>
      <c r="I1035">
        <v>7</v>
      </c>
      <c r="J1035" t="s">
        <v>164</v>
      </c>
      <c r="K1035">
        <v>0</v>
      </c>
      <c r="L1035">
        <v>0</v>
      </c>
      <c r="M1035">
        <v>0</v>
      </c>
      <c r="N1035">
        <v>0</v>
      </c>
      <c r="O1035">
        <v>33767.199999999997</v>
      </c>
      <c r="P1035">
        <v>0</v>
      </c>
      <c r="Q1035">
        <v>0</v>
      </c>
      <c r="R1035">
        <v>0</v>
      </c>
      <c r="S1035">
        <v>0</v>
      </c>
    </row>
    <row r="1036" spans="1:19" x14ac:dyDescent="0.35">
      <c r="A1036">
        <v>90</v>
      </c>
      <c r="B1036" t="s">
        <v>206</v>
      </c>
      <c r="C1036" t="s">
        <v>207</v>
      </c>
      <c r="D1036">
        <v>100102</v>
      </c>
      <c r="E1036" t="s">
        <v>92</v>
      </c>
      <c r="F1036">
        <v>100102005</v>
      </c>
      <c r="G1036" t="s">
        <v>177</v>
      </c>
      <c r="H1036" t="s">
        <v>397</v>
      </c>
      <c r="I1036">
        <v>7</v>
      </c>
      <c r="J1036" t="s">
        <v>164</v>
      </c>
      <c r="K1036">
        <v>0</v>
      </c>
      <c r="L1036">
        <v>0</v>
      </c>
      <c r="M1036">
        <v>0</v>
      </c>
      <c r="N1036">
        <v>3642.14</v>
      </c>
      <c r="O1036">
        <v>418.53</v>
      </c>
      <c r="P1036">
        <v>4743.16</v>
      </c>
      <c r="Q1036">
        <v>0</v>
      </c>
      <c r="R1036">
        <v>2917.01</v>
      </c>
      <c r="S1036">
        <v>30465.15</v>
      </c>
    </row>
    <row r="1037" spans="1:19" x14ac:dyDescent="0.35">
      <c r="A1037">
        <v>90</v>
      </c>
      <c r="B1037" t="s">
        <v>206</v>
      </c>
      <c r="C1037" t="s">
        <v>207</v>
      </c>
      <c r="D1037">
        <v>100102</v>
      </c>
      <c r="E1037" t="s">
        <v>92</v>
      </c>
      <c r="F1037">
        <v>100102005</v>
      </c>
      <c r="G1037" t="s">
        <v>177</v>
      </c>
      <c r="H1037" t="s">
        <v>379</v>
      </c>
      <c r="I1037">
        <v>7</v>
      </c>
      <c r="J1037" t="s">
        <v>164</v>
      </c>
      <c r="K1037">
        <v>0</v>
      </c>
      <c r="L1037">
        <v>0</v>
      </c>
      <c r="M1037">
        <v>0</v>
      </c>
      <c r="N1037">
        <v>0</v>
      </c>
      <c r="O1037">
        <v>4938.4399999999996</v>
      </c>
      <c r="P1037">
        <v>6161.42</v>
      </c>
      <c r="Q1037">
        <v>3023.88</v>
      </c>
      <c r="R1037">
        <v>0</v>
      </c>
      <c r="S1037">
        <v>38657.97</v>
      </c>
    </row>
    <row r="1038" spans="1:19" x14ac:dyDescent="0.35">
      <c r="A1038">
        <v>90</v>
      </c>
      <c r="B1038" t="s">
        <v>206</v>
      </c>
      <c r="C1038" t="s">
        <v>207</v>
      </c>
      <c r="D1038">
        <v>100102</v>
      </c>
      <c r="E1038" t="s">
        <v>92</v>
      </c>
      <c r="F1038">
        <v>100102008</v>
      </c>
      <c r="G1038" t="s">
        <v>352</v>
      </c>
      <c r="H1038" t="s">
        <v>391</v>
      </c>
      <c r="I1038">
        <v>3</v>
      </c>
      <c r="J1038" t="s">
        <v>38</v>
      </c>
      <c r="K1038">
        <v>22.62</v>
      </c>
      <c r="L1038">
        <v>0</v>
      </c>
      <c r="M1038">
        <v>0</v>
      </c>
      <c r="N1038">
        <v>4</v>
      </c>
      <c r="O1038">
        <v>1174.8499999999999</v>
      </c>
      <c r="P1038">
        <v>1202.3599999999999</v>
      </c>
      <c r="Q1038">
        <v>0</v>
      </c>
      <c r="R1038">
        <v>3923.33</v>
      </c>
      <c r="S1038">
        <v>0</v>
      </c>
    </row>
    <row r="1039" spans="1:19" x14ac:dyDescent="0.35">
      <c r="A1039">
        <v>90</v>
      </c>
      <c r="B1039" t="s">
        <v>206</v>
      </c>
      <c r="C1039" t="s">
        <v>207</v>
      </c>
      <c r="D1039">
        <v>100102</v>
      </c>
      <c r="E1039" t="s">
        <v>92</v>
      </c>
      <c r="F1039">
        <v>100102008</v>
      </c>
      <c r="G1039" t="s">
        <v>352</v>
      </c>
      <c r="H1039" t="s">
        <v>402</v>
      </c>
      <c r="I1039">
        <v>1</v>
      </c>
      <c r="J1039" t="s">
        <v>96</v>
      </c>
      <c r="K1039">
        <v>122519.71</v>
      </c>
      <c r="L1039">
        <v>25460.98</v>
      </c>
      <c r="M1039">
        <v>50960.39</v>
      </c>
      <c r="N1039">
        <v>45605.56</v>
      </c>
      <c r="O1039">
        <v>10793.62</v>
      </c>
      <c r="P1039">
        <v>15877.57</v>
      </c>
      <c r="Q1039">
        <v>423.69</v>
      </c>
      <c r="R1039">
        <v>21815.9</v>
      </c>
      <c r="S1039">
        <v>0</v>
      </c>
    </row>
    <row r="1040" spans="1:19" x14ac:dyDescent="0.35">
      <c r="A1040">
        <v>90</v>
      </c>
      <c r="B1040" t="s">
        <v>206</v>
      </c>
      <c r="C1040" t="s">
        <v>207</v>
      </c>
      <c r="D1040">
        <v>100102</v>
      </c>
      <c r="E1040" t="s">
        <v>92</v>
      </c>
      <c r="F1040">
        <v>100102008</v>
      </c>
      <c r="G1040" t="s">
        <v>352</v>
      </c>
      <c r="H1040" t="s">
        <v>354</v>
      </c>
      <c r="I1040">
        <v>7</v>
      </c>
      <c r="J1040" t="s">
        <v>164</v>
      </c>
      <c r="K1040">
        <v>10884.23</v>
      </c>
      <c r="L1040">
        <v>0</v>
      </c>
      <c r="M1040">
        <v>16509.18</v>
      </c>
      <c r="N1040">
        <v>13347.11</v>
      </c>
      <c r="O1040">
        <v>4688.79</v>
      </c>
      <c r="P1040">
        <v>16639.55</v>
      </c>
      <c r="Q1040">
        <v>12554.93</v>
      </c>
      <c r="R1040">
        <v>0</v>
      </c>
      <c r="S1040">
        <v>0</v>
      </c>
    </row>
    <row r="1041" spans="1:19" x14ac:dyDescent="0.35">
      <c r="A1041">
        <v>90</v>
      </c>
      <c r="B1041" t="s">
        <v>206</v>
      </c>
      <c r="C1041" t="s">
        <v>207</v>
      </c>
      <c r="D1041">
        <v>100103</v>
      </c>
      <c r="E1041" t="s">
        <v>39</v>
      </c>
      <c r="F1041">
        <v>100103001</v>
      </c>
      <c r="G1041" t="s">
        <v>40</v>
      </c>
      <c r="H1041" t="s">
        <v>380</v>
      </c>
      <c r="I1041">
        <v>3</v>
      </c>
      <c r="J1041" t="s">
        <v>38</v>
      </c>
      <c r="K1041">
        <v>4039.65</v>
      </c>
      <c r="L1041">
        <v>1980</v>
      </c>
      <c r="M1041">
        <v>4510.9399999999996</v>
      </c>
      <c r="N1041">
        <v>10411.030000000001</v>
      </c>
      <c r="O1041">
        <v>4786.45</v>
      </c>
      <c r="P1041">
        <v>10580.21</v>
      </c>
      <c r="Q1041">
        <v>20697.259999999998</v>
      </c>
      <c r="R1041">
        <v>0</v>
      </c>
      <c r="S1041">
        <v>8039.73</v>
      </c>
    </row>
    <row r="1042" spans="1:19" x14ac:dyDescent="0.35">
      <c r="A1042">
        <v>90</v>
      </c>
      <c r="B1042" t="s">
        <v>206</v>
      </c>
      <c r="C1042" t="s">
        <v>207</v>
      </c>
      <c r="D1042">
        <v>100103</v>
      </c>
      <c r="E1042" t="s">
        <v>39</v>
      </c>
      <c r="F1042">
        <v>100103001</v>
      </c>
      <c r="G1042" t="s">
        <v>40</v>
      </c>
      <c r="H1042" t="s">
        <v>75</v>
      </c>
      <c r="I1042">
        <v>3</v>
      </c>
      <c r="J1042" t="s">
        <v>38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1164.1300000000001</v>
      </c>
      <c r="S1042">
        <v>798.89</v>
      </c>
    </row>
    <row r="1043" spans="1:19" x14ac:dyDescent="0.35">
      <c r="A1043">
        <v>90</v>
      </c>
      <c r="B1043" t="s">
        <v>206</v>
      </c>
      <c r="C1043" t="s">
        <v>207</v>
      </c>
      <c r="D1043">
        <v>100103</v>
      </c>
      <c r="E1043" t="s">
        <v>39</v>
      </c>
      <c r="F1043">
        <v>100103001</v>
      </c>
      <c r="G1043" t="s">
        <v>40</v>
      </c>
      <c r="H1043" t="s">
        <v>376</v>
      </c>
      <c r="I1043">
        <v>3</v>
      </c>
      <c r="J1043" t="s">
        <v>38</v>
      </c>
      <c r="K1043">
        <v>0</v>
      </c>
      <c r="L1043">
        <v>0</v>
      </c>
      <c r="M1043">
        <v>0</v>
      </c>
      <c r="N1043">
        <v>0</v>
      </c>
      <c r="O1043">
        <v>20800</v>
      </c>
      <c r="P1043">
        <v>20800</v>
      </c>
      <c r="Q1043">
        <v>0</v>
      </c>
      <c r="R1043">
        <v>0</v>
      </c>
      <c r="S1043">
        <v>0</v>
      </c>
    </row>
    <row r="1044" spans="1:19" x14ac:dyDescent="0.35">
      <c r="A1044">
        <v>90</v>
      </c>
      <c r="B1044" t="s">
        <v>206</v>
      </c>
      <c r="C1044" t="s">
        <v>207</v>
      </c>
      <c r="D1044">
        <v>100103</v>
      </c>
      <c r="E1044" t="s">
        <v>39</v>
      </c>
      <c r="F1044">
        <v>100103001</v>
      </c>
      <c r="G1044" t="s">
        <v>40</v>
      </c>
      <c r="H1044" t="s">
        <v>312</v>
      </c>
      <c r="I1044">
        <v>3</v>
      </c>
      <c r="J1044" t="s">
        <v>38</v>
      </c>
      <c r="K1044">
        <v>1095.6300000000001</v>
      </c>
      <c r="L1044">
        <v>561.11</v>
      </c>
      <c r="M1044">
        <v>0</v>
      </c>
      <c r="N1044">
        <v>2228.06</v>
      </c>
      <c r="O1044">
        <v>9113.34</v>
      </c>
      <c r="P1044">
        <v>0</v>
      </c>
      <c r="Q1044">
        <v>54829.79</v>
      </c>
      <c r="R1044">
        <v>9728.16</v>
      </c>
      <c r="S1044">
        <v>4050.01</v>
      </c>
    </row>
    <row r="1045" spans="1:19" x14ac:dyDescent="0.35">
      <c r="A1045">
        <v>90</v>
      </c>
      <c r="B1045" t="s">
        <v>206</v>
      </c>
      <c r="C1045" t="s">
        <v>207</v>
      </c>
      <c r="D1045">
        <v>100103</v>
      </c>
      <c r="E1045" t="s">
        <v>39</v>
      </c>
      <c r="F1045">
        <v>100103001</v>
      </c>
      <c r="G1045" t="s">
        <v>40</v>
      </c>
      <c r="H1045" t="s">
        <v>341</v>
      </c>
      <c r="I1045">
        <v>3</v>
      </c>
      <c r="J1045" t="s">
        <v>38</v>
      </c>
      <c r="K1045">
        <v>437482.67</v>
      </c>
      <c r="L1045">
        <v>0</v>
      </c>
      <c r="M1045">
        <v>236760.4</v>
      </c>
      <c r="N1045">
        <v>66289</v>
      </c>
      <c r="O1045">
        <v>315124.28999999998</v>
      </c>
      <c r="P1045">
        <v>298462.90999999997</v>
      </c>
      <c r="Q1045">
        <v>137270.51999999999</v>
      </c>
      <c r="R1045">
        <v>63415.519999999997</v>
      </c>
      <c r="S1045">
        <v>19350.98</v>
      </c>
    </row>
    <row r="1046" spans="1:19" x14ac:dyDescent="0.35">
      <c r="A1046">
        <v>90</v>
      </c>
      <c r="B1046" t="s">
        <v>206</v>
      </c>
      <c r="C1046" t="s">
        <v>207</v>
      </c>
      <c r="D1046">
        <v>100103</v>
      </c>
      <c r="E1046" t="s">
        <v>39</v>
      </c>
      <c r="F1046">
        <v>100103001</v>
      </c>
      <c r="G1046" t="s">
        <v>40</v>
      </c>
      <c r="H1046" t="s">
        <v>326</v>
      </c>
      <c r="I1046">
        <v>3</v>
      </c>
      <c r="J1046" t="s">
        <v>38</v>
      </c>
      <c r="K1046">
        <v>0</v>
      </c>
      <c r="L1046">
        <v>0</v>
      </c>
      <c r="M1046">
        <v>544.76</v>
      </c>
      <c r="N1046">
        <v>0</v>
      </c>
      <c r="O1046">
        <v>0</v>
      </c>
      <c r="P1046">
        <v>274.52999999999997</v>
      </c>
      <c r="Q1046">
        <v>265.39999999999998</v>
      </c>
      <c r="R1046">
        <v>2193.88</v>
      </c>
      <c r="S1046">
        <v>1332.07</v>
      </c>
    </row>
    <row r="1047" spans="1:19" x14ac:dyDescent="0.35">
      <c r="A1047">
        <v>90</v>
      </c>
      <c r="B1047" t="s">
        <v>206</v>
      </c>
      <c r="C1047" t="s">
        <v>207</v>
      </c>
      <c r="D1047">
        <v>100103</v>
      </c>
      <c r="E1047" t="s">
        <v>39</v>
      </c>
      <c r="F1047">
        <v>100103002</v>
      </c>
      <c r="G1047" t="s">
        <v>42</v>
      </c>
      <c r="H1047" t="s">
        <v>313</v>
      </c>
      <c r="I1047">
        <v>3</v>
      </c>
      <c r="J1047" t="s">
        <v>38</v>
      </c>
      <c r="K1047">
        <v>2885.72</v>
      </c>
      <c r="L1047">
        <v>0</v>
      </c>
      <c r="M1047">
        <v>0</v>
      </c>
      <c r="N1047">
        <v>3261.7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 x14ac:dyDescent="0.35">
      <c r="A1048">
        <v>90</v>
      </c>
      <c r="B1048" t="s">
        <v>206</v>
      </c>
      <c r="C1048" t="s">
        <v>207</v>
      </c>
      <c r="D1048">
        <v>100103</v>
      </c>
      <c r="E1048" t="s">
        <v>39</v>
      </c>
      <c r="F1048">
        <v>100103003</v>
      </c>
      <c r="G1048" t="s">
        <v>226</v>
      </c>
      <c r="H1048" t="s">
        <v>323</v>
      </c>
      <c r="I1048">
        <v>3</v>
      </c>
      <c r="J1048" t="s">
        <v>38</v>
      </c>
      <c r="K1048">
        <v>0</v>
      </c>
      <c r="L1048">
        <v>0</v>
      </c>
      <c r="M1048">
        <v>0</v>
      </c>
      <c r="N1048">
        <v>0</v>
      </c>
      <c r="O1048">
        <v>1279.05</v>
      </c>
      <c r="P1048">
        <v>5152.8500000000004</v>
      </c>
      <c r="Q1048">
        <v>0</v>
      </c>
      <c r="R1048">
        <v>6399.43</v>
      </c>
      <c r="S1048">
        <v>0</v>
      </c>
    </row>
    <row r="1049" spans="1:19" x14ac:dyDescent="0.35">
      <c r="A1049">
        <v>90</v>
      </c>
      <c r="B1049" t="s">
        <v>206</v>
      </c>
      <c r="C1049" t="s">
        <v>207</v>
      </c>
      <c r="D1049">
        <v>100103</v>
      </c>
      <c r="E1049" t="s">
        <v>39</v>
      </c>
      <c r="F1049">
        <v>100103003</v>
      </c>
      <c r="G1049" t="s">
        <v>226</v>
      </c>
      <c r="H1049" t="s">
        <v>315</v>
      </c>
      <c r="I1049">
        <v>3</v>
      </c>
      <c r="J1049" t="s">
        <v>38</v>
      </c>
      <c r="K1049">
        <v>0</v>
      </c>
      <c r="L1049">
        <v>0</v>
      </c>
      <c r="M1049">
        <v>0</v>
      </c>
      <c r="N1049">
        <v>0</v>
      </c>
      <c r="O1049">
        <v>587.42999999999995</v>
      </c>
      <c r="P1049">
        <v>5081.1899999999996</v>
      </c>
      <c r="Q1049">
        <v>0</v>
      </c>
      <c r="R1049">
        <v>3912.95</v>
      </c>
      <c r="S1049">
        <v>0</v>
      </c>
    </row>
    <row r="1050" spans="1:19" x14ac:dyDescent="0.35">
      <c r="A1050">
        <v>90</v>
      </c>
      <c r="B1050" t="s">
        <v>206</v>
      </c>
      <c r="C1050" t="s">
        <v>207</v>
      </c>
      <c r="D1050">
        <v>100103</v>
      </c>
      <c r="E1050" t="s">
        <v>39</v>
      </c>
      <c r="F1050">
        <v>100103004</v>
      </c>
      <c r="G1050" t="s">
        <v>77</v>
      </c>
      <c r="H1050" t="s">
        <v>363</v>
      </c>
      <c r="I1050">
        <v>7</v>
      </c>
      <c r="J1050" t="s">
        <v>164</v>
      </c>
      <c r="K1050">
        <v>10427.66</v>
      </c>
      <c r="L1050">
        <v>9489.44</v>
      </c>
      <c r="M1050">
        <v>7445.28</v>
      </c>
      <c r="N1050">
        <v>2336.9699999999998</v>
      </c>
      <c r="O1050">
        <v>7517.4</v>
      </c>
      <c r="P1050">
        <v>2509.2399999999998</v>
      </c>
      <c r="Q1050">
        <v>2246.48</v>
      </c>
      <c r="R1050">
        <v>2583.5700000000002</v>
      </c>
      <c r="S1050">
        <v>3535.88</v>
      </c>
    </row>
    <row r="1051" spans="1:19" x14ac:dyDescent="0.35">
      <c r="A1051">
        <v>90</v>
      </c>
      <c r="B1051" t="s">
        <v>206</v>
      </c>
      <c r="C1051" t="s">
        <v>207</v>
      </c>
      <c r="D1051">
        <v>100103</v>
      </c>
      <c r="E1051" t="s">
        <v>39</v>
      </c>
      <c r="F1051">
        <v>100103004</v>
      </c>
      <c r="G1051" t="s">
        <v>77</v>
      </c>
      <c r="H1051" t="s">
        <v>329</v>
      </c>
      <c r="I1051">
        <v>3</v>
      </c>
      <c r="J1051" t="s">
        <v>38</v>
      </c>
      <c r="K1051">
        <v>0</v>
      </c>
      <c r="L1051">
        <v>0</v>
      </c>
      <c r="M1051">
        <v>0</v>
      </c>
      <c r="N1051">
        <v>0</v>
      </c>
      <c r="O1051">
        <v>3223.22</v>
      </c>
      <c r="P1051">
        <v>0</v>
      </c>
      <c r="Q1051">
        <v>0</v>
      </c>
      <c r="R1051">
        <v>1587.78</v>
      </c>
      <c r="S1051">
        <v>0</v>
      </c>
    </row>
    <row r="1052" spans="1:19" x14ac:dyDescent="0.35">
      <c r="A1052">
        <v>90</v>
      </c>
      <c r="B1052" t="s">
        <v>206</v>
      </c>
      <c r="C1052" t="s">
        <v>207</v>
      </c>
      <c r="D1052">
        <v>100103</v>
      </c>
      <c r="E1052" t="s">
        <v>39</v>
      </c>
      <c r="F1052">
        <v>100103004</v>
      </c>
      <c r="G1052" t="s">
        <v>77</v>
      </c>
      <c r="H1052" t="s">
        <v>347</v>
      </c>
      <c r="I1052">
        <v>3</v>
      </c>
      <c r="J1052" t="s">
        <v>38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6.69</v>
      </c>
      <c r="R1052">
        <v>0</v>
      </c>
      <c r="S1052">
        <v>0</v>
      </c>
    </row>
    <row r="1053" spans="1:19" x14ac:dyDescent="0.35">
      <c r="A1053">
        <v>90</v>
      </c>
      <c r="B1053" t="s">
        <v>206</v>
      </c>
      <c r="C1053" t="s">
        <v>207</v>
      </c>
      <c r="D1053">
        <v>100103</v>
      </c>
      <c r="E1053" t="s">
        <v>39</v>
      </c>
      <c r="F1053">
        <v>100103004</v>
      </c>
      <c r="G1053" t="s">
        <v>77</v>
      </c>
      <c r="H1053" t="s">
        <v>124</v>
      </c>
      <c r="I1053">
        <v>3</v>
      </c>
      <c r="J1053" t="s">
        <v>38</v>
      </c>
      <c r="K1053">
        <v>3906.7</v>
      </c>
      <c r="L1053">
        <v>4478.76</v>
      </c>
      <c r="M1053">
        <v>7165.6</v>
      </c>
      <c r="N1053">
        <v>11808.13</v>
      </c>
      <c r="O1053">
        <v>7064.05</v>
      </c>
      <c r="P1053">
        <v>12522.1</v>
      </c>
      <c r="Q1053">
        <v>10732.64</v>
      </c>
      <c r="R1053">
        <v>11437.82</v>
      </c>
      <c r="S1053">
        <v>6826.61</v>
      </c>
    </row>
    <row r="1054" spans="1:19" x14ac:dyDescent="0.35">
      <c r="A1054">
        <v>90</v>
      </c>
      <c r="B1054" t="s">
        <v>206</v>
      </c>
      <c r="C1054" t="s">
        <v>207</v>
      </c>
      <c r="D1054">
        <v>100103</v>
      </c>
      <c r="E1054" t="s">
        <v>39</v>
      </c>
      <c r="F1054">
        <v>100103004</v>
      </c>
      <c r="G1054" t="s">
        <v>77</v>
      </c>
      <c r="H1054" t="s">
        <v>89</v>
      </c>
      <c r="I1054">
        <v>3</v>
      </c>
      <c r="J1054" t="s">
        <v>38</v>
      </c>
      <c r="K1054">
        <v>0</v>
      </c>
      <c r="L1054">
        <v>0</v>
      </c>
      <c r="M1054">
        <v>116954.68</v>
      </c>
      <c r="N1054">
        <v>139.35</v>
      </c>
      <c r="O1054">
        <v>0</v>
      </c>
      <c r="P1054">
        <v>0</v>
      </c>
      <c r="Q1054">
        <v>2719.8</v>
      </c>
      <c r="R1054">
        <v>0</v>
      </c>
      <c r="S1054">
        <v>0</v>
      </c>
    </row>
    <row r="1055" spans="1:19" x14ac:dyDescent="0.35">
      <c r="A1055">
        <v>90</v>
      </c>
      <c r="B1055" t="s">
        <v>206</v>
      </c>
      <c r="C1055" t="s">
        <v>207</v>
      </c>
      <c r="D1055">
        <v>100104</v>
      </c>
      <c r="E1055" t="s">
        <v>66</v>
      </c>
      <c r="F1055">
        <v>100104002</v>
      </c>
      <c r="G1055" t="s">
        <v>67</v>
      </c>
      <c r="H1055" t="s">
        <v>202</v>
      </c>
      <c r="I1055">
        <v>7</v>
      </c>
      <c r="J1055" t="s">
        <v>164</v>
      </c>
      <c r="K1055">
        <v>0</v>
      </c>
      <c r="L1055">
        <v>0</v>
      </c>
      <c r="M1055">
        <v>0</v>
      </c>
      <c r="N1055">
        <v>0</v>
      </c>
      <c r="O1055">
        <v>182.6</v>
      </c>
      <c r="P1055">
        <v>391.05</v>
      </c>
      <c r="Q1055">
        <v>0</v>
      </c>
      <c r="R1055">
        <v>168.96</v>
      </c>
      <c r="S1055">
        <v>0</v>
      </c>
    </row>
    <row r="1056" spans="1:19" x14ac:dyDescent="0.35">
      <c r="A1056">
        <v>90</v>
      </c>
      <c r="B1056" t="s">
        <v>206</v>
      </c>
      <c r="C1056" t="s">
        <v>207</v>
      </c>
      <c r="D1056">
        <v>100104</v>
      </c>
      <c r="E1056" t="s">
        <v>66</v>
      </c>
      <c r="F1056">
        <v>100104002</v>
      </c>
      <c r="G1056" t="s">
        <v>67</v>
      </c>
      <c r="H1056" t="s">
        <v>366</v>
      </c>
      <c r="I1056">
        <v>7</v>
      </c>
      <c r="J1056" t="s">
        <v>164</v>
      </c>
      <c r="K1056">
        <v>0</v>
      </c>
      <c r="L1056">
        <v>0</v>
      </c>
      <c r="M1056">
        <v>0</v>
      </c>
      <c r="N1056">
        <v>2506.11</v>
      </c>
      <c r="O1056">
        <v>410.19</v>
      </c>
      <c r="P1056">
        <v>3364.73</v>
      </c>
      <c r="Q1056">
        <v>2442.92</v>
      </c>
      <c r="R1056">
        <v>1983.55</v>
      </c>
      <c r="S1056">
        <v>2382.0300000000002</v>
      </c>
    </row>
    <row r="1057" spans="1:19" x14ac:dyDescent="0.35">
      <c r="A1057">
        <v>90</v>
      </c>
      <c r="B1057" t="s">
        <v>206</v>
      </c>
      <c r="C1057" t="s">
        <v>207</v>
      </c>
      <c r="D1057">
        <v>100104</v>
      </c>
      <c r="E1057" t="s">
        <v>66</v>
      </c>
      <c r="F1057">
        <v>100104002</v>
      </c>
      <c r="G1057" t="s">
        <v>67</v>
      </c>
      <c r="H1057" t="s">
        <v>210</v>
      </c>
      <c r="I1057">
        <v>7</v>
      </c>
      <c r="J1057" t="s">
        <v>164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4036.36</v>
      </c>
      <c r="Q1057">
        <v>0</v>
      </c>
      <c r="R1057">
        <v>0</v>
      </c>
      <c r="S1057">
        <v>0</v>
      </c>
    </row>
    <row r="1058" spans="1:19" x14ac:dyDescent="0.35">
      <c r="A1058">
        <v>90</v>
      </c>
      <c r="B1058" t="s">
        <v>206</v>
      </c>
      <c r="C1058" t="s">
        <v>207</v>
      </c>
      <c r="D1058">
        <v>100104</v>
      </c>
      <c r="E1058" t="s">
        <v>66</v>
      </c>
      <c r="F1058">
        <v>100104002</v>
      </c>
      <c r="G1058" t="s">
        <v>67</v>
      </c>
      <c r="H1058" t="s">
        <v>203</v>
      </c>
      <c r="I1058">
        <v>7</v>
      </c>
      <c r="J1058" t="s">
        <v>164</v>
      </c>
      <c r="K1058">
        <v>0</v>
      </c>
      <c r="L1058">
        <v>0</v>
      </c>
      <c r="M1058">
        <v>0</v>
      </c>
      <c r="N1058">
        <v>141.63999999999999</v>
      </c>
      <c r="O1058">
        <v>1289.28</v>
      </c>
      <c r="P1058">
        <v>220.52</v>
      </c>
      <c r="Q1058">
        <v>0</v>
      </c>
      <c r="R1058">
        <v>0</v>
      </c>
      <c r="S1058">
        <v>0</v>
      </c>
    </row>
    <row r="1059" spans="1:19" x14ac:dyDescent="0.35">
      <c r="A1059">
        <v>90</v>
      </c>
      <c r="B1059" t="s">
        <v>206</v>
      </c>
      <c r="C1059" t="s">
        <v>207</v>
      </c>
      <c r="D1059">
        <v>100104</v>
      </c>
      <c r="E1059" t="s">
        <v>66</v>
      </c>
      <c r="F1059">
        <v>100104002</v>
      </c>
      <c r="G1059" t="s">
        <v>67</v>
      </c>
      <c r="H1059" t="s">
        <v>191</v>
      </c>
      <c r="I1059">
        <v>4</v>
      </c>
      <c r="J1059" t="s">
        <v>71</v>
      </c>
      <c r="K1059">
        <v>50267.77</v>
      </c>
      <c r="L1059">
        <v>64103.45</v>
      </c>
      <c r="M1059">
        <v>0</v>
      </c>
      <c r="N1059">
        <v>153.16</v>
      </c>
      <c r="O1059">
        <v>0</v>
      </c>
      <c r="P1059">
        <v>0</v>
      </c>
      <c r="Q1059">
        <v>126.59</v>
      </c>
      <c r="R1059">
        <v>39886.769999999997</v>
      </c>
      <c r="S1059">
        <v>79240.56</v>
      </c>
    </row>
    <row r="1060" spans="1:19" x14ac:dyDescent="0.35">
      <c r="A1060">
        <v>90</v>
      </c>
      <c r="B1060" t="s">
        <v>206</v>
      </c>
      <c r="C1060" t="s">
        <v>207</v>
      </c>
      <c r="D1060">
        <v>100104</v>
      </c>
      <c r="E1060" t="s">
        <v>66</v>
      </c>
      <c r="F1060">
        <v>100104002</v>
      </c>
      <c r="G1060" t="s">
        <v>67</v>
      </c>
      <c r="H1060" t="s">
        <v>127</v>
      </c>
      <c r="I1060">
        <v>3</v>
      </c>
      <c r="J1060" t="s">
        <v>38</v>
      </c>
      <c r="K1060">
        <v>827.16</v>
      </c>
      <c r="L1060">
        <v>956.23</v>
      </c>
      <c r="M1060">
        <v>1865.53</v>
      </c>
      <c r="N1060">
        <v>1689.52</v>
      </c>
      <c r="O1060">
        <v>956.9</v>
      </c>
      <c r="P1060">
        <v>694.27</v>
      </c>
      <c r="Q1060">
        <v>3954.87</v>
      </c>
      <c r="R1060">
        <v>0</v>
      </c>
      <c r="S1060">
        <v>0</v>
      </c>
    </row>
    <row r="1061" spans="1:19" x14ac:dyDescent="0.35">
      <c r="A1061">
        <v>90</v>
      </c>
      <c r="B1061" t="s">
        <v>206</v>
      </c>
      <c r="C1061" t="s">
        <v>207</v>
      </c>
      <c r="D1061">
        <v>100104</v>
      </c>
      <c r="E1061" t="s">
        <v>66</v>
      </c>
      <c r="F1061">
        <v>100104002</v>
      </c>
      <c r="G1061" t="s">
        <v>67</v>
      </c>
      <c r="H1061" t="s">
        <v>219</v>
      </c>
      <c r="I1061">
        <v>3</v>
      </c>
      <c r="J1061" t="s">
        <v>38</v>
      </c>
      <c r="K1061">
        <v>0</v>
      </c>
      <c r="L1061">
        <v>17074.78</v>
      </c>
      <c r="M1061">
        <v>1422.89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35">
      <c r="A1062">
        <v>90</v>
      </c>
      <c r="B1062" t="s">
        <v>206</v>
      </c>
      <c r="C1062" t="s">
        <v>207</v>
      </c>
      <c r="D1062">
        <v>100104</v>
      </c>
      <c r="E1062" t="s">
        <v>66</v>
      </c>
      <c r="F1062">
        <v>100104005</v>
      </c>
      <c r="G1062" t="s">
        <v>82</v>
      </c>
      <c r="H1062" t="s">
        <v>348</v>
      </c>
      <c r="I1062">
        <v>7</v>
      </c>
      <c r="J1062" t="s">
        <v>164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220.52</v>
      </c>
      <c r="Q1062">
        <v>0</v>
      </c>
      <c r="R1062">
        <v>137.28</v>
      </c>
      <c r="S1062">
        <v>0</v>
      </c>
    </row>
    <row r="1063" spans="1:19" x14ac:dyDescent="0.35">
      <c r="A1063">
        <v>90</v>
      </c>
      <c r="B1063" t="s">
        <v>206</v>
      </c>
      <c r="C1063" t="s">
        <v>207</v>
      </c>
      <c r="D1063">
        <v>100104</v>
      </c>
      <c r="E1063" t="s">
        <v>66</v>
      </c>
      <c r="F1063">
        <v>100104005</v>
      </c>
      <c r="G1063" t="s">
        <v>82</v>
      </c>
      <c r="H1063" t="s">
        <v>261</v>
      </c>
      <c r="I1063">
        <v>3</v>
      </c>
      <c r="J1063" t="s">
        <v>38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37.840000000000003</v>
      </c>
      <c r="S1063">
        <v>68.150000000000006</v>
      </c>
    </row>
    <row r="1064" spans="1:19" x14ac:dyDescent="0.35">
      <c r="A1064">
        <v>90</v>
      </c>
      <c r="B1064" t="s">
        <v>206</v>
      </c>
      <c r="C1064" t="s">
        <v>207</v>
      </c>
      <c r="D1064">
        <v>100105</v>
      </c>
      <c r="E1064" t="s">
        <v>20</v>
      </c>
      <c r="F1064">
        <v>100105001</v>
      </c>
      <c r="G1064" t="s">
        <v>44</v>
      </c>
      <c r="H1064" t="s">
        <v>45</v>
      </c>
      <c r="I1064">
        <v>6</v>
      </c>
      <c r="J1064" t="s">
        <v>20</v>
      </c>
      <c r="K1064">
        <v>0</v>
      </c>
      <c r="L1064">
        <v>0</v>
      </c>
      <c r="M1064">
        <v>1019.57</v>
      </c>
      <c r="N1064">
        <v>0</v>
      </c>
      <c r="O1064">
        <v>0</v>
      </c>
      <c r="P1064">
        <v>7010.08</v>
      </c>
      <c r="Q1064">
        <v>0</v>
      </c>
      <c r="R1064">
        <v>0</v>
      </c>
      <c r="S1064">
        <v>0</v>
      </c>
    </row>
    <row r="1065" spans="1:19" x14ac:dyDescent="0.35">
      <c r="A1065">
        <v>90</v>
      </c>
      <c r="B1065" t="s">
        <v>206</v>
      </c>
      <c r="C1065" t="s">
        <v>207</v>
      </c>
      <c r="D1065">
        <v>100105</v>
      </c>
      <c r="E1065" t="s">
        <v>20</v>
      </c>
      <c r="F1065">
        <v>100105001</v>
      </c>
      <c r="G1065" t="s">
        <v>44</v>
      </c>
      <c r="H1065" t="s">
        <v>262</v>
      </c>
      <c r="I1065">
        <v>6</v>
      </c>
      <c r="J1065" t="s">
        <v>20</v>
      </c>
      <c r="K1065">
        <v>337.16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8646.3700000000008</v>
      </c>
      <c r="R1065">
        <v>3358.03</v>
      </c>
      <c r="S1065">
        <v>674.34</v>
      </c>
    </row>
    <row r="1066" spans="1:19" x14ac:dyDescent="0.35">
      <c r="A1066">
        <v>90</v>
      </c>
      <c r="B1066" t="s">
        <v>206</v>
      </c>
      <c r="C1066" t="s">
        <v>207</v>
      </c>
      <c r="D1066">
        <v>100105</v>
      </c>
      <c r="E1066" t="s">
        <v>20</v>
      </c>
      <c r="F1066">
        <v>100105002</v>
      </c>
      <c r="G1066" t="s">
        <v>208</v>
      </c>
      <c r="H1066" t="s">
        <v>209</v>
      </c>
      <c r="I1066">
        <v>6</v>
      </c>
      <c r="J1066" t="s">
        <v>20</v>
      </c>
      <c r="K1066">
        <v>0</v>
      </c>
      <c r="L1066">
        <v>1072.1400000000001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35">
      <c r="A1067">
        <v>90</v>
      </c>
      <c r="B1067" t="s">
        <v>206</v>
      </c>
      <c r="C1067" t="s">
        <v>207</v>
      </c>
      <c r="D1067">
        <v>100105</v>
      </c>
      <c r="E1067" t="s">
        <v>20</v>
      </c>
      <c r="F1067">
        <v>100105004</v>
      </c>
      <c r="G1067" t="s">
        <v>18</v>
      </c>
      <c r="H1067" t="s">
        <v>19</v>
      </c>
      <c r="I1067">
        <v>6</v>
      </c>
      <c r="J1067" t="s">
        <v>20</v>
      </c>
      <c r="K1067">
        <v>0</v>
      </c>
      <c r="L1067">
        <v>0</v>
      </c>
      <c r="M1067">
        <v>209019.9</v>
      </c>
      <c r="N1067">
        <v>178186.42</v>
      </c>
      <c r="O1067">
        <v>135888.04999999999</v>
      </c>
      <c r="P1067">
        <v>0</v>
      </c>
      <c r="Q1067">
        <v>73953.179999999993</v>
      </c>
      <c r="R1067">
        <v>193720.46</v>
      </c>
      <c r="S1067">
        <v>0</v>
      </c>
    </row>
    <row r="1068" spans="1:19" x14ac:dyDescent="0.35">
      <c r="A1068">
        <v>90</v>
      </c>
      <c r="B1068" t="s">
        <v>206</v>
      </c>
      <c r="C1068" t="s">
        <v>207</v>
      </c>
      <c r="D1068">
        <v>100105</v>
      </c>
      <c r="E1068" t="s">
        <v>20</v>
      </c>
      <c r="F1068">
        <v>100105005</v>
      </c>
      <c r="G1068" t="s">
        <v>268</v>
      </c>
      <c r="H1068" t="s">
        <v>407</v>
      </c>
      <c r="I1068">
        <v>6</v>
      </c>
      <c r="J1068" t="s">
        <v>20</v>
      </c>
      <c r="K1068">
        <v>0</v>
      </c>
      <c r="L1068">
        <v>44791.519999999997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35">
      <c r="A1069">
        <v>90</v>
      </c>
      <c r="B1069" t="s">
        <v>206</v>
      </c>
      <c r="C1069" t="s">
        <v>207</v>
      </c>
      <c r="D1069">
        <v>100105</v>
      </c>
      <c r="E1069" t="s">
        <v>20</v>
      </c>
      <c r="F1069">
        <v>100105006</v>
      </c>
      <c r="G1069" t="s">
        <v>276</v>
      </c>
      <c r="H1069" t="s">
        <v>282</v>
      </c>
      <c r="I1069">
        <v>6</v>
      </c>
      <c r="J1069" t="s">
        <v>20</v>
      </c>
      <c r="K1069">
        <v>3236.26</v>
      </c>
      <c r="L1069">
        <v>5390.83</v>
      </c>
      <c r="M1069">
        <v>0</v>
      </c>
      <c r="N1069">
        <v>0</v>
      </c>
      <c r="O1069">
        <v>0</v>
      </c>
      <c r="P1069">
        <v>4613.17</v>
      </c>
      <c r="Q1069">
        <v>4983.8</v>
      </c>
      <c r="R1069">
        <v>0</v>
      </c>
      <c r="S1069">
        <v>0</v>
      </c>
    </row>
    <row r="1070" spans="1:19" x14ac:dyDescent="0.35">
      <c r="A1070">
        <v>90</v>
      </c>
      <c r="B1070" t="s">
        <v>206</v>
      </c>
      <c r="C1070" t="s">
        <v>207</v>
      </c>
      <c r="D1070">
        <v>100105</v>
      </c>
      <c r="E1070" t="s">
        <v>20</v>
      </c>
      <c r="F1070">
        <v>100105006</v>
      </c>
      <c r="G1070" t="s">
        <v>276</v>
      </c>
      <c r="H1070" t="s">
        <v>277</v>
      </c>
      <c r="I1070">
        <v>4</v>
      </c>
      <c r="J1070" t="s">
        <v>71</v>
      </c>
      <c r="K1070">
        <v>0</v>
      </c>
      <c r="L1070">
        <v>2376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35">
      <c r="A1071">
        <v>90</v>
      </c>
      <c r="B1071" t="s">
        <v>206</v>
      </c>
      <c r="C1071" t="s">
        <v>207</v>
      </c>
      <c r="D1071">
        <v>100106</v>
      </c>
      <c r="E1071" t="s">
        <v>477</v>
      </c>
      <c r="F1071">
        <v>100106001</v>
      </c>
      <c r="G1071" t="s">
        <v>60</v>
      </c>
      <c r="H1071" t="s">
        <v>131</v>
      </c>
      <c r="I1071">
        <v>1</v>
      </c>
      <c r="J1071" t="s">
        <v>96</v>
      </c>
      <c r="K1071">
        <v>210582.79</v>
      </c>
      <c r="L1071">
        <v>30637.48</v>
      </c>
      <c r="M1071">
        <v>229682.88</v>
      </c>
      <c r="N1071">
        <v>165280.79</v>
      </c>
      <c r="O1071">
        <v>265550.33</v>
      </c>
      <c r="P1071">
        <v>432607.58</v>
      </c>
      <c r="Q1071">
        <v>406501.91</v>
      </c>
      <c r="R1071">
        <v>352476.89</v>
      </c>
      <c r="S1071">
        <v>560206.37</v>
      </c>
    </row>
    <row r="1072" spans="1:19" x14ac:dyDescent="0.35">
      <c r="A1072">
        <v>90</v>
      </c>
      <c r="B1072" t="s">
        <v>206</v>
      </c>
      <c r="C1072" t="s">
        <v>207</v>
      </c>
      <c r="D1072">
        <v>100106</v>
      </c>
      <c r="E1072" t="s">
        <v>477</v>
      </c>
      <c r="F1072">
        <v>100106001</v>
      </c>
      <c r="G1072" t="s">
        <v>60</v>
      </c>
      <c r="H1072" t="s">
        <v>95</v>
      </c>
      <c r="I1072">
        <v>1</v>
      </c>
      <c r="J1072" t="s">
        <v>96</v>
      </c>
      <c r="K1072">
        <v>128855.37</v>
      </c>
      <c r="L1072">
        <v>145053.98000000001</v>
      </c>
      <c r="M1072">
        <v>101678.26</v>
      </c>
      <c r="N1072">
        <v>130383.3</v>
      </c>
      <c r="O1072">
        <v>138568.01</v>
      </c>
      <c r="P1072">
        <v>153042.21</v>
      </c>
      <c r="Q1072">
        <v>167567.18</v>
      </c>
      <c r="R1072">
        <v>151739.54999999999</v>
      </c>
      <c r="S1072">
        <v>105442.33</v>
      </c>
    </row>
    <row r="1073" spans="1:19" x14ac:dyDescent="0.35">
      <c r="A1073">
        <v>90</v>
      </c>
      <c r="B1073" t="s">
        <v>206</v>
      </c>
      <c r="C1073" t="s">
        <v>207</v>
      </c>
      <c r="D1073">
        <v>100106</v>
      </c>
      <c r="E1073" t="s">
        <v>477</v>
      </c>
      <c r="F1073">
        <v>100106001</v>
      </c>
      <c r="G1073" t="s">
        <v>60</v>
      </c>
      <c r="H1073" t="s">
        <v>408</v>
      </c>
      <c r="I1073">
        <v>1</v>
      </c>
      <c r="J1073" t="s">
        <v>96</v>
      </c>
      <c r="K1073">
        <v>0</v>
      </c>
      <c r="L1073">
        <v>0</v>
      </c>
      <c r="M1073">
        <v>0</v>
      </c>
      <c r="N1073">
        <v>22091.63</v>
      </c>
      <c r="O1073">
        <v>513</v>
      </c>
      <c r="P1073">
        <v>0</v>
      </c>
      <c r="Q1073">
        <v>0</v>
      </c>
      <c r="R1073">
        <v>0</v>
      </c>
      <c r="S1073">
        <v>0</v>
      </c>
    </row>
    <row r="1074" spans="1:19" x14ac:dyDescent="0.35">
      <c r="A1074">
        <v>90</v>
      </c>
      <c r="B1074" t="s">
        <v>206</v>
      </c>
      <c r="C1074" t="s">
        <v>207</v>
      </c>
      <c r="D1074">
        <v>100106</v>
      </c>
      <c r="E1074" t="s">
        <v>477</v>
      </c>
      <c r="F1074">
        <v>100106001</v>
      </c>
      <c r="G1074" t="s">
        <v>60</v>
      </c>
      <c r="H1074" t="s">
        <v>224</v>
      </c>
      <c r="I1074">
        <v>1</v>
      </c>
      <c r="J1074" t="s">
        <v>96</v>
      </c>
      <c r="K1074">
        <v>58.26</v>
      </c>
      <c r="L1074">
        <v>2347.25</v>
      </c>
      <c r="M1074">
        <v>0</v>
      </c>
      <c r="N1074">
        <v>0</v>
      </c>
      <c r="O1074">
        <v>48625.27</v>
      </c>
      <c r="P1074">
        <v>66319.78</v>
      </c>
      <c r="Q1074">
        <v>134723.85</v>
      </c>
      <c r="R1074">
        <v>94885.91</v>
      </c>
      <c r="S1074">
        <v>15710.1</v>
      </c>
    </row>
    <row r="1075" spans="1:19" x14ac:dyDescent="0.35">
      <c r="A1075">
        <v>90</v>
      </c>
      <c r="B1075" t="s">
        <v>206</v>
      </c>
      <c r="C1075" t="s">
        <v>207</v>
      </c>
      <c r="D1075">
        <v>100106</v>
      </c>
      <c r="E1075" t="s">
        <v>477</v>
      </c>
      <c r="F1075">
        <v>100106001</v>
      </c>
      <c r="G1075" t="s">
        <v>60</v>
      </c>
      <c r="H1075" t="s">
        <v>132</v>
      </c>
      <c r="I1075">
        <v>3</v>
      </c>
      <c r="J1075" t="s">
        <v>38</v>
      </c>
      <c r="K1075">
        <v>108.43</v>
      </c>
      <c r="L1075">
        <v>595.87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35">
      <c r="A1076">
        <v>90</v>
      </c>
      <c r="B1076" t="s">
        <v>206</v>
      </c>
      <c r="C1076" t="s">
        <v>207</v>
      </c>
      <c r="D1076">
        <v>100106</v>
      </c>
      <c r="E1076" t="s">
        <v>477</v>
      </c>
      <c r="F1076">
        <v>100106001</v>
      </c>
      <c r="G1076" t="s">
        <v>60</v>
      </c>
      <c r="H1076" t="s">
        <v>349</v>
      </c>
      <c r="I1076">
        <v>3</v>
      </c>
      <c r="J1076" t="s">
        <v>38</v>
      </c>
      <c r="K1076">
        <v>6180.44</v>
      </c>
      <c r="L1076">
        <v>8475.32</v>
      </c>
      <c r="M1076">
        <v>2670.87</v>
      </c>
      <c r="N1076">
        <v>0</v>
      </c>
      <c r="O1076">
        <v>1407.75</v>
      </c>
      <c r="P1076">
        <v>0</v>
      </c>
      <c r="Q1076">
        <v>0</v>
      </c>
      <c r="R1076">
        <v>1189.96</v>
      </c>
      <c r="S1076">
        <v>9896.7999999999993</v>
      </c>
    </row>
    <row r="1077" spans="1:19" x14ac:dyDescent="0.35">
      <c r="A1077">
        <v>90</v>
      </c>
      <c r="B1077" t="s">
        <v>206</v>
      </c>
      <c r="C1077" t="s">
        <v>207</v>
      </c>
      <c r="D1077">
        <v>100106</v>
      </c>
      <c r="E1077" t="s">
        <v>477</v>
      </c>
      <c r="F1077">
        <v>100106001</v>
      </c>
      <c r="G1077" t="s">
        <v>60</v>
      </c>
      <c r="H1077" t="s">
        <v>133</v>
      </c>
      <c r="I1077">
        <v>5</v>
      </c>
      <c r="J1077" t="s">
        <v>26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2980.39</v>
      </c>
      <c r="R1077">
        <v>0</v>
      </c>
      <c r="S1077">
        <v>0</v>
      </c>
    </row>
    <row r="1078" spans="1:19" x14ac:dyDescent="0.35">
      <c r="A1078">
        <v>90</v>
      </c>
      <c r="B1078" t="s">
        <v>206</v>
      </c>
      <c r="C1078" t="s">
        <v>207</v>
      </c>
      <c r="D1078">
        <v>100106</v>
      </c>
      <c r="E1078" t="s">
        <v>477</v>
      </c>
      <c r="F1078">
        <v>100106001</v>
      </c>
      <c r="G1078" t="s">
        <v>60</v>
      </c>
      <c r="H1078" t="s">
        <v>61</v>
      </c>
      <c r="I1078">
        <v>3</v>
      </c>
      <c r="J1078" t="s">
        <v>38</v>
      </c>
      <c r="K1078">
        <v>14227.95</v>
      </c>
      <c r="L1078">
        <v>4728.17</v>
      </c>
      <c r="M1078">
        <v>48885.03</v>
      </c>
      <c r="N1078">
        <v>11442.26</v>
      </c>
      <c r="O1078">
        <v>3933.18</v>
      </c>
      <c r="P1078">
        <v>5875.61</v>
      </c>
      <c r="Q1078">
        <v>20316.55</v>
      </c>
      <c r="R1078">
        <v>7913.94</v>
      </c>
      <c r="S1078">
        <v>19200.25</v>
      </c>
    </row>
    <row r="1079" spans="1:19" x14ac:dyDescent="0.35">
      <c r="A1079">
        <v>90</v>
      </c>
      <c r="B1079" t="s">
        <v>206</v>
      </c>
      <c r="C1079" t="s">
        <v>207</v>
      </c>
      <c r="D1079">
        <v>100106</v>
      </c>
      <c r="E1079" t="s">
        <v>477</v>
      </c>
      <c r="F1079">
        <v>100106001</v>
      </c>
      <c r="G1079" t="s">
        <v>60</v>
      </c>
      <c r="H1079" t="s">
        <v>272</v>
      </c>
      <c r="I1079">
        <v>1</v>
      </c>
      <c r="J1079" t="s">
        <v>96</v>
      </c>
      <c r="K1079">
        <v>2531.16</v>
      </c>
      <c r="L1079">
        <v>51508.75</v>
      </c>
      <c r="M1079">
        <v>0</v>
      </c>
      <c r="N1079">
        <v>3227.46</v>
      </c>
      <c r="O1079">
        <v>1711.52</v>
      </c>
      <c r="P1079">
        <v>1996.06</v>
      </c>
      <c r="Q1079">
        <v>200.64</v>
      </c>
      <c r="R1079">
        <v>0</v>
      </c>
      <c r="S1079">
        <v>5391.69</v>
      </c>
    </row>
    <row r="1080" spans="1:19" x14ac:dyDescent="0.35">
      <c r="A1080">
        <v>90</v>
      </c>
      <c r="B1080" t="s">
        <v>206</v>
      </c>
      <c r="C1080" t="s">
        <v>207</v>
      </c>
      <c r="D1080">
        <v>100106</v>
      </c>
      <c r="E1080" t="s">
        <v>477</v>
      </c>
      <c r="F1080">
        <v>100106001</v>
      </c>
      <c r="G1080" t="s">
        <v>60</v>
      </c>
      <c r="H1080" t="s">
        <v>225</v>
      </c>
      <c r="I1080">
        <v>1</v>
      </c>
      <c r="J1080" t="s">
        <v>96</v>
      </c>
      <c r="K1080">
        <v>0</v>
      </c>
      <c r="L1080">
        <v>0</v>
      </c>
      <c r="M1080">
        <v>79.83</v>
      </c>
      <c r="N1080">
        <v>0</v>
      </c>
      <c r="O1080">
        <v>0</v>
      </c>
      <c r="P1080">
        <v>0</v>
      </c>
      <c r="Q1080">
        <v>4935.21</v>
      </c>
      <c r="R1080">
        <v>9942.15</v>
      </c>
      <c r="S1080">
        <v>94.24</v>
      </c>
    </row>
    <row r="1081" spans="1:19" x14ac:dyDescent="0.35">
      <c r="A1081">
        <v>90</v>
      </c>
      <c r="B1081" t="s">
        <v>206</v>
      </c>
      <c r="C1081" t="s">
        <v>207</v>
      </c>
      <c r="D1081">
        <v>100106</v>
      </c>
      <c r="E1081" t="s">
        <v>477</v>
      </c>
      <c r="F1081">
        <v>100106001</v>
      </c>
      <c r="G1081" t="s">
        <v>60</v>
      </c>
      <c r="H1081" t="s">
        <v>446</v>
      </c>
      <c r="I1081">
        <v>1</v>
      </c>
      <c r="J1081" t="s">
        <v>96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124.99</v>
      </c>
      <c r="S1081">
        <v>0</v>
      </c>
    </row>
    <row r="1082" spans="1:19" x14ac:dyDescent="0.35">
      <c r="A1082">
        <v>90</v>
      </c>
      <c r="B1082" t="s">
        <v>206</v>
      </c>
      <c r="C1082" t="s">
        <v>207</v>
      </c>
      <c r="D1082">
        <v>100106</v>
      </c>
      <c r="E1082" t="s">
        <v>477</v>
      </c>
      <c r="F1082">
        <v>100106002</v>
      </c>
      <c r="G1082" t="s">
        <v>24</v>
      </c>
      <c r="H1082" t="s">
        <v>306</v>
      </c>
      <c r="I1082">
        <v>1</v>
      </c>
      <c r="J1082" t="s">
        <v>96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870.3</v>
      </c>
      <c r="S1082">
        <v>0</v>
      </c>
    </row>
    <row r="1083" spans="1:19" x14ac:dyDescent="0.35">
      <c r="A1083">
        <v>90</v>
      </c>
      <c r="B1083" t="s">
        <v>206</v>
      </c>
      <c r="C1083" t="s">
        <v>207</v>
      </c>
      <c r="D1083">
        <v>100107</v>
      </c>
      <c r="E1083" t="s">
        <v>48</v>
      </c>
      <c r="F1083">
        <v>100107012</v>
      </c>
      <c r="G1083" t="s">
        <v>49</v>
      </c>
      <c r="H1083" t="s">
        <v>318</v>
      </c>
      <c r="I1083">
        <v>3</v>
      </c>
      <c r="J1083" t="s">
        <v>38</v>
      </c>
      <c r="K1083">
        <v>882.08</v>
      </c>
      <c r="L1083">
        <v>0</v>
      </c>
      <c r="M1083">
        <v>5428.82</v>
      </c>
      <c r="N1083">
        <v>0</v>
      </c>
      <c r="O1083">
        <v>9513.5</v>
      </c>
      <c r="P1083">
        <v>0</v>
      </c>
      <c r="Q1083">
        <v>409.61</v>
      </c>
      <c r="R1083">
        <v>289.66000000000003</v>
      </c>
      <c r="S1083">
        <v>0</v>
      </c>
    </row>
    <row r="1084" spans="1:19" x14ac:dyDescent="0.35">
      <c r="A1084">
        <v>90</v>
      </c>
      <c r="B1084" t="s">
        <v>206</v>
      </c>
      <c r="C1084" t="s">
        <v>207</v>
      </c>
      <c r="D1084">
        <v>100107</v>
      </c>
      <c r="E1084" t="s">
        <v>48</v>
      </c>
      <c r="F1084">
        <v>100107012</v>
      </c>
      <c r="G1084" t="s">
        <v>49</v>
      </c>
      <c r="H1084" t="s">
        <v>150</v>
      </c>
      <c r="I1084">
        <v>3</v>
      </c>
      <c r="J1084" t="s">
        <v>38</v>
      </c>
      <c r="K1084">
        <v>297313.08</v>
      </c>
      <c r="L1084">
        <v>213134.39</v>
      </c>
      <c r="M1084">
        <v>195138.5</v>
      </c>
      <c r="N1084">
        <v>0</v>
      </c>
      <c r="O1084">
        <v>50824.3</v>
      </c>
      <c r="P1084">
        <v>222821.28</v>
      </c>
      <c r="Q1084">
        <v>527262.41</v>
      </c>
      <c r="R1084">
        <v>521982.77</v>
      </c>
      <c r="S1084">
        <v>0</v>
      </c>
    </row>
    <row r="1085" spans="1:19" x14ac:dyDescent="0.35">
      <c r="A1085">
        <v>90</v>
      </c>
      <c r="B1085" t="s">
        <v>206</v>
      </c>
      <c r="C1085" t="s">
        <v>207</v>
      </c>
      <c r="D1085">
        <v>100107</v>
      </c>
      <c r="E1085" t="s">
        <v>48</v>
      </c>
      <c r="F1085">
        <v>100107012</v>
      </c>
      <c r="G1085" t="s">
        <v>49</v>
      </c>
      <c r="H1085" t="s">
        <v>342</v>
      </c>
      <c r="I1085">
        <v>3</v>
      </c>
      <c r="J1085" t="s">
        <v>38</v>
      </c>
      <c r="K1085">
        <v>0</v>
      </c>
      <c r="L1085">
        <v>0</v>
      </c>
      <c r="M1085">
        <v>66036.490000000005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 x14ac:dyDescent="0.35">
      <c r="A1086">
        <v>90</v>
      </c>
      <c r="B1086" t="s">
        <v>206</v>
      </c>
      <c r="C1086" t="s">
        <v>207</v>
      </c>
      <c r="D1086">
        <v>100107</v>
      </c>
      <c r="E1086" t="s">
        <v>48</v>
      </c>
      <c r="F1086">
        <v>100107012</v>
      </c>
      <c r="G1086" t="s">
        <v>49</v>
      </c>
      <c r="H1086" t="s">
        <v>265</v>
      </c>
      <c r="I1086">
        <v>1</v>
      </c>
      <c r="J1086" t="s">
        <v>96</v>
      </c>
      <c r="K1086">
        <v>1438.3</v>
      </c>
      <c r="L1086">
        <v>63946.94</v>
      </c>
      <c r="M1086">
        <v>20882.47</v>
      </c>
      <c r="N1086">
        <v>0</v>
      </c>
      <c r="O1086">
        <v>30824.84</v>
      </c>
      <c r="P1086">
        <v>44063.77</v>
      </c>
      <c r="Q1086">
        <v>63305.67</v>
      </c>
      <c r="R1086">
        <v>24117.45</v>
      </c>
      <c r="S1086">
        <v>0</v>
      </c>
    </row>
    <row r="1087" spans="1:19" x14ac:dyDescent="0.35">
      <c r="A1087">
        <v>90</v>
      </c>
      <c r="B1087" t="s">
        <v>206</v>
      </c>
      <c r="C1087" t="s">
        <v>207</v>
      </c>
      <c r="D1087">
        <v>100107</v>
      </c>
      <c r="E1087" t="s">
        <v>48</v>
      </c>
      <c r="F1087">
        <v>100107012</v>
      </c>
      <c r="G1087" t="s">
        <v>49</v>
      </c>
      <c r="H1087" t="s">
        <v>130</v>
      </c>
      <c r="I1087">
        <v>3</v>
      </c>
      <c r="J1087" t="s">
        <v>38</v>
      </c>
      <c r="K1087">
        <v>102976.07</v>
      </c>
      <c r="L1087">
        <v>1930.31</v>
      </c>
      <c r="M1087">
        <v>10839.15</v>
      </c>
      <c r="N1087">
        <v>0</v>
      </c>
      <c r="O1087">
        <v>36325.4</v>
      </c>
      <c r="P1087">
        <v>16190.06</v>
      </c>
      <c r="Q1087">
        <v>6040.45</v>
      </c>
      <c r="R1087">
        <v>26133.79</v>
      </c>
      <c r="S1087">
        <v>0</v>
      </c>
    </row>
    <row r="1088" spans="1:19" x14ac:dyDescent="0.35">
      <c r="A1088">
        <v>90</v>
      </c>
      <c r="B1088" t="s">
        <v>206</v>
      </c>
      <c r="C1088" t="s">
        <v>207</v>
      </c>
      <c r="D1088">
        <v>100107</v>
      </c>
      <c r="E1088" t="s">
        <v>48</v>
      </c>
      <c r="F1088">
        <v>100107012</v>
      </c>
      <c r="G1088" t="s">
        <v>49</v>
      </c>
      <c r="H1088" t="s">
        <v>50</v>
      </c>
      <c r="I1088">
        <v>3</v>
      </c>
      <c r="J1088" t="s">
        <v>38</v>
      </c>
      <c r="K1088">
        <v>4014.65</v>
      </c>
      <c r="L1088">
        <v>324.27999999999997</v>
      </c>
      <c r="M1088">
        <v>2545.0100000000002</v>
      </c>
      <c r="N1088">
        <v>0</v>
      </c>
      <c r="O1088">
        <v>2086.86</v>
      </c>
      <c r="P1088">
        <v>6158</v>
      </c>
      <c r="Q1088">
        <v>16165.07</v>
      </c>
      <c r="R1088">
        <v>21437.279999999999</v>
      </c>
      <c r="S1088">
        <v>0</v>
      </c>
    </row>
    <row r="1089" spans="1:19" x14ac:dyDescent="0.35">
      <c r="A1089">
        <v>90</v>
      </c>
      <c r="B1089" t="s">
        <v>206</v>
      </c>
      <c r="C1089" t="s">
        <v>207</v>
      </c>
      <c r="D1089">
        <v>100107</v>
      </c>
      <c r="E1089" t="s">
        <v>48</v>
      </c>
      <c r="F1089">
        <v>100107012</v>
      </c>
      <c r="G1089" t="s">
        <v>49</v>
      </c>
      <c r="H1089" t="s">
        <v>211</v>
      </c>
      <c r="I1089">
        <v>7</v>
      </c>
      <c r="J1089" t="s">
        <v>164</v>
      </c>
      <c r="K1089">
        <v>411.38</v>
      </c>
      <c r="L1089">
        <v>0</v>
      </c>
      <c r="M1089">
        <v>0</v>
      </c>
      <c r="N1089">
        <v>0</v>
      </c>
      <c r="O1089">
        <v>38180.97</v>
      </c>
      <c r="P1089">
        <v>25322.31</v>
      </c>
      <c r="Q1089">
        <v>11214.25</v>
      </c>
      <c r="R1089">
        <v>5958.85</v>
      </c>
      <c r="S1089">
        <v>0</v>
      </c>
    </row>
    <row r="1090" spans="1:19" x14ac:dyDescent="0.35">
      <c r="A1090">
        <v>90</v>
      </c>
      <c r="B1090" t="s">
        <v>206</v>
      </c>
      <c r="C1090" t="s">
        <v>207</v>
      </c>
      <c r="D1090">
        <v>100107</v>
      </c>
      <c r="E1090" t="s">
        <v>48</v>
      </c>
      <c r="F1090">
        <v>100107012</v>
      </c>
      <c r="G1090" t="s">
        <v>49</v>
      </c>
      <c r="H1090" t="s">
        <v>365</v>
      </c>
      <c r="I1090">
        <v>7</v>
      </c>
      <c r="J1090" t="s">
        <v>164</v>
      </c>
      <c r="K1090">
        <v>0</v>
      </c>
      <c r="L1090">
        <v>0</v>
      </c>
      <c r="M1090">
        <v>0</v>
      </c>
      <c r="N1090">
        <v>0</v>
      </c>
      <c r="O1090">
        <v>896.79</v>
      </c>
      <c r="P1090">
        <v>4250.24</v>
      </c>
      <c r="Q1090">
        <v>3927.16</v>
      </c>
      <c r="R1090">
        <v>172.32</v>
      </c>
      <c r="S1090">
        <v>0</v>
      </c>
    </row>
    <row r="1091" spans="1:19" x14ac:dyDescent="0.35">
      <c r="A1091">
        <v>90</v>
      </c>
      <c r="B1091" t="s">
        <v>206</v>
      </c>
      <c r="C1091" t="s">
        <v>207</v>
      </c>
      <c r="D1091">
        <v>100107</v>
      </c>
      <c r="E1091" t="s">
        <v>48</v>
      </c>
      <c r="F1091">
        <v>100107012</v>
      </c>
      <c r="G1091" t="s">
        <v>49</v>
      </c>
      <c r="H1091" t="s">
        <v>195</v>
      </c>
      <c r="I1091">
        <v>3</v>
      </c>
      <c r="J1091" t="s">
        <v>38</v>
      </c>
      <c r="K1091">
        <v>0</v>
      </c>
      <c r="L1091">
        <v>44724.35</v>
      </c>
      <c r="M1091">
        <v>0</v>
      </c>
      <c r="N1091">
        <v>0</v>
      </c>
      <c r="O1091">
        <v>94404.03</v>
      </c>
      <c r="P1091">
        <v>37813.71</v>
      </c>
      <c r="Q1091">
        <v>0</v>
      </c>
      <c r="R1091">
        <v>106.3</v>
      </c>
      <c r="S1091">
        <v>0</v>
      </c>
    </row>
    <row r="1092" spans="1:19" x14ac:dyDescent="0.35">
      <c r="A1092">
        <v>90</v>
      </c>
      <c r="B1092" t="s">
        <v>206</v>
      </c>
      <c r="C1092" t="s">
        <v>207</v>
      </c>
      <c r="D1092">
        <v>100108</v>
      </c>
      <c r="E1092" t="s">
        <v>294</v>
      </c>
      <c r="F1092">
        <v>100108002</v>
      </c>
      <c r="G1092" t="s">
        <v>295</v>
      </c>
      <c r="H1092" t="s">
        <v>367</v>
      </c>
      <c r="I1092">
        <v>3</v>
      </c>
      <c r="J1092" t="s">
        <v>38</v>
      </c>
      <c r="K1092">
        <v>0</v>
      </c>
      <c r="L1092">
        <v>35036.75</v>
      </c>
      <c r="M1092">
        <v>100475.17</v>
      </c>
      <c r="N1092">
        <v>0</v>
      </c>
      <c r="O1092">
        <v>13320.98</v>
      </c>
      <c r="P1092">
        <v>0</v>
      </c>
      <c r="Q1092">
        <v>0</v>
      </c>
      <c r="R1092">
        <v>1617.15</v>
      </c>
      <c r="S1092">
        <v>0</v>
      </c>
    </row>
    <row r="1093" spans="1:19" x14ac:dyDescent="0.35">
      <c r="A1093">
        <v>90</v>
      </c>
      <c r="B1093" t="s">
        <v>206</v>
      </c>
      <c r="C1093" t="s">
        <v>207</v>
      </c>
      <c r="D1093">
        <v>100108</v>
      </c>
      <c r="E1093" t="s">
        <v>294</v>
      </c>
      <c r="F1093">
        <v>100108005</v>
      </c>
      <c r="G1093" t="s">
        <v>319</v>
      </c>
      <c r="H1093" t="s">
        <v>396</v>
      </c>
      <c r="I1093">
        <v>7</v>
      </c>
      <c r="J1093" t="s">
        <v>164</v>
      </c>
      <c r="K1093">
        <v>0</v>
      </c>
      <c r="L1093">
        <v>0</v>
      </c>
      <c r="M1093">
        <v>0</v>
      </c>
      <c r="N1093">
        <v>3074.13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 x14ac:dyDescent="0.35">
      <c r="A1094">
        <v>90</v>
      </c>
      <c r="B1094" t="s">
        <v>206</v>
      </c>
      <c r="C1094" t="s">
        <v>207</v>
      </c>
      <c r="D1094">
        <v>100108</v>
      </c>
      <c r="E1094" t="s">
        <v>294</v>
      </c>
      <c r="F1094">
        <v>100108005</v>
      </c>
      <c r="G1094" t="s">
        <v>319</v>
      </c>
      <c r="H1094" t="s">
        <v>398</v>
      </c>
      <c r="I1094">
        <v>7</v>
      </c>
      <c r="J1094" t="s">
        <v>164</v>
      </c>
      <c r="K1094">
        <v>0</v>
      </c>
      <c r="L1094">
        <v>0</v>
      </c>
      <c r="M1094">
        <v>0</v>
      </c>
      <c r="N1094">
        <v>0</v>
      </c>
      <c r="O1094">
        <v>1436.9</v>
      </c>
      <c r="P1094">
        <v>0</v>
      </c>
      <c r="Q1094">
        <v>0</v>
      </c>
      <c r="R1094">
        <v>0</v>
      </c>
      <c r="S1094">
        <v>0</v>
      </c>
    </row>
    <row r="1095" spans="1:19" x14ac:dyDescent="0.35">
      <c r="A1095">
        <v>90</v>
      </c>
      <c r="B1095" t="s">
        <v>206</v>
      </c>
      <c r="C1095" t="s">
        <v>207</v>
      </c>
      <c r="D1095">
        <v>100108</v>
      </c>
      <c r="E1095" t="s">
        <v>294</v>
      </c>
      <c r="F1095">
        <v>100108007</v>
      </c>
      <c r="G1095" t="s">
        <v>327</v>
      </c>
      <c r="H1095" t="s">
        <v>403</v>
      </c>
      <c r="I1095">
        <v>1</v>
      </c>
      <c r="J1095" t="s">
        <v>96</v>
      </c>
      <c r="K1095">
        <v>0</v>
      </c>
      <c r="L1095">
        <v>71455.73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 x14ac:dyDescent="0.35">
      <c r="A1096">
        <v>90</v>
      </c>
      <c r="B1096" t="s">
        <v>206</v>
      </c>
      <c r="C1096" t="s">
        <v>207</v>
      </c>
      <c r="D1096">
        <v>100108</v>
      </c>
      <c r="E1096" t="s">
        <v>294</v>
      </c>
      <c r="F1096">
        <v>100108007</v>
      </c>
      <c r="G1096" t="s">
        <v>327</v>
      </c>
      <c r="H1096" t="s">
        <v>338</v>
      </c>
      <c r="I1096">
        <v>4</v>
      </c>
      <c r="J1096" t="s">
        <v>71</v>
      </c>
      <c r="K1096">
        <v>581.58000000000004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 x14ac:dyDescent="0.35">
      <c r="A1097">
        <v>90</v>
      </c>
      <c r="B1097" t="s">
        <v>206</v>
      </c>
      <c r="C1097" t="s">
        <v>207</v>
      </c>
      <c r="D1097">
        <v>100109</v>
      </c>
      <c r="E1097" t="s">
        <v>51</v>
      </c>
      <c r="F1097">
        <v>100109001</v>
      </c>
      <c r="G1097" t="s">
        <v>51</v>
      </c>
      <c r="H1097" t="s">
        <v>184</v>
      </c>
      <c r="I1097">
        <v>7</v>
      </c>
      <c r="J1097" t="s">
        <v>164</v>
      </c>
      <c r="K1097">
        <v>0</v>
      </c>
      <c r="L1097">
        <v>0</v>
      </c>
      <c r="M1097">
        <v>0</v>
      </c>
      <c r="N1097">
        <v>0</v>
      </c>
      <c r="O1097">
        <v>784.69</v>
      </c>
      <c r="P1097">
        <v>0</v>
      </c>
      <c r="Q1097">
        <v>0</v>
      </c>
      <c r="R1097">
        <v>0</v>
      </c>
      <c r="S1097">
        <v>0</v>
      </c>
    </row>
    <row r="1098" spans="1:19" x14ac:dyDescent="0.35">
      <c r="A1098">
        <v>91</v>
      </c>
      <c r="B1098" t="s">
        <v>455</v>
      </c>
      <c r="C1098" t="s">
        <v>456</v>
      </c>
      <c r="D1098">
        <v>100101</v>
      </c>
      <c r="E1098" t="s">
        <v>29</v>
      </c>
      <c r="F1098">
        <v>100101001</v>
      </c>
      <c r="G1098" t="s">
        <v>36</v>
      </c>
      <c r="H1098" t="s">
        <v>163</v>
      </c>
      <c r="I1098">
        <v>7</v>
      </c>
      <c r="J1098" t="s">
        <v>164</v>
      </c>
      <c r="K1098">
        <v>0</v>
      </c>
      <c r="L1098">
        <v>0</v>
      </c>
      <c r="M1098">
        <v>0</v>
      </c>
      <c r="N1098">
        <v>0</v>
      </c>
      <c r="O1098">
        <v>660.43</v>
      </c>
      <c r="P1098">
        <v>0</v>
      </c>
      <c r="Q1098">
        <v>0</v>
      </c>
      <c r="R1098">
        <v>0</v>
      </c>
      <c r="S1098">
        <v>0</v>
      </c>
    </row>
    <row r="1099" spans="1:19" x14ac:dyDescent="0.35">
      <c r="A1099">
        <v>93</v>
      </c>
      <c r="B1099" t="s">
        <v>339</v>
      </c>
      <c r="C1099" t="s">
        <v>340</v>
      </c>
      <c r="D1099">
        <v>100101</v>
      </c>
      <c r="E1099" t="s">
        <v>29</v>
      </c>
      <c r="F1099">
        <v>100101008</v>
      </c>
      <c r="G1099" t="s">
        <v>101</v>
      </c>
      <c r="H1099" t="s">
        <v>309</v>
      </c>
      <c r="I1099">
        <v>3</v>
      </c>
      <c r="J1099" t="s">
        <v>38</v>
      </c>
      <c r="K1099">
        <v>0</v>
      </c>
      <c r="L1099">
        <v>0</v>
      </c>
      <c r="M1099">
        <v>42.34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 x14ac:dyDescent="0.35">
      <c r="A1100">
        <v>93</v>
      </c>
      <c r="B1100" t="s">
        <v>339</v>
      </c>
      <c r="C1100" t="s">
        <v>340</v>
      </c>
      <c r="D1100">
        <v>100103</v>
      </c>
      <c r="E1100" t="s">
        <v>39</v>
      </c>
      <c r="F1100">
        <v>100103004</v>
      </c>
      <c r="G1100" t="s">
        <v>77</v>
      </c>
      <c r="H1100" t="s">
        <v>124</v>
      </c>
      <c r="I1100">
        <v>3</v>
      </c>
      <c r="J1100" t="s">
        <v>38</v>
      </c>
      <c r="K1100">
        <v>0</v>
      </c>
      <c r="L1100">
        <v>0</v>
      </c>
      <c r="M1100">
        <v>23.98</v>
      </c>
      <c r="N1100">
        <v>0</v>
      </c>
      <c r="O1100">
        <v>152.55000000000001</v>
      </c>
      <c r="P1100">
        <v>0</v>
      </c>
      <c r="Q1100">
        <v>0</v>
      </c>
      <c r="R1100">
        <v>0</v>
      </c>
      <c r="S1100">
        <v>0</v>
      </c>
    </row>
    <row r="1101" spans="1:19" x14ac:dyDescent="0.35">
      <c r="A1101">
        <v>93</v>
      </c>
      <c r="B1101" t="s">
        <v>339</v>
      </c>
      <c r="C1101" t="s">
        <v>340</v>
      </c>
      <c r="D1101">
        <v>100105</v>
      </c>
      <c r="E1101" t="s">
        <v>20</v>
      </c>
      <c r="F1101">
        <v>100105006</v>
      </c>
      <c r="G1101" t="s">
        <v>276</v>
      </c>
      <c r="H1101" t="s">
        <v>282</v>
      </c>
      <c r="I1101">
        <v>6</v>
      </c>
      <c r="J1101" t="s">
        <v>20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121.99</v>
      </c>
      <c r="S1101">
        <v>0</v>
      </c>
    </row>
    <row r="1102" spans="1:19" x14ac:dyDescent="0.35">
      <c r="A1102">
        <v>93</v>
      </c>
      <c r="B1102" t="s">
        <v>339</v>
      </c>
      <c r="C1102" t="s">
        <v>340</v>
      </c>
      <c r="D1102">
        <v>100105</v>
      </c>
      <c r="E1102" t="s">
        <v>20</v>
      </c>
      <c r="F1102">
        <v>100105006</v>
      </c>
      <c r="G1102" t="s">
        <v>276</v>
      </c>
      <c r="H1102" t="s">
        <v>388</v>
      </c>
      <c r="I1102">
        <v>4</v>
      </c>
      <c r="J1102" t="s">
        <v>71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1380.53</v>
      </c>
      <c r="Q1102">
        <v>0</v>
      </c>
      <c r="R1102">
        <v>0</v>
      </c>
      <c r="S1102">
        <v>0</v>
      </c>
    </row>
    <row r="1103" spans="1:19" x14ac:dyDescent="0.35">
      <c r="A1103">
        <v>93</v>
      </c>
      <c r="B1103" t="s">
        <v>339</v>
      </c>
      <c r="C1103" t="s">
        <v>340</v>
      </c>
      <c r="D1103">
        <v>100106</v>
      </c>
      <c r="E1103" t="s">
        <v>477</v>
      </c>
      <c r="F1103">
        <v>100106001</v>
      </c>
      <c r="G1103" t="s">
        <v>60</v>
      </c>
      <c r="H1103" t="s">
        <v>61</v>
      </c>
      <c r="I1103">
        <v>3</v>
      </c>
      <c r="J1103" t="s">
        <v>38</v>
      </c>
      <c r="K1103">
        <v>0</v>
      </c>
      <c r="L1103">
        <v>0</v>
      </c>
      <c r="M1103">
        <v>924.75</v>
      </c>
      <c r="N1103">
        <v>1614.87</v>
      </c>
      <c r="O1103">
        <v>0</v>
      </c>
      <c r="P1103">
        <v>1373.53</v>
      </c>
      <c r="Q1103">
        <v>0</v>
      </c>
      <c r="R1103">
        <v>0</v>
      </c>
      <c r="S1103">
        <v>0</v>
      </c>
    </row>
    <row r="1104" spans="1:19" x14ac:dyDescent="0.35">
      <c r="A1104">
        <v>92</v>
      </c>
      <c r="B1104" t="s">
        <v>107</v>
      </c>
      <c r="C1104" t="s">
        <v>108</v>
      </c>
      <c r="D1104">
        <v>100101</v>
      </c>
      <c r="E1104" t="s">
        <v>29</v>
      </c>
      <c r="F1104">
        <v>100101001</v>
      </c>
      <c r="G1104" t="s">
        <v>36</v>
      </c>
      <c r="H1104" t="s">
        <v>308</v>
      </c>
      <c r="I1104">
        <v>4</v>
      </c>
      <c r="J1104" t="s">
        <v>71</v>
      </c>
      <c r="K1104">
        <v>3974.15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 x14ac:dyDescent="0.35">
      <c r="A1105">
        <v>92</v>
      </c>
      <c r="B1105" t="s">
        <v>107</v>
      </c>
      <c r="C1105" t="s">
        <v>108</v>
      </c>
      <c r="D1105">
        <v>100101</v>
      </c>
      <c r="E1105" t="s">
        <v>29</v>
      </c>
      <c r="F1105">
        <v>100101004</v>
      </c>
      <c r="G1105" t="s">
        <v>30</v>
      </c>
      <c r="H1105" t="s">
        <v>217</v>
      </c>
      <c r="I1105">
        <v>7</v>
      </c>
      <c r="J1105" t="s">
        <v>164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35357.33</v>
      </c>
      <c r="R1105">
        <v>0</v>
      </c>
      <c r="S1105">
        <v>0</v>
      </c>
    </row>
    <row r="1106" spans="1:19" x14ac:dyDescent="0.35">
      <c r="A1106">
        <v>92</v>
      </c>
      <c r="B1106" t="s">
        <v>107</v>
      </c>
      <c r="C1106" t="s">
        <v>108</v>
      </c>
      <c r="D1106">
        <v>100101</v>
      </c>
      <c r="E1106" t="s">
        <v>29</v>
      </c>
      <c r="F1106">
        <v>100101011</v>
      </c>
      <c r="G1106" t="s">
        <v>122</v>
      </c>
      <c r="H1106" t="s">
        <v>264</v>
      </c>
      <c r="I1106">
        <v>1</v>
      </c>
      <c r="J1106" t="s">
        <v>96</v>
      </c>
      <c r="K1106">
        <v>0</v>
      </c>
      <c r="L1106">
        <v>14397.72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 x14ac:dyDescent="0.35">
      <c r="A1107">
        <v>92</v>
      </c>
      <c r="B1107" t="s">
        <v>107</v>
      </c>
      <c r="C1107" t="s">
        <v>108</v>
      </c>
      <c r="D1107">
        <v>100101</v>
      </c>
      <c r="E1107" t="s">
        <v>29</v>
      </c>
      <c r="F1107">
        <v>100101011</v>
      </c>
      <c r="G1107" t="s">
        <v>122</v>
      </c>
      <c r="H1107" t="s">
        <v>123</v>
      </c>
      <c r="I1107">
        <v>1</v>
      </c>
      <c r="J1107" t="s">
        <v>96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604.20000000000005</v>
      </c>
      <c r="Q1107">
        <v>3664.15</v>
      </c>
      <c r="R1107">
        <v>0</v>
      </c>
      <c r="S1107">
        <v>0</v>
      </c>
    </row>
    <row r="1108" spans="1:19" x14ac:dyDescent="0.35">
      <c r="A1108">
        <v>92</v>
      </c>
      <c r="B1108" t="s">
        <v>107</v>
      </c>
      <c r="C1108" t="s">
        <v>108</v>
      </c>
      <c r="D1108">
        <v>100101</v>
      </c>
      <c r="E1108" t="s">
        <v>29</v>
      </c>
      <c r="F1108">
        <v>100112025</v>
      </c>
      <c r="G1108" t="s">
        <v>173</v>
      </c>
      <c r="H1108" t="s">
        <v>248</v>
      </c>
      <c r="I1108">
        <v>3</v>
      </c>
      <c r="J1108" t="s">
        <v>38</v>
      </c>
      <c r="K1108">
        <v>0</v>
      </c>
      <c r="L1108">
        <v>0</v>
      </c>
      <c r="M1108">
        <v>431.95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 x14ac:dyDescent="0.35">
      <c r="A1109">
        <v>92</v>
      </c>
      <c r="B1109" t="s">
        <v>107</v>
      </c>
      <c r="C1109" t="s">
        <v>108</v>
      </c>
      <c r="D1109">
        <v>100101</v>
      </c>
      <c r="E1109" t="s">
        <v>29</v>
      </c>
      <c r="F1109">
        <v>100112025</v>
      </c>
      <c r="G1109" t="s">
        <v>173</v>
      </c>
      <c r="H1109" t="s">
        <v>321</v>
      </c>
      <c r="I1109">
        <v>2</v>
      </c>
      <c r="J1109" t="s">
        <v>32</v>
      </c>
      <c r="K1109">
        <v>0</v>
      </c>
      <c r="L1109">
        <v>261.83999999999997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 x14ac:dyDescent="0.35">
      <c r="A1110">
        <v>92</v>
      </c>
      <c r="B1110" t="s">
        <v>107</v>
      </c>
      <c r="C1110" t="s">
        <v>108</v>
      </c>
      <c r="D1110">
        <v>100102</v>
      </c>
      <c r="E1110" t="s">
        <v>92</v>
      </c>
      <c r="F1110">
        <v>100102006</v>
      </c>
      <c r="G1110" t="s">
        <v>237</v>
      </c>
      <c r="H1110" t="s">
        <v>409</v>
      </c>
      <c r="I1110">
        <v>7</v>
      </c>
      <c r="J1110" t="s">
        <v>164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74.27</v>
      </c>
      <c r="Q1110">
        <v>0</v>
      </c>
      <c r="R1110">
        <v>0</v>
      </c>
      <c r="S1110">
        <v>0</v>
      </c>
    </row>
    <row r="1111" spans="1:19" x14ac:dyDescent="0.35">
      <c r="A1111">
        <v>92</v>
      </c>
      <c r="B1111" t="s">
        <v>107</v>
      </c>
      <c r="C1111" t="s">
        <v>108</v>
      </c>
      <c r="D1111">
        <v>100102</v>
      </c>
      <c r="E1111" t="s">
        <v>92</v>
      </c>
      <c r="F1111">
        <v>100102008</v>
      </c>
      <c r="G1111" t="s">
        <v>352</v>
      </c>
      <c r="H1111" t="s">
        <v>354</v>
      </c>
      <c r="I1111">
        <v>7</v>
      </c>
      <c r="J1111" t="s">
        <v>164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7544.24</v>
      </c>
      <c r="R1111">
        <v>0</v>
      </c>
      <c r="S1111">
        <v>0</v>
      </c>
    </row>
    <row r="1112" spans="1:19" x14ac:dyDescent="0.35">
      <c r="A1112">
        <v>92</v>
      </c>
      <c r="B1112" t="s">
        <v>107</v>
      </c>
      <c r="C1112" t="s">
        <v>108</v>
      </c>
      <c r="D1112">
        <v>100103</v>
      </c>
      <c r="E1112" t="s">
        <v>39</v>
      </c>
      <c r="F1112">
        <v>100103002</v>
      </c>
      <c r="G1112" t="s">
        <v>42</v>
      </c>
      <c r="H1112" t="s">
        <v>313</v>
      </c>
      <c r="I1112">
        <v>3</v>
      </c>
      <c r="J1112" t="s">
        <v>38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77.72</v>
      </c>
      <c r="Q1112">
        <v>0</v>
      </c>
      <c r="R1112">
        <v>0</v>
      </c>
      <c r="S1112">
        <v>303.32</v>
      </c>
    </row>
    <row r="1113" spans="1:19" x14ac:dyDescent="0.35">
      <c r="A1113">
        <v>92</v>
      </c>
      <c r="B1113" t="s">
        <v>107</v>
      </c>
      <c r="C1113" t="s">
        <v>108</v>
      </c>
      <c r="D1113">
        <v>100103</v>
      </c>
      <c r="E1113" t="s">
        <v>39</v>
      </c>
      <c r="F1113">
        <v>100103002</v>
      </c>
      <c r="G1113" t="s">
        <v>42</v>
      </c>
      <c r="H1113" t="s">
        <v>291</v>
      </c>
      <c r="I1113">
        <v>7</v>
      </c>
      <c r="J1113" t="s">
        <v>164</v>
      </c>
      <c r="K1113">
        <v>117.76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 x14ac:dyDescent="0.35">
      <c r="A1114">
        <v>92</v>
      </c>
      <c r="B1114" t="s">
        <v>107</v>
      </c>
      <c r="C1114" t="s">
        <v>108</v>
      </c>
      <c r="D1114">
        <v>100103</v>
      </c>
      <c r="E1114" t="s">
        <v>39</v>
      </c>
      <c r="F1114">
        <v>100103002</v>
      </c>
      <c r="G1114" t="s">
        <v>42</v>
      </c>
      <c r="H1114" t="s">
        <v>43</v>
      </c>
      <c r="I1114">
        <v>5</v>
      </c>
      <c r="J1114" t="s">
        <v>26</v>
      </c>
      <c r="K1114">
        <v>0</v>
      </c>
      <c r="L1114">
        <v>0</v>
      </c>
      <c r="M1114">
        <v>297.04000000000002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 x14ac:dyDescent="0.35">
      <c r="A1115">
        <v>92</v>
      </c>
      <c r="B1115" t="s">
        <v>107</v>
      </c>
      <c r="C1115" t="s">
        <v>108</v>
      </c>
      <c r="D1115">
        <v>100103</v>
      </c>
      <c r="E1115" t="s">
        <v>39</v>
      </c>
      <c r="F1115">
        <v>100103002</v>
      </c>
      <c r="G1115" t="s">
        <v>42</v>
      </c>
      <c r="H1115" t="s">
        <v>114</v>
      </c>
      <c r="I1115">
        <v>4</v>
      </c>
      <c r="J1115" t="s">
        <v>71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504.09</v>
      </c>
      <c r="Q1115">
        <v>0</v>
      </c>
      <c r="R1115">
        <v>0</v>
      </c>
      <c r="S1115">
        <v>0</v>
      </c>
    </row>
    <row r="1116" spans="1:19" x14ac:dyDescent="0.35">
      <c r="A1116">
        <v>92</v>
      </c>
      <c r="B1116" t="s">
        <v>107</v>
      </c>
      <c r="C1116" t="s">
        <v>108</v>
      </c>
      <c r="D1116">
        <v>100104</v>
      </c>
      <c r="E1116" t="s">
        <v>66</v>
      </c>
      <c r="F1116">
        <v>100104002</v>
      </c>
      <c r="G1116" t="s">
        <v>67</v>
      </c>
      <c r="H1116" t="s">
        <v>203</v>
      </c>
      <c r="I1116">
        <v>7</v>
      </c>
      <c r="J1116" t="s">
        <v>164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80204.66</v>
      </c>
      <c r="R1116">
        <v>0</v>
      </c>
      <c r="S1116">
        <v>0</v>
      </c>
    </row>
    <row r="1117" spans="1:19" x14ac:dyDescent="0.35">
      <c r="A1117">
        <v>92</v>
      </c>
      <c r="B1117" t="s">
        <v>107</v>
      </c>
      <c r="C1117" t="s">
        <v>108</v>
      </c>
      <c r="D1117">
        <v>100108</v>
      </c>
      <c r="E1117" t="s">
        <v>294</v>
      </c>
      <c r="F1117">
        <v>100108005</v>
      </c>
      <c r="G1117" t="s">
        <v>319</v>
      </c>
      <c r="H1117" t="s">
        <v>330</v>
      </c>
      <c r="I1117">
        <v>3</v>
      </c>
      <c r="J1117" t="s">
        <v>38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535.9</v>
      </c>
      <c r="Q1117">
        <v>0</v>
      </c>
      <c r="R1117">
        <v>0</v>
      </c>
      <c r="S1117">
        <v>0</v>
      </c>
    </row>
    <row r="1118" spans="1:19" x14ac:dyDescent="0.35">
      <c r="A1118">
        <v>92</v>
      </c>
      <c r="B1118" t="s">
        <v>107</v>
      </c>
      <c r="C1118" t="s">
        <v>108</v>
      </c>
      <c r="D1118">
        <v>100109</v>
      </c>
      <c r="E1118" t="s">
        <v>51</v>
      </c>
      <c r="F1118">
        <v>100109001</v>
      </c>
      <c r="G1118" t="s">
        <v>51</v>
      </c>
      <c r="H1118" t="s">
        <v>84</v>
      </c>
      <c r="I1118">
        <v>4</v>
      </c>
      <c r="J1118" t="s">
        <v>71</v>
      </c>
      <c r="K1118">
        <v>0</v>
      </c>
      <c r="L1118">
        <v>0</v>
      </c>
      <c r="M1118">
        <v>0</v>
      </c>
      <c r="N1118">
        <v>29369.59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 x14ac:dyDescent="0.35">
      <c r="A1119">
        <v>92</v>
      </c>
      <c r="B1119" t="s">
        <v>107</v>
      </c>
      <c r="C1119" t="s">
        <v>108</v>
      </c>
      <c r="D1119">
        <v>100109</v>
      </c>
      <c r="E1119" t="s">
        <v>51</v>
      </c>
      <c r="F1119">
        <v>100109001</v>
      </c>
      <c r="G1119" t="s">
        <v>51</v>
      </c>
      <c r="H1119" t="s">
        <v>184</v>
      </c>
      <c r="I1119">
        <v>7</v>
      </c>
      <c r="J1119" t="s">
        <v>164</v>
      </c>
      <c r="K1119">
        <v>0</v>
      </c>
      <c r="L1119">
        <v>0</v>
      </c>
      <c r="M1119">
        <v>0</v>
      </c>
      <c r="N1119">
        <v>8.84</v>
      </c>
      <c r="O1119">
        <v>0</v>
      </c>
      <c r="P1119">
        <v>10.33</v>
      </c>
      <c r="Q1119">
        <v>0</v>
      </c>
      <c r="R1119">
        <v>0</v>
      </c>
      <c r="S1119">
        <v>0</v>
      </c>
    </row>
    <row r="1120" spans="1:19" x14ac:dyDescent="0.35">
      <c r="A1120">
        <v>92</v>
      </c>
      <c r="B1120" t="s">
        <v>107</v>
      </c>
      <c r="C1120" t="s">
        <v>108</v>
      </c>
      <c r="D1120">
        <v>100109</v>
      </c>
      <c r="E1120" t="s">
        <v>51</v>
      </c>
      <c r="F1120">
        <v>100109001</v>
      </c>
      <c r="G1120" t="s">
        <v>51</v>
      </c>
      <c r="H1120" t="s">
        <v>249</v>
      </c>
      <c r="I1120">
        <v>7</v>
      </c>
      <c r="J1120" t="s">
        <v>164</v>
      </c>
      <c r="K1120">
        <v>0</v>
      </c>
      <c r="L1120">
        <v>0</v>
      </c>
      <c r="M1120">
        <v>93.27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 x14ac:dyDescent="0.35">
      <c r="A1121">
        <v>92</v>
      </c>
      <c r="B1121" t="s">
        <v>107</v>
      </c>
      <c r="C1121" t="s">
        <v>108</v>
      </c>
      <c r="D1121">
        <v>100109</v>
      </c>
      <c r="E1121" t="s">
        <v>51</v>
      </c>
      <c r="F1121">
        <v>100109001</v>
      </c>
      <c r="G1121" t="s">
        <v>51</v>
      </c>
      <c r="H1121" t="s">
        <v>389</v>
      </c>
      <c r="I1121">
        <v>3</v>
      </c>
      <c r="J1121" t="s">
        <v>38</v>
      </c>
      <c r="K1121">
        <v>0</v>
      </c>
      <c r="L1121">
        <v>200.71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 x14ac:dyDescent="0.35">
      <c r="A1122">
        <v>45</v>
      </c>
      <c r="B1122" t="s">
        <v>109</v>
      </c>
      <c r="C1122" t="s">
        <v>110</v>
      </c>
      <c r="D1122">
        <v>100101</v>
      </c>
      <c r="E1122" t="s">
        <v>29</v>
      </c>
      <c r="F1122">
        <v>100101001</v>
      </c>
      <c r="G1122" t="s">
        <v>36</v>
      </c>
      <c r="H1122" t="s">
        <v>163</v>
      </c>
      <c r="I1122">
        <v>7</v>
      </c>
      <c r="J1122" t="s">
        <v>164</v>
      </c>
      <c r="K1122">
        <v>23454.61</v>
      </c>
      <c r="L1122">
        <v>31291.77</v>
      </c>
      <c r="M1122">
        <v>130</v>
      </c>
      <c r="N1122">
        <v>344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 x14ac:dyDescent="0.35">
      <c r="A1123">
        <v>45</v>
      </c>
      <c r="B1123" t="s">
        <v>109</v>
      </c>
      <c r="C1123" t="s">
        <v>110</v>
      </c>
      <c r="D1123">
        <v>100101</v>
      </c>
      <c r="E1123" t="s">
        <v>29</v>
      </c>
      <c r="F1123">
        <v>100101001</v>
      </c>
      <c r="G1123" t="s">
        <v>36</v>
      </c>
      <c r="H1123" t="s">
        <v>56</v>
      </c>
      <c r="I1123">
        <v>2</v>
      </c>
      <c r="J1123" t="s">
        <v>32</v>
      </c>
      <c r="K1123">
        <v>0</v>
      </c>
      <c r="L1123">
        <v>0</v>
      </c>
      <c r="M1123">
        <v>65564.31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 x14ac:dyDescent="0.35">
      <c r="A1124">
        <v>45</v>
      </c>
      <c r="B1124" t="s">
        <v>109</v>
      </c>
      <c r="C1124" t="s">
        <v>110</v>
      </c>
      <c r="D1124">
        <v>100101</v>
      </c>
      <c r="E1124" t="s">
        <v>29</v>
      </c>
      <c r="F1124">
        <v>100101011</v>
      </c>
      <c r="G1124" t="s">
        <v>122</v>
      </c>
      <c r="H1124" t="s">
        <v>123</v>
      </c>
      <c r="I1124">
        <v>1</v>
      </c>
      <c r="J1124" t="s">
        <v>96</v>
      </c>
      <c r="K1124">
        <v>50.71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 x14ac:dyDescent="0.35">
      <c r="A1125">
        <v>45</v>
      </c>
      <c r="B1125" t="s">
        <v>109</v>
      </c>
      <c r="C1125" t="s">
        <v>110</v>
      </c>
      <c r="D1125">
        <v>100101</v>
      </c>
      <c r="E1125" t="s">
        <v>29</v>
      </c>
      <c r="F1125">
        <v>100101011</v>
      </c>
      <c r="G1125" t="s">
        <v>122</v>
      </c>
      <c r="H1125" t="s">
        <v>256</v>
      </c>
      <c r="I1125">
        <v>4</v>
      </c>
      <c r="J1125" t="s">
        <v>71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47118.71</v>
      </c>
      <c r="Q1125">
        <v>0</v>
      </c>
      <c r="R1125">
        <v>0</v>
      </c>
      <c r="S1125">
        <v>0</v>
      </c>
    </row>
    <row r="1126" spans="1:19" x14ac:dyDescent="0.35">
      <c r="A1126">
        <v>45</v>
      </c>
      <c r="B1126" t="s">
        <v>109</v>
      </c>
      <c r="C1126" t="s">
        <v>110</v>
      </c>
      <c r="D1126">
        <v>100102</v>
      </c>
      <c r="E1126" t="s">
        <v>92</v>
      </c>
      <c r="F1126">
        <v>100102005</v>
      </c>
      <c r="G1126" t="s">
        <v>177</v>
      </c>
      <c r="H1126" t="s">
        <v>375</v>
      </c>
      <c r="I1126">
        <v>7</v>
      </c>
      <c r="J1126" t="s">
        <v>164</v>
      </c>
      <c r="K1126">
        <v>1184.27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 x14ac:dyDescent="0.35">
      <c r="A1127">
        <v>45</v>
      </c>
      <c r="B1127" t="s">
        <v>109</v>
      </c>
      <c r="C1127" t="s">
        <v>110</v>
      </c>
      <c r="D1127">
        <v>100102</v>
      </c>
      <c r="E1127" t="s">
        <v>92</v>
      </c>
      <c r="F1127">
        <v>100102005</v>
      </c>
      <c r="G1127" t="s">
        <v>177</v>
      </c>
      <c r="H1127" t="s">
        <v>397</v>
      </c>
      <c r="I1127">
        <v>7</v>
      </c>
      <c r="J1127" t="s">
        <v>164</v>
      </c>
      <c r="K1127">
        <v>0</v>
      </c>
      <c r="L1127">
        <v>799.29</v>
      </c>
      <c r="M1127">
        <v>724.93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 x14ac:dyDescent="0.35">
      <c r="A1128">
        <v>45</v>
      </c>
      <c r="B1128" t="s">
        <v>109</v>
      </c>
      <c r="C1128" t="s">
        <v>110</v>
      </c>
      <c r="D1128">
        <v>100102</v>
      </c>
      <c r="E1128" t="s">
        <v>92</v>
      </c>
      <c r="F1128">
        <v>100102005</v>
      </c>
      <c r="G1128" t="s">
        <v>177</v>
      </c>
      <c r="H1128" t="s">
        <v>379</v>
      </c>
      <c r="I1128">
        <v>7</v>
      </c>
      <c r="J1128" t="s">
        <v>164</v>
      </c>
      <c r="K1128">
        <v>0</v>
      </c>
      <c r="L1128">
        <v>564.92999999999995</v>
      </c>
      <c r="M1128">
        <v>0</v>
      </c>
      <c r="N1128">
        <v>4173.1899999999996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 x14ac:dyDescent="0.35">
      <c r="A1129">
        <v>45</v>
      </c>
      <c r="B1129" t="s">
        <v>109</v>
      </c>
      <c r="C1129" t="s">
        <v>110</v>
      </c>
      <c r="D1129">
        <v>100103</v>
      </c>
      <c r="E1129" t="s">
        <v>39</v>
      </c>
      <c r="F1129">
        <v>100103004</v>
      </c>
      <c r="G1129" t="s">
        <v>77</v>
      </c>
      <c r="H1129" t="s">
        <v>78</v>
      </c>
      <c r="I1129">
        <v>3</v>
      </c>
      <c r="J1129" t="s">
        <v>38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39357.75</v>
      </c>
      <c r="S1129">
        <v>0</v>
      </c>
    </row>
    <row r="1130" spans="1:19" x14ac:dyDescent="0.35">
      <c r="A1130">
        <v>45</v>
      </c>
      <c r="B1130" t="s">
        <v>109</v>
      </c>
      <c r="C1130" t="s">
        <v>110</v>
      </c>
      <c r="D1130">
        <v>100103</v>
      </c>
      <c r="E1130" t="s">
        <v>39</v>
      </c>
      <c r="F1130">
        <v>100103004</v>
      </c>
      <c r="G1130" t="s">
        <v>77</v>
      </c>
      <c r="H1130" t="s">
        <v>363</v>
      </c>
      <c r="I1130">
        <v>7</v>
      </c>
      <c r="J1130" t="s">
        <v>164</v>
      </c>
      <c r="K1130">
        <v>0</v>
      </c>
      <c r="L1130">
        <v>0</v>
      </c>
      <c r="M1130">
        <v>0</v>
      </c>
      <c r="N1130">
        <v>0</v>
      </c>
      <c r="O1130">
        <v>265.94</v>
      </c>
      <c r="P1130">
        <v>0</v>
      </c>
      <c r="Q1130">
        <v>0</v>
      </c>
      <c r="R1130">
        <v>0</v>
      </c>
      <c r="S1130">
        <v>0</v>
      </c>
    </row>
    <row r="1131" spans="1:19" x14ac:dyDescent="0.35">
      <c r="A1131">
        <v>45</v>
      </c>
      <c r="B1131" t="s">
        <v>109</v>
      </c>
      <c r="C1131" t="s">
        <v>110</v>
      </c>
      <c r="D1131">
        <v>100103</v>
      </c>
      <c r="E1131" t="s">
        <v>39</v>
      </c>
      <c r="F1131">
        <v>100103004</v>
      </c>
      <c r="G1131" t="s">
        <v>77</v>
      </c>
      <c r="H1131" t="s">
        <v>347</v>
      </c>
      <c r="I1131">
        <v>3</v>
      </c>
      <c r="J1131" t="s">
        <v>38</v>
      </c>
      <c r="K1131">
        <v>0</v>
      </c>
      <c r="L1131">
        <v>0</v>
      </c>
      <c r="M1131">
        <v>0</v>
      </c>
      <c r="N1131">
        <v>0</v>
      </c>
      <c r="O1131">
        <v>968.04</v>
      </c>
      <c r="P1131">
        <v>0</v>
      </c>
      <c r="Q1131">
        <v>0</v>
      </c>
      <c r="R1131">
        <v>0</v>
      </c>
      <c r="S1131">
        <v>0</v>
      </c>
    </row>
    <row r="1132" spans="1:19" x14ac:dyDescent="0.35">
      <c r="A1132">
        <v>45</v>
      </c>
      <c r="B1132" t="s">
        <v>109</v>
      </c>
      <c r="C1132" t="s">
        <v>110</v>
      </c>
      <c r="D1132">
        <v>100104</v>
      </c>
      <c r="E1132" t="s">
        <v>66</v>
      </c>
      <c r="F1132">
        <v>100104002</v>
      </c>
      <c r="G1132" t="s">
        <v>67</v>
      </c>
      <c r="H1132" t="s">
        <v>366</v>
      </c>
      <c r="I1132">
        <v>7</v>
      </c>
      <c r="J1132" t="s">
        <v>164</v>
      </c>
      <c r="K1132">
        <v>0</v>
      </c>
      <c r="L1132">
        <v>0</v>
      </c>
      <c r="M1132">
        <v>0</v>
      </c>
      <c r="N1132">
        <v>154.55000000000001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 x14ac:dyDescent="0.35">
      <c r="A1133">
        <v>45</v>
      </c>
      <c r="B1133" t="s">
        <v>109</v>
      </c>
      <c r="C1133" t="s">
        <v>110</v>
      </c>
      <c r="D1133">
        <v>100104</v>
      </c>
      <c r="E1133" t="s">
        <v>66</v>
      </c>
      <c r="F1133">
        <v>100104002</v>
      </c>
      <c r="G1133" t="s">
        <v>67</v>
      </c>
      <c r="H1133" t="s">
        <v>210</v>
      </c>
      <c r="I1133">
        <v>7</v>
      </c>
      <c r="J1133" t="s">
        <v>164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127.62</v>
      </c>
      <c r="S1133">
        <v>0</v>
      </c>
    </row>
    <row r="1134" spans="1:19" x14ac:dyDescent="0.35">
      <c r="A1134">
        <v>45</v>
      </c>
      <c r="B1134" t="s">
        <v>109</v>
      </c>
      <c r="C1134" t="s">
        <v>110</v>
      </c>
      <c r="D1134">
        <v>100104</v>
      </c>
      <c r="E1134" t="s">
        <v>66</v>
      </c>
      <c r="F1134">
        <v>100104002</v>
      </c>
      <c r="G1134" t="s">
        <v>67</v>
      </c>
      <c r="H1134" t="s">
        <v>203</v>
      </c>
      <c r="I1134">
        <v>7</v>
      </c>
      <c r="J1134" t="s">
        <v>164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182.16</v>
      </c>
      <c r="S1134">
        <v>0</v>
      </c>
    </row>
    <row r="1135" spans="1:19" x14ac:dyDescent="0.35">
      <c r="A1135">
        <v>45</v>
      </c>
      <c r="B1135" t="s">
        <v>109</v>
      </c>
      <c r="C1135" t="s">
        <v>110</v>
      </c>
      <c r="D1135">
        <v>100104</v>
      </c>
      <c r="E1135" t="s">
        <v>66</v>
      </c>
      <c r="F1135">
        <v>100104002</v>
      </c>
      <c r="G1135" t="s">
        <v>67</v>
      </c>
      <c r="H1135" t="s">
        <v>127</v>
      </c>
      <c r="I1135">
        <v>3</v>
      </c>
      <c r="J1135" t="s">
        <v>38</v>
      </c>
      <c r="K1135">
        <v>0</v>
      </c>
      <c r="L1135">
        <v>0</v>
      </c>
      <c r="M1135">
        <v>161.25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 x14ac:dyDescent="0.35">
      <c r="A1136">
        <v>45</v>
      </c>
      <c r="B1136" t="s">
        <v>109</v>
      </c>
      <c r="C1136" t="s">
        <v>110</v>
      </c>
      <c r="D1136">
        <v>100105</v>
      </c>
      <c r="E1136" t="s">
        <v>20</v>
      </c>
      <c r="F1136">
        <v>100105003</v>
      </c>
      <c r="G1136" t="s">
        <v>334</v>
      </c>
      <c r="H1136" t="s">
        <v>335</v>
      </c>
      <c r="I1136">
        <v>6</v>
      </c>
      <c r="J1136" t="s">
        <v>20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28.57</v>
      </c>
      <c r="Q1136">
        <v>0</v>
      </c>
      <c r="R1136">
        <v>77.75</v>
      </c>
      <c r="S1136">
        <v>0</v>
      </c>
    </row>
    <row r="1137" spans="1:19" x14ac:dyDescent="0.35">
      <c r="A1137">
        <v>45</v>
      </c>
      <c r="B1137" t="s">
        <v>109</v>
      </c>
      <c r="C1137" t="s">
        <v>110</v>
      </c>
      <c r="D1137">
        <v>100105</v>
      </c>
      <c r="E1137" t="s">
        <v>20</v>
      </c>
      <c r="F1137">
        <v>100105006</v>
      </c>
      <c r="G1137" t="s">
        <v>276</v>
      </c>
      <c r="H1137" t="s">
        <v>388</v>
      </c>
      <c r="I1137">
        <v>4</v>
      </c>
      <c r="J1137" t="s">
        <v>71</v>
      </c>
      <c r="K1137">
        <v>0</v>
      </c>
      <c r="L1137">
        <v>0</v>
      </c>
      <c r="M1137">
        <v>0</v>
      </c>
      <c r="N1137">
        <v>64.400000000000006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 x14ac:dyDescent="0.35">
      <c r="A1138">
        <v>45</v>
      </c>
      <c r="B1138" t="s">
        <v>109</v>
      </c>
      <c r="C1138" t="s">
        <v>110</v>
      </c>
      <c r="D1138">
        <v>100106</v>
      </c>
      <c r="E1138" t="s">
        <v>477</v>
      </c>
      <c r="F1138">
        <v>100106001</v>
      </c>
      <c r="G1138" t="s">
        <v>60</v>
      </c>
      <c r="H1138" t="s">
        <v>408</v>
      </c>
      <c r="I1138">
        <v>1</v>
      </c>
      <c r="J1138" t="s">
        <v>96</v>
      </c>
      <c r="K1138">
        <v>0</v>
      </c>
      <c r="L1138">
        <v>0</v>
      </c>
      <c r="M1138">
        <v>569.41999999999996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 x14ac:dyDescent="0.35">
      <c r="A1139">
        <v>45</v>
      </c>
      <c r="B1139" t="s">
        <v>109</v>
      </c>
      <c r="C1139" t="s">
        <v>110</v>
      </c>
      <c r="D1139">
        <v>100106</v>
      </c>
      <c r="E1139" t="s">
        <v>477</v>
      </c>
      <c r="F1139">
        <v>100106001</v>
      </c>
      <c r="G1139" t="s">
        <v>60</v>
      </c>
      <c r="H1139" t="s">
        <v>224</v>
      </c>
      <c r="I1139">
        <v>1</v>
      </c>
      <c r="J1139" t="s">
        <v>96</v>
      </c>
      <c r="K1139">
        <v>1493.4</v>
      </c>
      <c r="L1139">
        <v>379.64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 x14ac:dyDescent="0.35">
      <c r="A1140">
        <v>45</v>
      </c>
      <c r="B1140" t="s">
        <v>109</v>
      </c>
      <c r="C1140" t="s">
        <v>110</v>
      </c>
      <c r="D1140">
        <v>100106</v>
      </c>
      <c r="E1140" t="s">
        <v>477</v>
      </c>
      <c r="F1140">
        <v>100106001</v>
      </c>
      <c r="G1140" t="s">
        <v>60</v>
      </c>
      <c r="H1140" t="s">
        <v>272</v>
      </c>
      <c r="I1140">
        <v>1</v>
      </c>
      <c r="J1140" t="s">
        <v>96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12.91</v>
      </c>
      <c r="S1140">
        <v>0</v>
      </c>
    </row>
    <row r="1141" spans="1:19" x14ac:dyDescent="0.35">
      <c r="A1141">
        <v>45</v>
      </c>
      <c r="B1141" t="s">
        <v>109</v>
      </c>
      <c r="C1141" t="s">
        <v>110</v>
      </c>
      <c r="D1141">
        <v>100107</v>
      </c>
      <c r="E1141" t="s">
        <v>48</v>
      </c>
      <c r="F1141">
        <v>100107012</v>
      </c>
      <c r="G1141" t="s">
        <v>49</v>
      </c>
      <c r="H1141" t="s">
        <v>318</v>
      </c>
      <c r="I1141">
        <v>3</v>
      </c>
      <c r="J1141" t="s">
        <v>38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1590.21</v>
      </c>
    </row>
    <row r="1142" spans="1:19" x14ac:dyDescent="0.35">
      <c r="A1142">
        <v>45</v>
      </c>
      <c r="B1142" t="s">
        <v>109</v>
      </c>
      <c r="C1142" t="s">
        <v>110</v>
      </c>
      <c r="D1142">
        <v>100107</v>
      </c>
      <c r="E1142" t="s">
        <v>48</v>
      </c>
      <c r="F1142">
        <v>100107012</v>
      </c>
      <c r="G1142" t="s">
        <v>49</v>
      </c>
      <c r="H1142" t="s">
        <v>129</v>
      </c>
      <c r="I1142">
        <v>2</v>
      </c>
      <c r="J1142" t="s">
        <v>32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56.84</v>
      </c>
    </row>
    <row r="1143" spans="1:19" x14ac:dyDescent="0.35">
      <c r="A1143">
        <v>45</v>
      </c>
      <c r="B1143" t="s">
        <v>109</v>
      </c>
      <c r="C1143" t="s">
        <v>110</v>
      </c>
      <c r="D1143">
        <v>100107</v>
      </c>
      <c r="E1143" t="s">
        <v>48</v>
      </c>
      <c r="F1143">
        <v>100107012</v>
      </c>
      <c r="G1143" t="s">
        <v>49</v>
      </c>
      <c r="H1143" t="s">
        <v>265</v>
      </c>
      <c r="I1143">
        <v>1</v>
      </c>
      <c r="J1143" t="s">
        <v>96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904.36</v>
      </c>
    </row>
    <row r="1144" spans="1:19" x14ac:dyDescent="0.35">
      <c r="A1144">
        <v>45</v>
      </c>
      <c r="B1144" t="s">
        <v>109</v>
      </c>
      <c r="C1144" t="s">
        <v>110</v>
      </c>
      <c r="D1144">
        <v>100107</v>
      </c>
      <c r="E1144" t="s">
        <v>48</v>
      </c>
      <c r="F1144">
        <v>100107012</v>
      </c>
      <c r="G1144" t="s">
        <v>49</v>
      </c>
      <c r="H1144" t="s">
        <v>130</v>
      </c>
      <c r="I1144">
        <v>3</v>
      </c>
      <c r="J1144" t="s">
        <v>38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82.92</v>
      </c>
    </row>
    <row r="1145" spans="1:19" x14ac:dyDescent="0.35">
      <c r="A1145">
        <v>45</v>
      </c>
      <c r="B1145" t="s">
        <v>109</v>
      </c>
      <c r="C1145" t="s">
        <v>110</v>
      </c>
      <c r="D1145">
        <v>100107</v>
      </c>
      <c r="E1145" t="s">
        <v>48</v>
      </c>
      <c r="F1145">
        <v>100107012</v>
      </c>
      <c r="G1145" t="s">
        <v>49</v>
      </c>
      <c r="H1145" t="s">
        <v>50</v>
      </c>
      <c r="I1145">
        <v>3</v>
      </c>
      <c r="J1145" t="s">
        <v>38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417934.43</v>
      </c>
    </row>
    <row r="1146" spans="1:19" x14ac:dyDescent="0.35">
      <c r="A1146">
        <v>45</v>
      </c>
      <c r="B1146" t="s">
        <v>109</v>
      </c>
      <c r="C1146" t="s">
        <v>110</v>
      </c>
      <c r="D1146">
        <v>100107</v>
      </c>
      <c r="E1146" t="s">
        <v>48</v>
      </c>
      <c r="F1146">
        <v>100107012</v>
      </c>
      <c r="G1146" t="s">
        <v>49</v>
      </c>
      <c r="H1146" t="s">
        <v>211</v>
      </c>
      <c r="I1146">
        <v>7</v>
      </c>
      <c r="J1146" t="s">
        <v>164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3396</v>
      </c>
    </row>
    <row r="1147" spans="1:19" x14ac:dyDescent="0.35">
      <c r="A1147">
        <v>45</v>
      </c>
      <c r="B1147" t="s">
        <v>109</v>
      </c>
      <c r="C1147" t="s">
        <v>110</v>
      </c>
      <c r="D1147">
        <v>100108</v>
      </c>
      <c r="E1147" t="s">
        <v>294</v>
      </c>
      <c r="F1147">
        <v>100108002</v>
      </c>
      <c r="G1147" t="s">
        <v>295</v>
      </c>
      <c r="H1147" t="s">
        <v>367</v>
      </c>
      <c r="I1147">
        <v>3</v>
      </c>
      <c r="J1147" t="s">
        <v>38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3032.4</v>
      </c>
      <c r="R1147">
        <v>0</v>
      </c>
      <c r="S1147">
        <v>0</v>
      </c>
    </row>
    <row r="1148" spans="1:19" x14ac:dyDescent="0.35">
      <c r="A1148">
        <v>45</v>
      </c>
      <c r="B1148" t="s">
        <v>109</v>
      </c>
      <c r="C1148" t="s">
        <v>110</v>
      </c>
      <c r="D1148">
        <v>100108</v>
      </c>
      <c r="E1148" t="s">
        <v>294</v>
      </c>
      <c r="F1148">
        <v>100108005</v>
      </c>
      <c r="G1148" t="s">
        <v>319</v>
      </c>
      <c r="H1148" t="s">
        <v>396</v>
      </c>
      <c r="I1148">
        <v>7</v>
      </c>
      <c r="J1148" t="s">
        <v>164</v>
      </c>
      <c r="K1148">
        <v>0</v>
      </c>
      <c r="L1148">
        <v>0</v>
      </c>
      <c r="M1148">
        <v>0</v>
      </c>
      <c r="N1148">
        <v>140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 x14ac:dyDescent="0.35">
      <c r="A1149">
        <v>45</v>
      </c>
      <c r="B1149" t="s">
        <v>109</v>
      </c>
      <c r="C1149" t="s">
        <v>110</v>
      </c>
      <c r="D1149">
        <v>100108</v>
      </c>
      <c r="E1149" t="s">
        <v>294</v>
      </c>
      <c r="F1149">
        <v>100108005</v>
      </c>
      <c r="G1149" t="s">
        <v>319</v>
      </c>
      <c r="H1149" t="s">
        <v>398</v>
      </c>
      <c r="I1149">
        <v>7</v>
      </c>
      <c r="J1149" t="s">
        <v>164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554.6</v>
      </c>
      <c r="Q1149">
        <v>0</v>
      </c>
      <c r="R1149">
        <v>0</v>
      </c>
      <c r="S1149">
        <v>0</v>
      </c>
    </row>
    <row r="1150" spans="1:19" x14ac:dyDescent="0.35">
      <c r="A1150">
        <v>45</v>
      </c>
      <c r="B1150" t="s">
        <v>109</v>
      </c>
      <c r="C1150" t="s">
        <v>110</v>
      </c>
      <c r="D1150">
        <v>100108</v>
      </c>
      <c r="E1150" t="s">
        <v>294</v>
      </c>
      <c r="F1150">
        <v>100108007</v>
      </c>
      <c r="G1150" t="s">
        <v>327</v>
      </c>
      <c r="H1150" t="s">
        <v>404</v>
      </c>
      <c r="I1150">
        <v>1</v>
      </c>
      <c r="J1150" t="s">
        <v>96</v>
      </c>
      <c r="K1150">
        <v>0</v>
      </c>
      <c r="L1150">
        <v>0</v>
      </c>
      <c r="M1150">
        <v>34.04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 x14ac:dyDescent="0.35">
      <c r="A1151">
        <v>45</v>
      </c>
      <c r="B1151" t="s">
        <v>109</v>
      </c>
      <c r="C1151" t="s">
        <v>110</v>
      </c>
      <c r="D1151">
        <v>100109</v>
      </c>
      <c r="E1151" t="s">
        <v>51</v>
      </c>
      <c r="F1151">
        <v>100109001</v>
      </c>
      <c r="G1151" t="s">
        <v>51</v>
      </c>
      <c r="H1151" t="s">
        <v>293</v>
      </c>
      <c r="I1151">
        <v>7</v>
      </c>
      <c r="J1151" t="s">
        <v>164</v>
      </c>
      <c r="K1151">
        <v>0</v>
      </c>
      <c r="L1151">
        <v>4227.5600000000004</v>
      </c>
      <c r="M1151">
        <v>1009.55</v>
      </c>
      <c r="N1151">
        <v>1926.44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 x14ac:dyDescent="0.35">
      <c r="A1152">
        <v>45</v>
      </c>
      <c r="B1152" t="s">
        <v>109</v>
      </c>
      <c r="C1152" t="s">
        <v>110</v>
      </c>
      <c r="D1152">
        <v>100109</v>
      </c>
      <c r="E1152" t="s">
        <v>51</v>
      </c>
      <c r="F1152">
        <v>100109001</v>
      </c>
      <c r="G1152" t="s">
        <v>51</v>
      </c>
      <c r="H1152" t="s">
        <v>184</v>
      </c>
      <c r="I1152">
        <v>7</v>
      </c>
      <c r="J1152" t="s">
        <v>164</v>
      </c>
      <c r="K1152">
        <v>0</v>
      </c>
      <c r="L1152">
        <v>6.63</v>
      </c>
      <c r="M1152">
        <v>172.44</v>
      </c>
      <c r="N1152">
        <v>705</v>
      </c>
      <c r="O1152">
        <v>6521.82</v>
      </c>
      <c r="P1152">
        <v>0</v>
      </c>
      <c r="Q1152">
        <v>0</v>
      </c>
      <c r="R1152">
        <v>0</v>
      </c>
      <c r="S1152">
        <v>0</v>
      </c>
    </row>
    <row r="1153" spans="1:19" x14ac:dyDescent="0.35">
      <c r="A1153">
        <v>45</v>
      </c>
      <c r="B1153" t="s">
        <v>109</v>
      </c>
      <c r="C1153" t="s">
        <v>110</v>
      </c>
      <c r="D1153">
        <v>100109</v>
      </c>
      <c r="E1153" t="s">
        <v>51</v>
      </c>
      <c r="F1153">
        <v>100109001</v>
      </c>
      <c r="G1153" t="s">
        <v>51</v>
      </c>
      <c r="H1153" t="s">
        <v>249</v>
      </c>
      <c r="I1153">
        <v>7</v>
      </c>
      <c r="J1153" t="s">
        <v>164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53169.5</v>
      </c>
    </row>
    <row r="1154" spans="1:19" x14ac:dyDescent="0.35">
      <c r="A1154">
        <v>45</v>
      </c>
      <c r="B1154" t="s">
        <v>109</v>
      </c>
      <c r="C1154" t="s">
        <v>110</v>
      </c>
      <c r="D1154">
        <v>100109</v>
      </c>
      <c r="E1154" t="s">
        <v>51</v>
      </c>
      <c r="F1154">
        <v>100109001</v>
      </c>
      <c r="G1154" t="s">
        <v>51</v>
      </c>
      <c r="H1154" t="s">
        <v>389</v>
      </c>
      <c r="I1154">
        <v>3</v>
      </c>
      <c r="J1154" t="s">
        <v>38</v>
      </c>
      <c r="K1154">
        <v>0</v>
      </c>
      <c r="L1154">
        <v>0</v>
      </c>
      <c r="M1154">
        <v>0</v>
      </c>
      <c r="N1154">
        <v>0</v>
      </c>
      <c r="O1154">
        <v>129.51</v>
      </c>
      <c r="P1154">
        <v>0</v>
      </c>
      <c r="Q1154">
        <v>0</v>
      </c>
      <c r="R1154">
        <v>0</v>
      </c>
      <c r="S1154">
        <v>0</v>
      </c>
    </row>
    <row r="1155" spans="1:19" x14ac:dyDescent="0.35">
      <c r="A1155">
        <v>103</v>
      </c>
      <c r="B1155" t="s">
        <v>414</v>
      </c>
      <c r="C1155" t="s">
        <v>415</v>
      </c>
      <c r="D1155">
        <v>100102</v>
      </c>
      <c r="E1155" t="s">
        <v>92</v>
      </c>
      <c r="F1155">
        <v>100102008</v>
      </c>
      <c r="G1155" t="s">
        <v>352</v>
      </c>
      <c r="H1155" t="s">
        <v>413</v>
      </c>
      <c r="I1155">
        <v>3</v>
      </c>
      <c r="J1155" t="s">
        <v>38</v>
      </c>
      <c r="K1155">
        <v>1099.3399999999999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 x14ac:dyDescent="0.35">
      <c r="A1156">
        <v>103</v>
      </c>
      <c r="B1156" t="s">
        <v>414</v>
      </c>
      <c r="C1156" t="s">
        <v>415</v>
      </c>
      <c r="D1156">
        <v>100103</v>
      </c>
      <c r="E1156" t="s">
        <v>39</v>
      </c>
      <c r="F1156">
        <v>100103003</v>
      </c>
      <c r="G1156" t="s">
        <v>226</v>
      </c>
      <c r="H1156" t="s">
        <v>315</v>
      </c>
      <c r="I1156">
        <v>3</v>
      </c>
      <c r="J1156" t="s">
        <v>38</v>
      </c>
      <c r="K1156">
        <v>0</v>
      </c>
      <c r="L1156">
        <v>0</v>
      </c>
      <c r="M1156">
        <v>0</v>
      </c>
      <c r="N1156">
        <v>0</v>
      </c>
      <c r="O1156">
        <v>272.87</v>
      </c>
      <c r="P1156">
        <v>0</v>
      </c>
      <c r="Q1156">
        <v>0</v>
      </c>
      <c r="R1156">
        <v>0</v>
      </c>
      <c r="S1156">
        <v>0</v>
      </c>
    </row>
    <row r="1157" spans="1:19" x14ac:dyDescent="0.35">
      <c r="A1157">
        <v>103</v>
      </c>
      <c r="B1157" t="s">
        <v>414</v>
      </c>
      <c r="C1157" t="s">
        <v>415</v>
      </c>
      <c r="D1157">
        <v>100103</v>
      </c>
      <c r="E1157" t="s">
        <v>39</v>
      </c>
      <c r="F1157">
        <v>100103004</v>
      </c>
      <c r="G1157" t="s">
        <v>77</v>
      </c>
      <c r="H1157" t="s">
        <v>363</v>
      </c>
      <c r="I1157">
        <v>7</v>
      </c>
      <c r="J1157" t="s">
        <v>164</v>
      </c>
      <c r="K1157">
        <v>0</v>
      </c>
      <c r="L1157">
        <v>474.54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 x14ac:dyDescent="0.35">
      <c r="A1158">
        <v>103</v>
      </c>
      <c r="B1158" t="s">
        <v>414</v>
      </c>
      <c r="C1158" t="s">
        <v>415</v>
      </c>
      <c r="D1158">
        <v>100103</v>
      </c>
      <c r="E1158" t="s">
        <v>39</v>
      </c>
      <c r="F1158">
        <v>100103004</v>
      </c>
      <c r="G1158" t="s">
        <v>77</v>
      </c>
      <c r="H1158" t="s">
        <v>329</v>
      </c>
      <c r="I1158">
        <v>3</v>
      </c>
      <c r="J1158" t="s">
        <v>38</v>
      </c>
      <c r="K1158">
        <v>0</v>
      </c>
      <c r="L1158">
        <v>0</v>
      </c>
      <c r="M1158">
        <v>0</v>
      </c>
      <c r="N1158">
        <v>0</v>
      </c>
      <c r="O1158">
        <v>840.27</v>
      </c>
      <c r="P1158">
        <v>0</v>
      </c>
      <c r="Q1158">
        <v>0</v>
      </c>
      <c r="R1158">
        <v>0</v>
      </c>
      <c r="S1158">
        <v>853.72</v>
      </c>
    </row>
    <row r="1159" spans="1:19" x14ac:dyDescent="0.35">
      <c r="A1159">
        <v>103</v>
      </c>
      <c r="B1159" t="s">
        <v>414</v>
      </c>
      <c r="C1159" t="s">
        <v>415</v>
      </c>
      <c r="D1159">
        <v>100105</v>
      </c>
      <c r="E1159" t="s">
        <v>20</v>
      </c>
      <c r="F1159">
        <v>100105006</v>
      </c>
      <c r="G1159" t="s">
        <v>276</v>
      </c>
      <c r="H1159" t="s">
        <v>317</v>
      </c>
      <c r="I1159">
        <v>6</v>
      </c>
      <c r="J1159" t="s">
        <v>20</v>
      </c>
      <c r="K1159">
        <v>0</v>
      </c>
      <c r="L1159">
        <v>0</v>
      </c>
      <c r="M1159">
        <v>0</v>
      </c>
      <c r="N1159">
        <v>0</v>
      </c>
      <c r="O1159">
        <v>1532.26</v>
      </c>
      <c r="P1159">
        <v>0</v>
      </c>
      <c r="Q1159">
        <v>0</v>
      </c>
      <c r="R1159">
        <v>0</v>
      </c>
      <c r="S1159">
        <v>0</v>
      </c>
    </row>
    <row r="1160" spans="1:19" x14ac:dyDescent="0.35">
      <c r="A1160">
        <v>103</v>
      </c>
      <c r="B1160" t="s">
        <v>414</v>
      </c>
      <c r="C1160" t="s">
        <v>415</v>
      </c>
      <c r="D1160">
        <v>100105</v>
      </c>
      <c r="E1160" t="s">
        <v>20</v>
      </c>
      <c r="F1160">
        <v>100105006</v>
      </c>
      <c r="G1160" t="s">
        <v>276</v>
      </c>
      <c r="H1160" t="s">
        <v>282</v>
      </c>
      <c r="I1160">
        <v>6</v>
      </c>
      <c r="J1160" t="s">
        <v>20</v>
      </c>
      <c r="K1160">
        <v>0</v>
      </c>
      <c r="L1160">
        <v>0</v>
      </c>
      <c r="M1160">
        <v>580.66</v>
      </c>
      <c r="N1160">
        <v>0</v>
      </c>
      <c r="O1160">
        <v>1982.93</v>
      </c>
      <c r="P1160">
        <v>0</v>
      </c>
      <c r="Q1160">
        <v>1474.16</v>
      </c>
      <c r="R1160">
        <v>0</v>
      </c>
      <c r="S1160">
        <v>0</v>
      </c>
    </row>
    <row r="1161" spans="1:19" x14ac:dyDescent="0.35">
      <c r="A1161">
        <v>103</v>
      </c>
      <c r="B1161" t="s">
        <v>414</v>
      </c>
      <c r="C1161" t="s">
        <v>415</v>
      </c>
      <c r="D1161">
        <v>100105</v>
      </c>
      <c r="E1161" t="s">
        <v>20</v>
      </c>
      <c r="F1161">
        <v>100105006</v>
      </c>
      <c r="G1161" t="s">
        <v>276</v>
      </c>
      <c r="H1161" t="s">
        <v>390</v>
      </c>
      <c r="I1161">
        <v>6</v>
      </c>
      <c r="J1161" t="s">
        <v>20</v>
      </c>
      <c r="K1161">
        <v>0</v>
      </c>
      <c r="L1161">
        <v>0</v>
      </c>
      <c r="M1161">
        <v>0</v>
      </c>
      <c r="N1161">
        <v>0</v>
      </c>
      <c r="O1161">
        <v>960.11</v>
      </c>
      <c r="P1161">
        <v>0</v>
      </c>
      <c r="Q1161">
        <v>0</v>
      </c>
      <c r="R1161">
        <v>0</v>
      </c>
      <c r="S1161">
        <v>0</v>
      </c>
    </row>
    <row r="1162" spans="1:19" x14ac:dyDescent="0.35">
      <c r="A1162">
        <v>103</v>
      </c>
      <c r="B1162" t="s">
        <v>414</v>
      </c>
      <c r="C1162" t="s">
        <v>415</v>
      </c>
      <c r="D1162">
        <v>100106</v>
      </c>
      <c r="E1162" t="s">
        <v>477</v>
      </c>
      <c r="F1162">
        <v>100106001</v>
      </c>
      <c r="G1162" t="s">
        <v>60</v>
      </c>
      <c r="H1162" t="s">
        <v>131</v>
      </c>
      <c r="I1162">
        <v>1</v>
      </c>
      <c r="J1162" t="s">
        <v>96</v>
      </c>
      <c r="K1162">
        <v>0</v>
      </c>
      <c r="L1162">
        <v>343.51</v>
      </c>
      <c r="M1162">
        <v>2856</v>
      </c>
      <c r="N1162">
        <v>2768.2</v>
      </c>
      <c r="O1162">
        <v>3527.15</v>
      </c>
      <c r="P1162">
        <v>0</v>
      </c>
      <c r="Q1162">
        <v>1286.1099999999999</v>
      </c>
      <c r="R1162">
        <v>0</v>
      </c>
      <c r="S1162">
        <v>526.37</v>
      </c>
    </row>
    <row r="1163" spans="1:19" x14ac:dyDescent="0.35">
      <c r="A1163">
        <v>103</v>
      </c>
      <c r="B1163" t="s">
        <v>414</v>
      </c>
      <c r="C1163" t="s">
        <v>415</v>
      </c>
      <c r="D1163">
        <v>100106</v>
      </c>
      <c r="E1163" t="s">
        <v>477</v>
      </c>
      <c r="F1163">
        <v>100106001</v>
      </c>
      <c r="G1163" t="s">
        <v>60</v>
      </c>
      <c r="H1163" t="s">
        <v>95</v>
      </c>
      <c r="I1163">
        <v>1</v>
      </c>
      <c r="J1163" t="s">
        <v>96</v>
      </c>
      <c r="K1163">
        <v>0</v>
      </c>
      <c r="L1163">
        <v>0</v>
      </c>
      <c r="M1163">
        <v>2123.69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 x14ac:dyDescent="0.35">
      <c r="A1164">
        <v>103</v>
      </c>
      <c r="B1164" t="s">
        <v>414</v>
      </c>
      <c r="C1164" t="s">
        <v>415</v>
      </c>
      <c r="D1164">
        <v>100106</v>
      </c>
      <c r="E1164" t="s">
        <v>477</v>
      </c>
      <c r="F1164">
        <v>100106001</v>
      </c>
      <c r="G1164" t="s">
        <v>60</v>
      </c>
      <c r="H1164" t="s">
        <v>61</v>
      </c>
      <c r="I1164">
        <v>3</v>
      </c>
      <c r="J1164" t="s">
        <v>38</v>
      </c>
      <c r="K1164">
        <v>844.19</v>
      </c>
      <c r="L1164">
        <v>0</v>
      </c>
      <c r="M1164">
        <v>415.57</v>
      </c>
      <c r="N1164">
        <v>2384.31</v>
      </c>
      <c r="O1164">
        <v>1015.04</v>
      </c>
      <c r="P1164">
        <v>0</v>
      </c>
      <c r="Q1164">
        <v>1637.2</v>
      </c>
      <c r="R1164">
        <v>380.77</v>
      </c>
      <c r="S1164">
        <v>525.84</v>
      </c>
    </row>
    <row r="1165" spans="1:19" x14ac:dyDescent="0.35">
      <c r="A1165">
        <v>166</v>
      </c>
      <c r="B1165" t="s">
        <v>416</v>
      </c>
      <c r="C1165" t="s">
        <v>417</v>
      </c>
      <c r="D1165">
        <v>100101</v>
      </c>
      <c r="E1165" t="s">
        <v>29</v>
      </c>
      <c r="F1165">
        <v>100101011</v>
      </c>
      <c r="G1165" t="s">
        <v>122</v>
      </c>
      <c r="H1165" t="s">
        <v>234</v>
      </c>
      <c r="I1165">
        <v>4</v>
      </c>
      <c r="J1165" t="s">
        <v>71</v>
      </c>
      <c r="K1165">
        <v>1628.4</v>
      </c>
      <c r="L1165">
        <v>0</v>
      </c>
      <c r="M1165">
        <v>1862.25</v>
      </c>
      <c r="N1165">
        <v>2200.9</v>
      </c>
      <c r="O1165">
        <v>3754.76</v>
      </c>
      <c r="P1165">
        <v>1053.94</v>
      </c>
      <c r="Q1165">
        <v>240.96</v>
      </c>
      <c r="R1165">
        <v>290.39999999999998</v>
      </c>
      <c r="S1165">
        <v>216.93</v>
      </c>
    </row>
    <row r="1166" spans="1:19" x14ac:dyDescent="0.35">
      <c r="A1166">
        <v>166</v>
      </c>
      <c r="B1166" t="s">
        <v>416</v>
      </c>
      <c r="C1166" t="s">
        <v>417</v>
      </c>
      <c r="D1166">
        <v>100105</v>
      </c>
      <c r="E1166" t="s">
        <v>20</v>
      </c>
      <c r="F1166">
        <v>100105006</v>
      </c>
      <c r="G1166" t="s">
        <v>276</v>
      </c>
      <c r="H1166" t="s">
        <v>388</v>
      </c>
      <c r="I1166">
        <v>4</v>
      </c>
      <c r="J1166" t="s">
        <v>71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1763.27</v>
      </c>
      <c r="R1166">
        <v>0</v>
      </c>
      <c r="S1166">
        <v>0</v>
      </c>
    </row>
    <row r="1167" spans="1:19" x14ac:dyDescent="0.35">
      <c r="A1167">
        <v>166</v>
      </c>
      <c r="B1167" t="s">
        <v>416</v>
      </c>
      <c r="C1167" t="s">
        <v>417</v>
      </c>
      <c r="D1167">
        <v>100108</v>
      </c>
      <c r="E1167" t="s">
        <v>294</v>
      </c>
      <c r="F1167">
        <v>100108005</v>
      </c>
      <c r="G1167" t="s">
        <v>319</v>
      </c>
      <c r="H1167" t="s">
        <v>331</v>
      </c>
      <c r="I1167">
        <v>3</v>
      </c>
      <c r="J1167" t="s">
        <v>38</v>
      </c>
      <c r="K1167">
        <v>0</v>
      </c>
      <c r="L1167">
        <v>2577.6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 x14ac:dyDescent="0.35">
      <c r="A1168">
        <v>166</v>
      </c>
      <c r="B1168" t="s">
        <v>416</v>
      </c>
      <c r="C1168" t="s">
        <v>417</v>
      </c>
      <c r="D1168">
        <v>100108</v>
      </c>
      <c r="E1168" t="s">
        <v>294</v>
      </c>
      <c r="F1168">
        <v>100108007</v>
      </c>
      <c r="G1168" t="s">
        <v>327</v>
      </c>
      <c r="H1168" t="s">
        <v>420</v>
      </c>
      <c r="I1168">
        <v>1</v>
      </c>
      <c r="J1168" t="s">
        <v>96</v>
      </c>
      <c r="K1168">
        <v>0</v>
      </c>
      <c r="L1168">
        <v>0</v>
      </c>
      <c r="M1168">
        <v>0</v>
      </c>
      <c r="N1168">
        <v>4627.05</v>
      </c>
      <c r="O1168">
        <v>5264.05</v>
      </c>
      <c r="P1168">
        <v>664124.44999999995</v>
      </c>
      <c r="Q1168">
        <v>361541.44</v>
      </c>
      <c r="R1168">
        <v>129991.93</v>
      </c>
      <c r="S1168">
        <v>102057.4</v>
      </c>
    </row>
    <row r="1169" spans="1:19" x14ac:dyDescent="0.35">
      <c r="A1169">
        <v>166</v>
      </c>
      <c r="B1169" t="s">
        <v>416</v>
      </c>
      <c r="C1169" t="s">
        <v>417</v>
      </c>
      <c r="D1169">
        <v>100108</v>
      </c>
      <c r="E1169" t="s">
        <v>294</v>
      </c>
      <c r="F1169">
        <v>100108007</v>
      </c>
      <c r="G1169" t="s">
        <v>327</v>
      </c>
      <c r="H1169" t="s">
        <v>404</v>
      </c>
      <c r="I1169">
        <v>1</v>
      </c>
      <c r="J1169" t="s">
        <v>96</v>
      </c>
      <c r="K1169">
        <v>0</v>
      </c>
      <c r="L1169">
        <v>0</v>
      </c>
      <c r="M1169">
        <v>127.14</v>
      </c>
      <c r="N1169">
        <v>60549.22</v>
      </c>
      <c r="O1169">
        <v>300650.52</v>
      </c>
      <c r="P1169">
        <v>468741.32</v>
      </c>
      <c r="Q1169">
        <v>663446.57999999996</v>
      </c>
      <c r="R1169">
        <v>224628.81</v>
      </c>
      <c r="S1169">
        <v>490865.58</v>
      </c>
    </row>
    <row r="1170" spans="1:19" x14ac:dyDescent="0.35">
      <c r="A1170">
        <v>166</v>
      </c>
      <c r="B1170" t="s">
        <v>416</v>
      </c>
      <c r="C1170" t="s">
        <v>417</v>
      </c>
      <c r="D1170">
        <v>100108</v>
      </c>
      <c r="E1170" t="s">
        <v>294</v>
      </c>
      <c r="F1170">
        <v>100108007</v>
      </c>
      <c r="G1170" t="s">
        <v>327</v>
      </c>
      <c r="H1170" t="s">
        <v>403</v>
      </c>
      <c r="I1170">
        <v>1</v>
      </c>
      <c r="J1170" t="s">
        <v>96</v>
      </c>
      <c r="K1170">
        <v>0</v>
      </c>
      <c r="L1170">
        <v>0</v>
      </c>
      <c r="M1170">
        <v>0</v>
      </c>
      <c r="N1170">
        <v>291.52999999999997</v>
      </c>
      <c r="O1170">
        <v>0</v>
      </c>
      <c r="P1170">
        <v>0</v>
      </c>
      <c r="Q1170">
        <v>0</v>
      </c>
      <c r="R1170">
        <v>15120</v>
      </c>
      <c r="S1170">
        <v>0</v>
      </c>
    </row>
    <row r="1171" spans="1:19" x14ac:dyDescent="0.35">
      <c r="A1171">
        <v>166</v>
      </c>
      <c r="B1171" t="s">
        <v>416</v>
      </c>
      <c r="C1171" t="s">
        <v>417</v>
      </c>
      <c r="D1171">
        <v>100108</v>
      </c>
      <c r="E1171" t="s">
        <v>294</v>
      </c>
      <c r="F1171">
        <v>100108007</v>
      </c>
      <c r="G1171" t="s">
        <v>327</v>
      </c>
      <c r="H1171" t="s">
        <v>338</v>
      </c>
      <c r="I1171">
        <v>4</v>
      </c>
      <c r="J1171" t="s">
        <v>71</v>
      </c>
      <c r="K1171">
        <v>213900.83</v>
      </c>
      <c r="L1171">
        <v>270537.65000000002</v>
      </c>
      <c r="M1171">
        <v>1009434.1</v>
      </c>
      <c r="N1171">
        <v>420076.89</v>
      </c>
      <c r="O1171">
        <v>529574.81999999995</v>
      </c>
      <c r="P1171">
        <v>462030.32</v>
      </c>
      <c r="Q1171">
        <v>795332.12</v>
      </c>
      <c r="R1171">
        <v>180736.51</v>
      </c>
      <c r="S1171">
        <v>834142.43</v>
      </c>
    </row>
    <row r="1172" spans="1:19" x14ac:dyDescent="0.35">
      <c r="A1172">
        <v>166</v>
      </c>
      <c r="B1172" t="s">
        <v>416</v>
      </c>
      <c r="C1172" t="s">
        <v>417</v>
      </c>
      <c r="D1172">
        <v>100108</v>
      </c>
      <c r="E1172" t="s">
        <v>294</v>
      </c>
      <c r="F1172">
        <v>100108007</v>
      </c>
      <c r="G1172" t="s">
        <v>327</v>
      </c>
      <c r="H1172" t="s">
        <v>442</v>
      </c>
      <c r="I1172">
        <v>4</v>
      </c>
      <c r="J1172" t="s">
        <v>71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605.51</v>
      </c>
      <c r="Q1172">
        <v>0</v>
      </c>
      <c r="R1172">
        <v>0</v>
      </c>
      <c r="S1172">
        <v>4887.18</v>
      </c>
    </row>
    <row r="1173" spans="1:19" x14ac:dyDescent="0.35">
      <c r="A1173">
        <v>166</v>
      </c>
      <c r="B1173" t="s">
        <v>416</v>
      </c>
      <c r="C1173" t="s">
        <v>417</v>
      </c>
      <c r="D1173">
        <v>100108</v>
      </c>
      <c r="E1173" t="s">
        <v>294</v>
      </c>
      <c r="F1173">
        <v>100108007</v>
      </c>
      <c r="G1173" t="s">
        <v>327</v>
      </c>
      <c r="H1173" t="s">
        <v>328</v>
      </c>
      <c r="I1173">
        <v>6</v>
      </c>
      <c r="J1173" t="s">
        <v>20</v>
      </c>
      <c r="K1173">
        <v>0</v>
      </c>
      <c r="L1173">
        <v>0</v>
      </c>
      <c r="M1173">
        <v>0</v>
      </c>
      <c r="N1173">
        <v>0</v>
      </c>
      <c r="O1173">
        <v>45566.42</v>
      </c>
      <c r="P1173">
        <v>51537.45</v>
      </c>
      <c r="Q1173">
        <v>116715.97</v>
      </c>
      <c r="R1173">
        <v>37878.47</v>
      </c>
      <c r="S1173">
        <v>35220.080000000002</v>
      </c>
    </row>
    <row r="1174" spans="1:19" x14ac:dyDescent="0.35">
      <c r="A1174">
        <v>107</v>
      </c>
      <c r="B1174" t="s">
        <v>283</v>
      </c>
      <c r="C1174" t="s">
        <v>284</v>
      </c>
      <c r="D1174">
        <v>100103</v>
      </c>
      <c r="E1174" t="s">
        <v>39</v>
      </c>
      <c r="F1174">
        <v>100103002</v>
      </c>
      <c r="G1174" t="s">
        <v>42</v>
      </c>
      <c r="H1174" t="s">
        <v>114</v>
      </c>
      <c r="I1174">
        <v>4</v>
      </c>
      <c r="J1174" t="s">
        <v>71</v>
      </c>
      <c r="K1174">
        <v>0</v>
      </c>
      <c r="L1174">
        <v>0</v>
      </c>
      <c r="M1174">
        <v>0</v>
      </c>
      <c r="N1174">
        <v>73.89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 x14ac:dyDescent="0.35">
      <c r="A1175">
        <v>107</v>
      </c>
      <c r="B1175" t="s">
        <v>283</v>
      </c>
      <c r="C1175" t="s">
        <v>284</v>
      </c>
      <c r="D1175">
        <v>100109</v>
      </c>
      <c r="E1175" t="s">
        <v>51</v>
      </c>
      <c r="F1175">
        <v>100109001</v>
      </c>
      <c r="G1175" t="s">
        <v>51</v>
      </c>
      <c r="H1175" t="s">
        <v>184</v>
      </c>
      <c r="I1175">
        <v>7</v>
      </c>
      <c r="J1175" t="s">
        <v>164</v>
      </c>
      <c r="K1175">
        <v>0</v>
      </c>
      <c r="L1175">
        <v>0</v>
      </c>
      <c r="M1175">
        <v>105.62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 x14ac:dyDescent="0.35">
      <c r="A1176">
        <v>116</v>
      </c>
      <c r="B1176" t="s">
        <v>285</v>
      </c>
      <c r="C1176" t="s">
        <v>286</v>
      </c>
      <c r="D1176">
        <v>100101</v>
      </c>
      <c r="E1176" t="s">
        <v>29</v>
      </c>
      <c r="F1176">
        <v>100112025</v>
      </c>
      <c r="G1176" t="s">
        <v>173</v>
      </c>
      <c r="H1176" t="s">
        <v>174</v>
      </c>
      <c r="I1176">
        <v>2</v>
      </c>
      <c r="J1176" t="s">
        <v>32</v>
      </c>
      <c r="K1176">
        <v>312901.78999999998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 x14ac:dyDescent="0.35">
      <c r="A1177">
        <v>116</v>
      </c>
      <c r="B1177" t="s">
        <v>285</v>
      </c>
      <c r="C1177" t="s">
        <v>286</v>
      </c>
      <c r="D1177">
        <v>100103</v>
      </c>
      <c r="E1177" t="s">
        <v>39</v>
      </c>
      <c r="F1177">
        <v>100103003</v>
      </c>
      <c r="G1177" t="s">
        <v>226</v>
      </c>
      <c r="H1177" t="s">
        <v>325</v>
      </c>
      <c r="I1177">
        <v>2</v>
      </c>
      <c r="J1177" t="s">
        <v>32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671.86</v>
      </c>
      <c r="S1177">
        <v>0</v>
      </c>
    </row>
    <row r="1178" spans="1:19" x14ac:dyDescent="0.35">
      <c r="A1178">
        <v>116</v>
      </c>
      <c r="B1178" t="s">
        <v>285</v>
      </c>
      <c r="C1178" t="s">
        <v>286</v>
      </c>
      <c r="D1178">
        <v>100105</v>
      </c>
      <c r="E1178" t="s">
        <v>20</v>
      </c>
      <c r="F1178">
        <v>100105001</v>
      </c>
      <c r="G1178" t="s">
        <v>44</v>
      </c>
      <c r="H1178" t="s">
        <v>262</v>
      </c>
      <c r="I1178">
        <v>6</v>
      </c>
      <c r="J1178" t="s">
        <v>20</v>
      </c>
      <c r="K1178">
        <v>9045.1200000000008</v>
      </c>
      <c r="L1178">
        <v>1707.17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 x14ac:dyDescent="0.35">
      <c r="A1179">
        <v>116</v>
      </c>
      <c r="B1179" t="s">
        <v>285</v>
      </c>
      <c r="C1179" t="s">
        <v>286</v>
      </c>
      <c r="D1179">
        <v>100106</v>
      </c>
      <c r="E1179" t="s">
        <v>477</v>
      </c>
      <c r="F1179">
        <v>100106001</v>
      </c>
      <c r="G1179" t="s">
        <v>60</v>
      </c>
      <c r="H1179" t="s">
        <v>61</v>
      </c>
      <c r="I1179">
        <v>3</v>
      </c>
      <c r="J1179" t="s">
        <v>38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2245.6</v>
      </c>
      <c r="Q1179">
        <v>5385.77</v>
      </c>
      <c r="R1179">
        <v>14988.86</v>
      </c>
      <c r="S1179">
        <v>42981.71</v>
      </c>
    </row>
    <row r="1180" spans="1:19" x14ac:dyDescent="0.35">
      <c r="A1180">
        <v>116</v>
      </c>
      <c r="B1180" t="s">
        <v>285</v>
      </c>
      <c r="C1180" t="s">
        <v>286</v>
      </c>
      <c r="D1180">
        <v>100108</v>
      </c>
      <c r="E1180" t="s">
        <v>294</v>
      </c>
      <c r="F1180">
        <v>100108005</v>
      </c>
      <c r="G1180" t="s">
        <v>319</v>
      </c>
      <c r="H1180" t="s">
        <v>368</v>
      </c>
      <c r="I1180">
        <v>3</v>
      </c>
      <c r="J1180" t="s">
        <v>38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3892.76</v>
      </c>
      <c r="R1180">
        <v>6224.77</v>
      </c>
      <c r="S1180">
        <v>6656.2</v>
      </c>
    </row>
    <row r="1181" spans="1:19" x14ac:dyDescent="0.35">
      <c r="A1181">
        <v>116</v>
      </c>
      <c r="B1181" t="s">
        <v>285</v>
      </c>
      <c r="C1181" t="s">
        <v>286</v>
      </c>
      <c r="D1181">
        <v>100108</v>
      </c>
      <c r="E1181" t="s">
        <v>294</v>
      </c>
      <c r="F1181">
        <v>100108007</v>
      </c>
      <c r="G1181" t="s">
        <v>327</v>
      </c>
      <c r="H1181" t="s">
        <v>403</v>
      </c>
      <c r="I1181">
        <v>1</v>
      </c>
      <c r="J1181" t="s">
        <v>96</v>
      </c>
      <c r="K1181">
        <v>2937.67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 x14ac:dyDescent="0.35">
      <c r="A1182">
        <v>119</v>
      </c>
      <c r="B1182" t="s">
        <v>112</v>
      </c>
      <c r="C1182" t="s">
        <v>113</v>
      </c>
      <c r="D1182">
        <v>100101</v>
      </c>
      <c r="E1182" t="s">
        <v>29</v>
      </c>
      <c r="F1182">
        <v>100101001</v>
      </c>
      <c r="G1182" t="s">
        <v>36</v>
      </c>
      <c r="H1182" t="s">
        <v>37</v>
      </c>
      <c r="I1182">
        <v>3</v>
      </c>
      <c r="J1182" t="s">
        <v>38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51.59</v>
      </c>
      <c r="Q1182">
        <v>0</v>
      </c>
      <c r="R1182">
        <v>0</v>
      </c>
      <c r="S1182">
        <v>0</v>
      </c>
    </row>
    <row r="1183" spans="1:19" x14ac:dyDescent="0.35">
      <c r="A1183">
        <v>119</v>
      </c>
      <c r="B1183" t="s">
        <v>112</v>
      </c>
      <c r="C1183" t="s">
        <v>113</v>
      </c>
      <c r="D1183">
        <v>100101</v>
      </c>
      <c r="E1183" t="s">
        <v>29</v>
      </c>
      <c r="F1183">
        <v>100101001</v>
      </c>
      <c r="G1183" t="s">
        <v>36</v>
      </c>
      <c r="H1183" t="s">
        <v>163</v>
      </c>
      <c r="I1183">
        <v>7</v>
      </c>
      <c r="J1183" t="s">
        <v>164</v>
      </c>
      <c r="K1183">
        <v>0</v>
      </c>
      <c r="L1183">
        <v>0</v>
      </c>
      <c r="M1183">
        <v>0</v>
      </c>
      <c r="N1183">
        <v>0</v>
      </c>
      <c r="O1183">
        <v>4379.84</v>
      </c>
      <c r="P1183">
        <v>20825.22</v>
      </c>
      <c r="Q1183">
        <v>19737.13</v>
      </c>
      <c r="R1183">
        <v>30844.54</v>
      </c>
      <c r="S1183">
        <v>21224.55</v>
      </c>
    </row>
    <row r="1184" spans="1:19" x14ac:dyDescent="0.35">
      <c r="A1184">
        <v>119</v>
      </c>
      <c r="B1184" t="s">
        <v>112</v>
      </c>
      <c r="C1184" t="s">
        <v>113</v>
      </c>
      <c r="D1184">
        <v>100101</v>
      </c>
      <c r="E1184" t="s">
        <v>29</v>
      </c>
      <c r="F1184">
        <v>100101001</v>
      </c>
      <c r="G1184" t="s">
        <v>36</v>
      </c>
      <c r="H1184" t="s">
        <v>308</v>
      </c>
      <c r="I1184">
        <v>4</v>
      </c>
      <c r="J1184" t="s">
        <v>71</v>
      </c>
      <c r="K1184">
        <v>0</v>
      </c>
      <c r="L1184">
        <v>0</v>
      </c>
      <c r="M1184">
        <v>0</v>
      </c>
      <c r="N1184">
        <v>21.33</v>
      </c>
      <c r="O1184">
        <v>0</v>
      </c>
      <c r="P1184">
        <v>0</v>
      </c>
      <c r="Q1184">
        <v>1640.69</v>
      </c>
      <c r="R1184">
        <v>0</v>
      </c>
      <c r="S1184">
        <v>0</v>
      </c>
    </row>
    <row r="1185" spans="1:19" x14ac:dyDescent="0.35">
      <c r="A1185">
        <v>119</v>
      </c>
      <c r="B1185" t="s">
        <v>112</v>
      </c>
      <c r="C1185" t="s">
        <v>113</v>
      </c>
      <c r="D1185">
        <v>100101</v>
      </c>
      <c r="E1185" t="s">
        <v>29</v>
      </c>
      <c r="F1185">
        <v>100101001</v>
      </c>
      <c r="G1185" t="s">
        <v>36</v>
      </c>
      <c r="H1185" t="s">
        <v>56</v>
      </c>
      <c r="I1185">
        <v>2</v>
      </c>
      <c r="J1185" t="s">
        <v>32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18649.41</v>
      </c>
      <c r="S1185">
        <v>0</v>
      </c>
    </row>
    <row r="1186" spans="1:19" x14ac:dyDescent="0.35">
      <c r="A1186">
        <v>119</v>
      </c>
      <c r="B1186" t="s">
        <v>112</v>
      </c>
      <c r="C1186" t="s">
        <v>113</v>
      </c>
      <c r="D1186">
        <v>100101</v>
      </c>
      <c r="E1186" t="s">
        <v>29</v>
      </c>
      <c r="F1186">
        <v>100101004</v>
      </c>
      <c r="G1186" t="s">
        <v>30</v>
      </c>
      <c r="H1186" t="s">
        <v>57</v>
      </c>
      <c r="I1186">
        <v>2</v>
      </c>
      <c r="J1186" t="s">
        <v>32</v>
      </c>
      <c r="K1186">
        <v>0</v>
      </c>
      <c r="L1186">
        <v>0</v>
      </c>
      <c r="M1186">
        <v>0</v>
      </c>
      <c r="N1186">
        <v>57928</v>
      </c>
      <c r="O1186">
        <v>81137.02</v>
      </c>
      <c r="P1186">
        <v>0</v>
      </c>
      <c r="Q1186">
        <v>0</v>
      </c>
      <c r="R1186">
        <v>0</v>
      </c>
      <c r="S1186">
        <v>0</v>
      </c>
    </row>
    <row r="1187" spans="1:19" x14ac:dyDescent="0.35">
      <c r="A1187">
        <v>119</v>
      </c>
      <c r="B1187" t="s">
        <v>112</v>
      </c>
      <c r="C1187" t="s">
        <v>113</v>
      </c>
      <c r="D1187">
        <v>100101</v>
      </c>
      <c r="E1187" t="s">
        <v>29</v>
      </c>
      <c r="F1187">
        <v>100101004</v>
      </c>
      <c r="G1187" t="s">
        <v>30</v>
      </c>
      <c r="H1187" t="s">
        <v>31</v>
      </c>
      <c r="I1187">
        <v>2</v>
      </c>
      <c r="J1187" t="s">
        <v>32</v>
      </c>
      <c r="K1187">
        <v>0</v>
      </c>
      <c r="L1187">
        <v>0</v>
      </c>
      <c r="M1187">
        <v>1356720.92</v>
      </c>
      <c r="N1187">
        <v>1204525.17</v>
      </c>
      <c r="O1187">
        <v>1168995.5</v>
      </c>
      <c r="P1187">
        <v>0</v>
      </c>
      <c r="Q1187">
        <v>39752.46</v>
      </c>
      <c r="R1187">
        <v>39752.46</v>
      </c>
      <c r="S1187">
        <v>720322.92</v>
      </c>
    </row>
    <row r="1188" spans="1:19" x14ac:dyDescent="0.35">
      <c r="A1188">
        <v>119</v>
      </c>
      <c r="B1188" t="s">
        <v>112</v>
      </c>
      <c r="C1188" t="s">
        <v>113</v>
      </c>
      <c r="D1188">
        <v>100101</v>
      </c>
      <c r="E1188" t="s">
        <v>29</v>
      </c>
      <c r="F1188">
        <v>100101008</v>
      </c>
      <c r="G1188" t="s">
        <v>101</v>
      </c>
      <c r="H1188" t="s">
        <v>102</v>
      </c>
      <c r="I1188">
        <v>2</v>
      </c>
      <c r="J1188" t="s">
        <v>32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53811.37</v>
      </c>
    </row>
    <row r="1189" spans="1:19" x14ac:dyDescent="0.35">
      <c r="A1189">
        <v>119</v>
      </c>
      <c r="B1189" t="s">
        <v>112</v>
      </c>
      <c r="C1189" t="s">
        <v>113</v>
      </c>
      <c r="D1189">
        <v>100101</v>
      </c>
      <c r="E1189" t="s">
        <v>29</v>
      </c>
      <c r="F1189">
        <v>100101008</v>
      </c>
      <c r="G1189" t="s">
        <v>101</v>
      </c>
      <c r="H1189" t="s">
        <v>309</v>
      </c>
      <c r="I1189">
        <v>3</v>
      </c>
      <c r="J1189" t="s">
        <v>38</v>
      </c>
      <c r="K1189">
        <v>0</v>
      </c>
      <c r="L1189">
        <v>0</v>
      </c>
      <c r="M1189">
        <v>0</v>
      </c>
      <c r="N1189">
        <v>0</v>
      </c>
      <c r="O1189">
        <v>39.58</v>
      </c>
      <c r="P1189">
        <v>0</v>
      </c>
      <c r="Q1189">
        <v>0</v>
      </c>
      <c r="R1189">
        <v>0</v>
      </c>
      <c r="S1189">
        <v>0</v>
      </c>
    </row>
    <row r="1190" spans="1:19" x14ac:dyDescent="0.35">
      <c r="A1190">
        <v>119</v>
      </c>
      <c r="B1190" t="s">
        <v>112</v>
      </c>
      <c r="C1190" t="s">
        <v>113</v>
      </c>
      <c r="D1190">
        <v>100101</v>
      </c>
      <c r="E1190" t="s">
        <v>29</v>
      </c>
      <c r="F1190">
        <v>100101011</v>
      </c>
      <c r="G1190" t="s">
        <v>122</v>
      </c>
      <c r="H1190" t="s">
        <v>234</v>
      </c>
      <c r="I1190">
        <v>4</v>
      </c>
      <c r="J1190" t="s">
        <v>71</v>
      </c>
      <c r="K1190">
        <v>5704.33</v>
      </c>
      <c r="L1190">
        <v>0</v>
      </c>
      <c r="M1190">
        <v>8556.77</v>
      </c>
      <c r="N1190">
        <v>11418.24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 x14ac:dyDescent="0.35">
      <c r="A1191">
        <v>119</v>
      </c>
      <c r="B1191" t="s">
        <v>112</v>
      </c>
      <c r="C1191" t="s">
        <v>113</v>
      </c>
      <c r="D1191">
        <v>100101</v>
      </c>
      <c r="E1191" t="s">
        <v>29</v>
      </c>
      <c r="F1191">
        <v>100101011</v>
      </c>
      <c r="G1191" t="s">
        <v>122</v>
      </c>
      <c r="H1191" t="s">
        <v>324</v>
      </c>
      <c r="I1191">
        <v>2</v>
      </c>
      <c r="J1191" t="s">
        <v>32</v>
      </c>
      <c r="K1191">
        <v>499.73</v>
      </c>
      <c r="L1191">
        <v>0</v>
      </c>
      <c r="M1191">
        <v>0</v>
      </c>
      <c r="N1191">
        <v>0</v>
      </c>
      <c r="O1191">
        <v>43703.199999999997</v>
      </c>
      <c r="P1191">
        <v>0</v>
      </c>
      <c r="Q1191">
        <v>0</v>
      </c>
      <c r="R1191">
        <v>0</v>
      </c>
      <c r="S1191">
        <v>0</v>
      </c>
    </row>
    <row r="1192" spans="1:19" x14ac:dyDescent="0.35">
      <c r="A1192">
        <v>119</v>
      </c>
      <c r="B1192" t="s">
        <v>112</v>
      </c>
      <c r="C1192" t="s">
        <v>113</v>
      </c>
      <c r="D1192">
        <v>100101</v>
      </c>
      <c r="E1192" t="s">
        <v>29</v>
      </c>
      <c r="F1192">
        <v>100112025</v>
      </c>
      <c r="G1192" t="s">
        <v>173</v>
      </c>
      <c r="H1192" t="s">
        <v>321</v>
      </c>
      <c r="I1192">
        <v>2</v>
      </c>
      <c r="J1192" t="s">
        <v>32</v>
      </c>
      <c r="K1192">
        <v>0</v>
      </c>
      <c r="L1192">
        <v>0</v>
      </c>
      <c r="M1192">
        <v>0</v>
      </c>
      <c r="N1192">
        <v>30108.59</v>
      </c>
      <c r="O1192">
        <v>0</v>
      </c>
      <c r="P1192">
        <v>0</v>
      </c>
      <c r="Q1192">
        <v>0</v>
      </c>
      <c r="R1192">
        <v>0</v>
      </c>
      <c r="S1192">
        <v>138871.81</v>
      </c>
    </row>
    <row r="1193" spans="1:19" x14ac:dyDescent="0.35">
      <c r="A1193">
        <v>119</v>
      </c>
      <c r="B1193" t="s">
        <v>112</v>
      </c>
      <c r="C1193" t="s">
        <v>113</v>
      </c>
      <c r="D1193">
        <v>100101</v>
      </c>
      <c r="E1193" t="s">
        <v>29</v>
      </c>
      <c r="F1193">
        <v>100112025</v>
      </c>
      <c r="G1193" t="s">
        <v>173</v>
      </c>
      <c r="H1193" t="s">
        <v>174</v>
      </c>
      <c r="I1193">
        <v>2</v>
      </c>
      <c r="J1193" t="s">
        <v>32</v>
      </c>
      <c r="K1193">
        <v>0</v>
      </c>
      <c r="L1193">
        <v>1508789.27</v>
      </c>
      <c r="M1193">
        <v>390142.27</v>
      </c>
      <c r="N1193">
        <v>250854.6</v>
      </c>
      <c r="O1193">
        <v>86019.25</v>
      </c>
      <c r="P1193">
        <v>1699347.11</v>
      </c>
      <c r="Q1193">
        <v>36338.15</v>
      </c>
      <c r="R1193">
        <v>0</v>
      </c>
      <c r="S1193">
        <v>335450.59999999998</v>
      </c>
    </row>
    <row r="1194" spans="1:19" x14ac:dyDescent="0.35">
      <c r="A1194">
        <v>119</v>
      </c>
      <c r="B1194" t="s">
        <v>112</v>
      </c>
      <c r="C1194" t="s">
        <v>113</v>
      </c>
      <c r="D1194">
        <v>100102</v>
      </c>
      <c r="E1194" t="s">
        <v>92</v>
      </c>
      <c r="F1194">
        <v>100102003</v>
      </c>
      <c r="G1194" t="s">
        <v>93</v>
      </c>
      <c r="H1194" t="s">
        <v>400</v>
      </c>
      <c r="I1194">
        <v>1</v>
      </c>
      <c r="J1194" t="s">
        <v>96</v>
      </c>
      <c r="K1194">
        <v>5514.95</v>
      </c>
      <c r="L1194">
        <v>3077.3</v>
      </c>
      <c r="M1194">
        <v>0</v>
      </c>
      <c r="N1194">
        <v>33366.67</v>
      </c>
      <c r="O1194">
        <v>54696.66</v>
      </c>
      <c r="P1194">
        <v>20740.240000000002</v>
      </c>
      <c r="Q1194">
        <v>28502.53</v>
      </c>
      <c r="R1194">
        <v>6423.42</v>
      </c>
      <c r="S1194">
        <v>5735.09</v>
      </c>
    </row>
    <row r="1195" spans="1:19" x14ac:dyDescent="0.35">
      <c r="A1195">
        <v>119</v>
      </c>
      <c r="B1195" t="s">
        <v>112</v>
      </c>
      <c r="C1195" t="s">
        <v>113</v>
      </c>
      <c r="D1195">
        <v>100102</v>
      </c>
      <c r="E1195" t="s">
        <v>92</v>
      </c>
      <c r="F1195">
        <v>100102003</v>
      </c>
      <c r="G1195" t="s">
        <v>93</v>
      </c>
      <c r="H1195" t="s">
        <v>289</v>
      </c>
      <c r="I1195">
        <v>5</v>
      </c>
      <c r="J1195" t="s">
        <v>26</v>
      </c>
      <c r="K1195">
        <v>0</v>
      </c>
      <c r="L1195">
        <v>0</v>
      </c>
      <c r="M1195">
        <v>0</v>
      </c>
      <c r="N1195">
        <v>0</v>
      </c>
      <c r="O1195">
        <v>5360.35</v>
      </c>
      <c r="P1195">
        <v>7732.22</v>
      </c>
      <c r="Q1195">
        <v>0</v>
      </c>
      <c r="R1195">
        <v>0</v>
      </c>
      <c r="S1195">
        <v>0</v>
      </c>
    </row>
    <row r="1196" spans="1:19" x14ac:dyDescent="0.35">
      <c r="A1196">
        <v>119</v>
      </c>
      <c r="B1196" t="s">
        <v>112</v>
      </c>
      <c r="C1196" t="s">
        <v>113</v>
      </c>
      <c r="D1196">
        <v>100102</v>
      </c>
      <c r="E1196" t="s">
        <v>92</v>
      </c>
      <c r="F1196">
        <v>100102003</v>
      </c>
      <c r="G1196" t="s">
        <v>93</v>
      </c>
      <c r="H1196" t="s">
        <v>94</v>
      </c>
      <c r="I1196">
        <v>5</v>
      </c>
      <c r="J1196" t="s">
        <v>26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56.95</v>
      </c>
      <c r="S1196">
        <v>0</v>
      </c>
    </row>
    <row r="1197" spans="1:19" x14ac:dyDescent="0.35">
      <c r="A1197">
        <v>119</v>
      </c>
      <c r="B1197" t="s">
        <v>112</v>
      </c>
      <c r="C1197" t="s">
        <v>113</v>
      </c>
      <c r="D1197">
        <v>100102</v>
      </c>
      <c r="E1197" t="s">
        <v>92</v>
      </c>
      <c r="F1197">
        <v>100102005</v>
      </c>
      <c r="G1197" t="s">
        <v>177</v>
      </c>
      <c r="H1197" t="s">
        <v>401</v>
      </c>
      <c r="I1197">
        <v>1</v>
      </c>
      <c r="J1197" t="s">
        <v>96</v>
      </c>
      <c r="K1197">
        <v>0</v>
      </c>
      <c r="L1197">
        <v>6885</v>
      </c>
      <c r="M1197">
        <v>0</v>
      </c>
      <c r="N1197">
        <v>4296.0200000000004</v>
      </c>
      <c r="O1197">
        <v>3122.57</v>
      </c>
      <c r="P1197">
        <v>0</v>
      </c>
      <c r="Q1197">
        <v>14611.83</v>
      </c>
      <c r="R1197">
        <v>3107.97</v>
      </c>
      <c r="S1197">
        <v>12014.53</v>
      </c>
    </row>
    <row r="1198" spans="1:19" x14ac:dyDescent="0.35">
      <c r="A1198">
        <v>119</v>
      </c>
      <c r="B1198" t="s">
        <v>112</v>
      </c>
      <c r="C1198" t="s">
        <v>113</v>
      </c>
      <c r="D1198">
        <v>100102</v>
      </c>
      <c r="E1198" t="s">
        <v>92</v>
      </c>
      <c r="F1198">
        <v>100102005</v>
      </c>
      <c r="G1198" t="s">
        <v>177</v>
      </c>
      <c r="H1198" t="s">
        <v>375</v>
      </c>
      <c r="I1198">
        <v>7</v>
      </c>
      <c r="J1198" t="s">
        <v>164</v>
      </c>
      <c r="K1198">
        <v>188.23</v>
      </c>
      <c r="L1198">
        <v>0</v>
      </c>
      <c r="M1198">
        <v>99219.65</v>
      </c>
      <c r="N1198">
        <v>146937.10999999999</v>
      </c>
      <c r="O1198">
        <v>76.36</v>
      </c>
      <c r="P1198">
        <v>332791.7</v>
      </c>
      <c r="Q1198">
        <v>165927.16</v>
      </c>
      <c r="R1198">
        <v>204933.97</v>
      </c>
      <c r="S1198">
        <v>0</v>
      </c>
    </row>
    <row r="1199" spans="1:19" x14ac:dyDescent="0.35">
      <c r="A1199">
        <v>119</v>
      </c>
      <c r="B1199" t="s">
        <v>112</v>
      </c>
      <c r="C1199" t="s">
        <v>113</v>
      </c>
      <c r="D1199">
        <v>100102</v>
      </c>
      <c r="E1199" t="s">
        <v>92</v>
      </c>
      <c r="F1199">
        <v>100102005</v>
      </c>
      <c r="G1199" t="s">
        <v>177</v>
      </c>
      <c r="H1199" t="s">
        <v>397</v>
      </c>
      <c r="I1199">
        <v>7</v>
      </c>
      <c r="J1199" t="s">
        <v>164</v>
      </c>
      <c r="K1199">
        <v>0</v>
      </c>
      <c r="L1199">
        <v>2005.79</v>
      </c>
      <c r="M1199">
        <v>0</v>
      </c>
      <c r="N1199">
        <v>0</v>
      </c>
      <c r="O1199">
        <v>105798.12</v>
      </c>
      <c r="P1199">
        <v>33980.17</v>
      </c>
      <c r="Q1199">
        <v>195980.23</v>
      </c>
      <c r="R1199">
        <v>71652.38</v>
      </c>
      <c r="S1199">
        <v>10380.6</v>
      </c>
    </row>
    <row r="1200" spans="1:19" x14ac:dyDescent="0.35">
      <c r="A1200">
        <v>119</v>
      </c>
      <c r="B1200" t="s">
        <v>112</v>
      </c>
      <c r="C1200" t="s">
        <v>113</v>
      </c>
      <c r="D1200">
        <v>100102</v>
      </c>
      <c r="E1200" t="s">
        <v>92</v>
      </c>
      <c r="F1200">
        <v>100102005</v>
      </c>
      <c r="G1200" t="s">
        <v>177</v>
      </c>
      <c r="H1200" t="s">
        <v>379</v>
      </c>
      <c r="I1200">
        <v>7</v>
      </c>
      <c r="J1200" t="s">
        <v>164</v>
      </c>
      <c r="K1200">
        <v>3498.47</v>
      </c>
      <c r="L1200">
        <v>0</v>
      </c>
      <c r="M1200">
        <v>0</v>
      </c>
      <c r="N1200">
        <v>322.60000000000002</v>
      </c>
      <c r="O1200">
        <v>50349</v>
      </c>
      <c r="P1200">
        <v>260.7</v>
      </c>
      <c r="Q1200">
        <v>649.14</v>
      </c>
      <c r="R1200">
        <v>120.27</v>
      </c>
      <c r="S1200">
        <v>328.59</v>
      </c>
    </row>
    <row r="1201" spans="1:19" x14ac:dyDescent="0.35">
      <c r="A1201">
        <v>119</v>
      </c>
      <c r="B1201" t="s">
        <v>112</v>
      </c>
      <c r="C1201" t="s">
        <v>113</v>
      </c>
      <c r="D1201">
        <v>100102</v>
      </c>
      <c r="E1201" t="s">
        <v>92</v>
      </c>
      <c r="F1201">
        <v>100102006</v>
      </c>
      <c r="G1201" t="s">
        <v>237</v>
      </c>
      <c r="H1201" t="s">
        <v>437</v>
      </c>
      <c r="I1201">
        <v>7</v>
      </c>
      <c r="J1201" t="s">
        <v>164</v>
      </c>
      <c r="K1201">
        <v>0</v>
      </c>
      <c r="L1201">
        <v>0</v>
      </c>
      <c r="M1201">
        <v>162001.94</v>
      </c>
      <c r="N1201">
        <v>88473.02</v>
      </c>
      <c r="O1201">
        <v>80305.86</v>
      </c>
      <c r="P1201">
        <v>141470.70000000001</v>
      </c>
      <c r="Q1201">
        <v>122278.47</v>
      </c>
      <c r="R1201">
        <v>73357.100000000006</v>
      </c>
      <c r="S1201">
        <v>71146.7</v>
      </c>
    </row>
    <row r="1202" spans="1:19" x14ac:dyDescent="0.35">
      <c r="A1202">
        <v>119</v>
      </c>
      <c r="B1202" t="s">
        <v>112</v>
      </c>
      <c r="C1202" t="s">
        <v>113</v>
      </c>
      <c r="D1202">
        <v>100102</v>
      </c>
      <c r="E1202" t="s">
        <v>92</v>
      </c>
      <c r="F1202">
        <v>100102006</v>
      </c>
      <c r="G1202" t="s">
        <v>237</v>
      </c>
      <c r="H1202" t="s">
        <v>409</v>
      </c>
      <c r="I1202">
        <v>7</v>
      </c>
      <c r="J1202" t="s">
        <v>164</v>
      </c>
      <c r="K1202">
        <v>0</v>
      </c>
      <c r="L1202">
        <v>0</v>
      </c>
      <c r="M1202">
        <v>0</v>
      </c>
      <c r="N1202">
        <v>0</v>
      </c>
      <c r="O1202">
        <v>49887.31</v>
      </c>
      <c r="P1202">
        <v>58315.76</v>
      </c>
      <c r="Q1202">
        <v>84299.71</v>
      </c>
      <c r="R1202">
        <v>0</v>
      </c>
      <c r="S1202">
        <v>0</v>
      </c>
    </row>
    <row r="1203" spans="1:19" x14ac:dyDescent="0.35">
      <c r="A1203">
        <v>119</v>
      </c>
      <c r="B1203" t="s">
        <v>112</v>
      </c>
      <c r="C1203" t="s">
        <v>113</v>
      </c>
      <c r="D1203">
        <v>100102</v>
      </c>
      <c r="E1203" t="s">
        <v>92</v>
      </c>
      <c r="F1203">
        <v>100102008</v>
      </c>
      <c r="G1203" t="s">
        <v>352</v>
      </c>
      <c r="H1203" t="s">
        <v>413</v>
      </c>
      <c r="I1203">
        <v>3</v>
      </c>
      <c r="J1203" t="s">
        <v>38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18748.830000000002</v>
      </c>
      <c r="R1203">
        <v>72770.59</v>
      </c>
      <c r="S1203">
        <v>18268.11</v>
      </c>
    </row>
    <row r="1204" spans="1:19" x14ac:dyDescent="0.35">
      <c r="A1204">
        <v>119</v>
      </c>
      <c r="B1204" t="s">
        <v>112</v>
      </c>
      <c r="C1204" t="s">
        <v>113</v>
      </c>
      <c r="D1204">
        <v>100102</v>
      </c>
      <c r="E1204" t="s">
        <v>92</v>
      </c>
      <c r="F1204">
        <v>100102008</v>
      </c>
      <c r="G1204" t="s">
        <v>352</v>
      </c>
      <c r="H1204" t="s">
        <v>391</v>
      </c>
      <c r="I1204">
        <v>3</v>
      </c>
      <c r="J1204" t="s">
        <v>38</v>
      </c>
      <c r="K1204">
        <v>0</v>
      </c>
      <c r="L1204">
        <v>0</v>
      </c>
      <c r="M1204">
        <v>86.94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 x14ac:dyDescent="0.35">
      <c r="A1205">
        <v>119</v>
      </c>
      <c r="B1205" t="s">
        <v>112</v>
      </c>
      <c r="C1205" t="s">
        <v>113</v>
      </c>
      <c r="D1205">
        <v>100102</v>
      </c>
      <c r="E1205" t="s">
        <v>92</v>
      </c>
      <c r="F1205">
        <v>100102008</v>
      </c>
      <c r="G1205" t="s">
        <v>352</v>
      </c>
      <c r="H1205" t="s">
        <v>353</v>
      </c>
      <c r="I1205">
        <v>7</v>
      </c>
      <c r="J1205" t="s">
        <v>164</v>
      </c>
      <c r="K1205">
        <v>0</v>
      </c>
      <c r="L1205">
        <v>0</v>
      </c>
      <c r="M1205">
        <v>163.38999999999999</v>
      </c>
      <c r="N1205">
        <v>0</v>
      </c>
      <c r="O1205">
        <v>0</v>
      </c>
      <c r="P1205">
        <v>36.020000000000003</v>
      </c>
      <c r="Q1205">
        <v>0</v>
      </c>
      <c r="R1205">
        <v>0</v>
      </c>
      <c r="S1205">
        <v>0</v>
      </c>
    </row>
    <row r="1206" spans="1:19" x14ac:dyDescent="0.35">
      <c r="A1206">
        <v>119</v>
      </c>
      <c r="B1206" t="s">
        <v>112</v>
      </c>
      <c r="C1206" t="s">
        <v>113</v>
      </c>
      <c r="D1206">
        <v>100102</v>
      </c>
      <c r="E1206" t="s">
        <v>92</v>
      </c>
      <c r="F1206">
        <v>100102008</v>
      </c>
      <c r="G1206" t="s">
        <v>352</v>
      </c>
      <c r="H1206" t="s">
        <v>402</v>
      </c>
      <c r="I1206">
        <v>1</v>
      </c>
      <c r="J1206" t="s">
        <v>96</v>
      </c>
      <c r="K1206">
        <v>0</v>
      </c>
      <c r="L1206">
        <v>21117.13</v>
      </c>
      <c r="M1206">
        <v>8201.91</v>
      </c>
      <c r="N1206">
        <v>33120.660000000003</v>
      </c>
      <c r="O1206">
        <v>0</v>
      </c>
      <c r="P1206">
        <v>33492.019999999997</v>
      </c>
      <c r="Q1206">
        <v>128594.78</v>
      </c>
      <c r="R1206">
        <v>37460.19</v>
      </c>
      <c r="S1206">
        <v>103210.36</v>
      </c>
    </row>
    <row r="1207" spans="1:19" x14ac:dyDescent="0.35">
      <c r="A1207">
        <v>119</v>
      </c>
      <c r="B1207" t="s">
        <v>112</v>
      </c>
      <c r="C1207" t="s">
        <v>113</v>
      </c>
      <c r="D1207">
        <v>100102</v>
      </c>
      <c r="E1207" t="s">
        <v>92</v>
      </c>
      <c r="F1207">
        <v>100102008</v>
      </c>
      <c r="G1207" t="s">
        <v>352</v>
      </c>
      <c r="H1207" t="s">
        <v>354</v>
      </c>
      <c r="I1207">
        <v>7</v>
      </c>
      <c r="J1207" t="s">
        <v>164</v>
      </c>
      <c r="K1207">
        <v>0</v>
      </c>
      <c r="L1207">
        <v>0</v>
      </c>
      <c r="M1207">
        <v>105472.46</v>
      </c>
      <c r="N1207">
        <v>45.12</v>
      </c>
      <c r="O1207">
        <v>0</v>
      </c>
      <c r="P1207">
        <v>0</v>
      </c>
      <c r="Q1207">
        <v>8351.77</v>
      </c>
      <c r="R1207">
        <v>0</v>
      </c>
      <c r="S1207">
        <v>0</v>
      </c>
    </row>
    <row r="1208" spans="1:19" x14ac:dyDescent="0.35">
      <c r="A1208">
        <v>119</v>
      </c>
      <c r="B1208" t="s">
        <v>112</v>
      </c>
      <c r="C1208" t="s">
        <v>113</v>
      </c>
      <c r="D1208">
        <v>100103</v>
      </c>
      <c r="E1208" t="s">
        <v>39</v>
      </c>
      <c r="F1208">
        <v>100103001</v>
      </c>
      <c r="G1208" t="s">
        <v>40</v>
      </c>
      <c r="H1208" t="s">
        <v>75</v>
      </c>
      <c r="I1208">
        <v>3</v>
      </c>
      <c r="J1208" t="s">
        <v>38</v>
      </c>
      <c r="K1208">
        <v>0</v>
      </c>
      <c r="L1208">
        <v>82.78</v>
      </c>
      <c r="M1208">
        <v>0</v>
      </c>
      <c r="N1208">
        <v>0</v>
      </c>
      <c r="O1208">
        <v>0</v>
      </c>
      <c r="P1208">
        <v>87.51</v>
      </c>
      <c r="Q1208">
        <v>0</v>
      </c>
      <c r="R1208">
        <v>0</v>
      </c>
      <c r="S1208">
        <v>0</v>
      </c>
    </row>
    <row r="1209" spans="1:19" x14ac:dyDescent="0.35">
      <c r="A1209">
        <v>119</v>
      </c>
      <c r="B1209" t="s">
        <v>112</v>
      </c>
      <c r="C1209" t="s">
        <v>113</v>
      </c>
      <c r="D1209">
        <v>100103</v>
      </c>
      <c r="E1209" t="s">
        <v>39</v>
      </c>
      <c r="F1209">
        <v>100103002</v>
      </c>
      <c r="G1209" t="s">
        <v>42</v>
      </c>
      <c r="H1209" t="s">
        <v>114</v>
      </c>
      <c r="I1209">
        <v>4</v>
      </c>
      <c r="J1209" t="s">
        <v>71</v>
      </c>
      <c r="K1209">
        <v>0</v>
      </c>
      <c r="L1209">
        <v>0</v>
      </c>
      <c r="M1209">
        <v>0</v>
      </c>
      <c r="N1209">
        <v>38.130000000000003</v>
      </c>
      <c r="O1209">
        <v>0</v>
      </c>
      <c r="P1209">
        <v>0</v>
      </c>
      <c r="Q1209">
        <v>76.3</v>
      </c>
      <c r="R1209">
        <v>0</v>
      </c>
      <c r="S1209">
        <v>0</v>
      </c>
    </row>
    <row r="1210" spans="1:19" x14ac:dyDescent="0.35">
      <c r="A1210">
        <v>119</v>
      </c>
      <c r="B1210" t="s">
        <v>112</v>
      </c>
      <c r="C1210" t="s">
        <v>113</v>
      </c>
      <c r="D1210">
        <v>100103</v>
      </c>
      <c r="E1210" t="s">
        <v>39</v>
      </c>
      <c r="F1210">
        <v>100103003</v>
      </c>
      <c r="G1210" t="s">
        <v>226</v>
      </c>
      <c r="H1210" t="s">
        <v>315</v>
      </c>
      <c r="I1210">
        <v>3</v>
      </c>
      <c r="J1210" t="s">
        <v>38</v>
      </c>
      <c r="K1210">
        <v>0</v>
      </c>
      <c r="L1210">
        <v>0</v>
      </c>
      <c r="M1210">
        <v>0</v>
      </c>
      <c r="N1210">
        <v>13.98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 x14ac:dyDescent="0.35">
      <c r="A1211">
        <v>119</v>
      </c>
      <c r="B1211" t="s">
        <v>112</v>
      </c>
      <c r="C1211" t="s">
        <v>113</v>
      </c>
      <c r="D1211">
        <v>100103</v>
      </c>
      <c r="E1211" t="s">
        <v>39</v>
      </c>
      <c r="F1211">
        <v>100103004</v>
      </c>
      <c r="G1211" t="s">
        <v>77</v>
      </c>
      <c r="H1211" t="s">
        <v>78</v>
      </c>
      <c r="I1211">
        <v>3</v>
      </c>
      <c r="J1211" t="s">
        <v>38</v>
      </c>
      <c r="K1211">
        <v>0</v>
      </c>
      <c r="L1211">
        <v>59.57</v>
      </c>
      <c r="M1211">
        <v>0</v>
      </c>
      <c r="N1211">
        <v>146.5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 x14ac:dyDescent="0.35">
      <c r="A1212">
        <v>119</v>
      </c>
      <c r="B1212" t="s">
        <v>112</v>
      </c>
      <c r="C1212" t="s">
        <v>113</v>
      </c>
      <c r="D1212">
        <v>100103</v>
      </c>
      <c r="E1212" t="s">
        <v>39</v>
      </c>
      <c r="F1212">
        <v>100103004</v>
      </c>
      <c r="G1212" t="s">
        <v>77</v>
      </c>
      <c r="H1212" t="s">
        <v>363</v>
      </c>
      <c r="I1212">
        <v>7</v>
      </c>
      <c r="J1212" t="s">
        <v>164</v>
      </c>
      <c r="K1212">
        <v>187810.02</v>
      </c>
      <c r="L1212">
        <v>103042.28</v>
      </c>
      <c r="M1212">
        <v>192669.41</v>
      </c>
      <c r="N1212">
        <v>314350.5</v>
      </c>
      <c r="O1212">
        <v>267307.48</v>
      </c>
      <c r="P1212">
        <v>244867.58</v>
      </c>
      <c r="Q1212">
        <v>364615.79</v>
      </c>
      <c r="R1212">
        <v>387859.17</v>
      </c>
      <c r="S1212">
        <v>327916.81</v>
      </c>
    </row>
    <row r="1213" spans="1:19" x14ac:dyDescent="0.35">
      <c r="A1213">
        <v>119</v>
      </c>
      <c r="B1213" t="s">
        <v>112</v>
      </c>
      <c r="C1213" t="s">
        <v>113</v>
      </c>
      <c r="D1213">
        <v>100103</v>
      </c>
      <c r="E1213" t="s">
        <v>39</v>
      </c>
      <c r="F1213">
        <v>100103004</v>
      </c>
      <c r="G1213" t="s">
        <v>77</v>
      </c>
      <c r="H1213" t="s">
        <v>329</v>
      </c>
      <c r="I1213">
        <v>3</v>
      </c>
      <c r="J1213" t="s">
        <v>38</v>
      </c>
      <c r="K1213">
        <v>15955.58</v>
      </c>
      <c r="L1213">
        <v>25546.7</v>
      </c>
      <c r="M1213">
        <v>26121.94</v>
      </c>
      <c r="N1213">
        <v>33186.300000000003</v>
      </c>
      <c r="O1213">
        <v>35988.800000000003</v>
      </c>
      <c r="P1213">
        <v>29627.88</v>
      </c>
      <c r="Q1213">
        <v>9225.9599999999991</v>
      </c>
      <c r="R1213">
        <v>0</v>
      </c>
      <c r="S1213">
        <v>0</v>
      </c>
    </row>
    <row r="1214" spans="1:19" x14ac:dyDescent="0.35">
      <c r="A1214">
        <v>119</v>
      </c>
      <c r="B1214" t="s">
        <v>112</v>
      </c>
      <c r="C1214" t="s">
        <v>113</v>
      </c>
      <c r="D1214">
        <v>100103</v>
      </c>
      <c r="E1214" t="s">
        <v>39</v>
      </c>
      <c r="F1214">
        <v>100103004</v>
      </c>
      <c r="G1214" t="s">
        <v>77</v>
      </c>
      <c r="H1214" t="s">
        <v>198</v>
      </c>
      <c r="I1214">
        <v>3</v>
      </c>
      <c r="J1214" t="s">
        <v>38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74.03</v>
      </c>
      <c r="Q1214">
        <v>0</v>
      </c>
      <c r="R1214">
        <v>0</v>
      </c>
      <c r="S1214">
        <v>0</v>
      </c>
    </row>
    <row r="1215" spans="1:19" x14ac:dyDescent="0.35">
      <c r="A1215">
        <v>119</v>
      </c>
      <c r="B1215" t="s">
        <v>112</v>
      </c>
      <c r="C1215" t="s">
        <v>113</v>
      </c>
      <c r="D1215">
        <v>100103</v>
      </c>
      <c r="E1215" t="s">
        <v>39</v>
      </c>
      <c r="F1215">
        <v>100103004</v>
      </c>
      <c r="G1215" t="s">
        <v>77</v>
      </c>
      <c r="H1215" t="s">
        <v>347</v>
      </c>
      <c r="I1215">
        <v>3</v>
      </c>
      <c r="J1215" t="s">
        <v>38</v>
      </c>
      <c r="K1215">
        <v>0</v>
      </c>
      <c r="L1215">
        <v>0</v>
      </c>
      <c r="M1215">
        <v>0</v>
      </c>
      <c r="N1215">
        <v>14535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 x14ac:dyDescent="0.35">
      <c r="A1216">
        <v>119</v>
      </c>
      <c r="B1216" t="s">
        <v>112</v>
      </c>
      <c r="C1216" t="s">
        <v>113</v>
      </c>
      <c r="D1216">
        <v>100103</v>
      </c>
      <c r="E1216" t="s">
        <v>39</v>
      </c>
      <c r="F1216">
        <v>100103004</v>
      </c>
      <c r="G1216" t="s">
        <v>77</v>
      </c>
      <c r="H1216" t="s">
        <v>179</v>
      </c>
      <c r="I1216">
        <v>2</v>
      </c>
      <c r="J1216" t="s">
        <v>32</v>
      </c>
      <c r="K1216">
        <v>0</v>
      </c>
      <c r="L1216">
        <v>0</v>
      </c>
      <c r="M1216">
        <v>0</v>
      </c>
      <c r="N1216">
        <v>88.74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 x14ac:dyDescent="0.35">
      <c r="A1217">
        <v>119</v>
      </c>
      <c r="B1217" t="s">
        <v>112</v>
      </c>
      <c r="C1217" t="s">
        <v>113</v>
      </c>
      <c r="D1217">
        <v>100103</v>
      </c>
      <c r="E1217" t="s">
        <v>39</v>
      </c>
      <c r="F1217">
        <v>100103004</v>
      </c>
      <c r="G1217" t="s">
        <v>77</v>
      </c>
      <c r="H1217" t="s">
        <v>124</v>
      </c>
      <c r="I1217">
        <v>3</v>
      </c>
      <c r="J1217" t="s">
        <v>38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3688</v>
      </c>
      <c r="Q1217">
        <v>0</v>
      </c>
      <c r="R1217">
        <v>0</v>
      </c>
      <c r="S1217">
        <v>0</v>
      </c>
    </row>
    <row r="1218" spans="1:19" x14ac:dyDescent="0.35">
      <c r="A1218">
        <v>119</v>
      </c>
      <c r="B1218" t="s">
        <v>112</v>
      </c>
      <c r="C1218" t="s">
        <v>113</v>
      </c>
      <c r="D1218">
        <v>100103</v>
      </c>
      <c r="E1218" t="s">
        <v>39</v>
      </c>
      <c r="F1218">
        <v>100103004</v>
      </c>
      <c r="G1218" t="s">
        <v>77</v>
      </c>
      <c r="H1218" t="s">
        <v>89</v>
      </c>
      <c r="I1218">
        <v>3</v>
      </c>
      <c r="J1218" t="s">
        <v>38</v>
      </c>
      <c r="K1218">
        <v>57.93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 x14ac:dyDescent="0.35">
      <c r="A1219">
        <v>119</v>
      </c>
      <c r="B1219" t="s">
        <v>112</v>
      </c>
      <c r="C1219" t="s">
        <v>113</v>
      </c>
      <c r="D1219">
        <v>100104</v>
      </c>
      <c r="E1219" t="s">
        <v>66</v>
      </c>
      <c r="F1219">
        <v>100104002</v>
      </c>
      <c r="G1219" t="s">
        <v>67</v>
      </c>
      <c r="H1219" t="s">
        <v>366</v>
      </c>
      <c r="I1219">
        <v>7</v>
      </c>
      <c r="J1219" t="s">
        <v>164</v>
      </c>
      <c r="K1219">
        <v>205033.99</v>
      </c>
      <c r="L1219">
        <v>36353.18</v>
      </c>
      <c r="M1219">
        <v>140198.01</v>
      </c>
      <c r="N1219">
        <v>199187.21</v>
      </c>
      <c r="O1219">
        <v>124702.85</v>
      </c>
      <c r="P1219">
        <v>149222.10999999999</v>
      </c>
      <c r="Q1219">
        <v>305597.46999999997</v>
      </c>
      <c r="R1219">
        <v>313905.90000000002</v>
      </c>
      <c r="S1219">
        <v>264244.39</v>
      </c>
    </row>
    <row r="1220" spans="1:19" x14ac:dyDescent="0.35">
      <c r="A1220">
        <v>119</v>
      </c>
      <c r="B1220" t="s">
        <v>112</v>
      </c>
      <c r="C1220" t="s">
        <v>113</v>
      </c>
      <c r="D1220">
        <v>100104</v>
      </c>
      <c r="E1220" t="s">
        <v>66</v>
      </c>
      <c r="F1220">
        <v>100104002</v>
      </c>
      <c r="G1220" t="s">
        <v>67</v>
      </c>
      <c r="H1220" t="s">
        <v>203</v>
      </c>
      <c r="I1220">
        <v>7</v>
      </c>
      <c r="J1220" t="s">
        <v>164</v>
      </c>
      <c r="K1220">
        <v>0</v>
      </c>
      <c r="L1220">
        <v>0</v>
      </c>
      <c r="M1220">
        <v>0</v>
      </c>
      <c r="N1220">
        <v>14600.21</v>
      </c>
      <c r="O1220">
        <v>145166.26999999999</v>
      </c>
      <c r="P1220">
        <v>41093.269999999997</v>
      </c>
      <c r="Q1220">
        <v>0</v>
      </c>
      <c r="R1220">
        <v>0</v>
      </c>
      <c r="S1220">
        <v>0</v>
      </c>
    </row>
    <row r="1221" spans="1:19" x14ac:dyDescent="0.35">
      <c r="A1221">
        <v>119</v>
      </c>
      <c r="B1221" t="s">
        <v>112</v>
      </c>
      <c r="C1221" t="s">
        <v>113</v>
      </c>
      <c r="D1221">
        <v>100104</v>
      </c>
      <c r="E1221" t="s">
        <v>66</v>
      </c>
      <c r="F1221">
        <v>100104002</v>
      </c>
      <c r="G1221" t="s">
        <v>67</v>
      </c>
      <c r="H1221" t="s">
        <v>191</v>
      </c>
      <c r="I1221">
        <v>4</v>
      </c>
      <c r="J1221" t="s">
        <v>71</v>
      </c>
      <c r="K1221">
        <v>444.73</v>
      </c>
      <c r="L1221">
        <v>0</v>
      </c>
      <c r="M1221">
        <v>74578.960000000006</v>
      </c>
      <c r="N1221">
        <v>0</v>
      </c>
      <c r="O1221">
        <v>0</v>
      </c>
      <c r="P1221">
        <v>0</v>
      </c>
      <c r="Q1221">
        <v>1249.04</v>
      </c>
      <c r="R1221">
        <v>0</v>
      </c>
      <c r="S1221">
        <v>0</v>
      </c>
    </row>
    <row r="1222" spans="1:19" x14ac:dyDescent="0.35">
      <c r="A1222">
        <v>119</v>
      </c>
      <c r="B1222" t="s">
        <v>112</v>
      </c>
      <c r="C1222" t="s">
        <v>113</v>
      </c>
      <c r="D1222">
        <v>100104</v>
      </c>
      <c r="E1222" t="s">
        <v>66</v>
      </c>
      <c r="F1222">
        <v>100104002</v>
      </c>
      <c r="G1222" t="s">
        <v>67</v>
      </c>
      <c r="H1222" t="s">
        <v>127</v>
      </c>
      <c r="I1222">
        <v>3</v>
      </c>
      <c r="J1222" t="s">
        <v>38</v>
      </c>
      <c r="K1222">
        <v>14924.63</v>
      </c>
      <c r="L1222">
        <v>28908.85</v>
      </c>
      <c r="M1222">
        <v>121992.29</v>
      </c>
      <c r="N1222">
        <v>35779.040000000001</v>
      </c>
      <c r="O1222">
        <v>73759.13</v>
      </c>
      <c r="P1222">
        <v>66318.570000000007</v>
      </c>
      <c r="Q1222">
        <v>25417.03</v>
      </c>
      <c r="R1222">
        <v>6761.45</v>
      </c>
      <c r="S1222">
        <v>0</v>
      </c>
    </row>
    <row r="1223" spans="1:19" x14ac:dyDescent="0.35">
      <c r="A1223">
        <v>119</v>
      </c>
      <c r="B1223" t="s">
        <v>112</v>
      </c>
      <c r="C1223" t="s">
        <v>113</v>
      </c>
      <c r="D1223">
        <v>100104</v>
      </c>
      <c r="E1223" t="s">
        <v>66</v>
      </c>
      <c r="F1223">
        <v>100104002</v>
      </c>
      <c r="G1223" t="s">
        <v>67</v>
      </c>
      <c r="H1223" t="s">
        <v>219</v>
      </c>
      <c r="I1223">
        <v>3</v>
      </c>
      <c r="J1223" t="s">
        <v>38</v>
      </c>
      <c r="K1223">
        <v>0</v>
      </c>
      <c r="L1223">
        <v>0</v>
      </c>
      <c r="M1223">
        <v>10051.370000000001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  <row r="1224" spans="1:19" x14ac:dyDescent="0.35">
      <c r="A1224">
        <v>119</v>
      </c>
      <c r="B1224" t="s">
        <v>112</v>
      </c>
      <c r="C1224" t="s">
        <v>113</v>
      </c>
      <c r="D1224">
        <v>100104</v>
      </c>
      <c r="E1224" t="s">
        <v>66</v>
      </c>
      <c r="F1224">
        <v>100104005</v>
      </c>
      <c r="G1224" t="s">
        <v>82</v>
      </c>
      <c r="H1224" t="s">
        <v>348</v>
      </c>
      <c r="I1224">
        <v>7</v>
      </c>
      <c r="J1224" t="s">
        <v>164</v>
      </c>
      <c r="K1224">
        <v>81732.820000000007</v>
      </c>
      <c r="L1224">
        <v>21270.11</v>
      </c>
      <c r="M1224">
        <v>25465.57</v>
      </c>
      <c r="N1224">
        <v>72035.94</v>
      </c>
      <c r="O1224">
        <v>71842.73</v>
      </c>
      <c r="P1224">
        <v>62374.09</v>
      </c>
      <c r="Q1224">
        <v>111524.86</v>
      </c>
      <c r="R1224">
        <v>128075.08</v>
      </c>
      <c r="S1224">
        <v>154704.57</v>
      </c>
    </row>
    <row r="1225" spans="1:19" x14ac:dyDescent="0.35">
      <c r="A1225">
        <v>119</v>
      </c>
      <c r="B1225" t="s">
        <v>112</v>
      </c>
      <c r="C1225" t="s">
        <v>113</v>
      </c>
      <c r="D1225">
        <v>100104</v>
      </c>
      <c r="E1225" t="s">
        <v>66</v>
      </c>
      <c r="F1225">
        <v>100104005</v>
      </c>
      <c r="G1225" t="s">
        <v>82</v>
      </c>
      <c r="H1225" t="s">
        <v>261</v>
      </c>
      <c r="I1225">
        <v>3</v>
      </c>
      <c r="J1225" t="s">
        <v>38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74.03</v>
      </c>
      <c r="Q1225">
        <v>0</v>
      </c>
      <c r="R1225">
        <v>0</v>
      </c>
      <c r="S1225">
        <v>0</v>
      </c>
    </row>
    <row r="1226" spans="1:19" x14ac:dyDescent="0.35">
      <c r="A1226">
        <v>119</v>
      </c>
      <c r="B1226" t="s">
        <v>112</v>
      </c>
      <c r="C1226" t="s">
        <v>113</v>
      </c>
      <c r="D1226">
        <v>100105</v>
      </c>
      <c r="E1226" t="s">
        <v>20</v>
      </c>
      <c r="F1226">
        <v>100105001</v>
      </c>
      <c r="G1226" t="s">
        <v>44</v>
      </c>
      <c r="H1226" t="s">
        <v>262</v>
      </c>
      <c r="I1226">
        <v>6</v>
      </c>
      <c r="J1226" t="s">
        <v>20</v>
      </c>
      <c r="K1226">
        <v>29.21</v>
      </c>
      <c r="L1226">
        <v>0</v>
      </c>
      <c r="M1226">
        <v>298.08</v>
      </c>
      <c r="N1226">
        <v>0</v>
      </c>
      <c r="O1226">
        <v>0</v>
      </c>
      <c r="P1226">
        <v>0</v>
      </c>
      <c r="Q1226">
        <v>783.3</v>
      </c>
      <c r="R1226">
        <v>0</v>
      </c>
      <c r="S1226">
        <v>0</v>
      </c>
    </row>
    <row r="1227" spans="1:19" x14ac:dyDescent="0.35">
      <c r="A1227">
        <v>119</v>
      </c>
      <c r="B1227" t="s">
        <v>112</v>
      </c>
      <c r="C1227" t="s">
        <v>113</v>
      </c>
      <c r="D1227">
        <v>100105</v>
      </c>
      <c r="E1227" t="s">
        <v>20</v>
      </c>
      <c r="F1227">
        <v>100105004</v>
      </c>
      <c r="G1227" t="s">
        <v>18</v>
      </c>
      <c r="H1227" t="s">
        <v>46</v>
      </c>
      <c r="I1227">
        <v>6</v>
      </c>
      <c r="J1227" t="s">
        <v>20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825.64</v>
      </c>
      <c r="R1227">
        <v>0</v>
      </c>
      <c r="S1227">
        <v>0</v>
      </c>
    </row>
    <row r="1228" spans="1:19" x14ac:dyDescent="0.35">
      <c r="A1228">
        <v>119</v>
      </c>
      <c r="B1228" t="s">
        <v>112</v>
      </c>
      <c r="C1228" t="s">
        <v>113</v>
      </c>
      <c r="D1228">
        <v>100105</v>
      </c>
      <c r="E1228" t="s">
        <v>20</v>
      </c>
      <c r="F1228">
        <v>100105005</v>
      </c>
      <c r="G1228" t="s">
        <v>268</v>
      </c>
      <c r="H1228" t="s">
        <v>407</v>
      </c>
      <c r="I1228">
        <v>6</v>
      </c>
      <c r="J1228" t="s">
        <v>20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7294.47</v>
      </c>
      <c r="Q1228">
        <v>0</v>
      </c>
      <c r="R1228">
        <v>0</v>
      </c>
      <c r="S1228">
        <v>0</v>
      </c>
    </row>
    <row r="1229" spans="1:19" x14ac:dyDescent="0.35">
      <c r="A1229">
        <v>119</v>
      </c>
      <c r="B1229" t="s">
        <v>112</v>
      </c>
      <c r="C1229" t="s">
        <v>113</v>
      </c>
      <c r="D1229">
        <v>100105</v>
      </c>
      <c r="E1229" t="s">
        <v>20</v>
      </c>
      <c r="F1229">
        <v>100105006</v>
      </c>
      <c r="G1229" t="s">
        <v>276</v>
      </c>
      <c r="H1229" t="s">
        <v>317</v>
      </c>
      <c r="I1229">
        <v>6</v>
      </c>
      <c r="J1229" t="s">
        <v>20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37.770000000000003</v>
      </c>
      <c r="Q1229">
        <v>0</v>
      </c>
      <c r="R1229">
        <v>0</v>
      </c>
      <c r="S1229">
        <v>0</v>
      </c>
    </row>
    <row r="1230" spans="1:19" x14ac:dyDescent="0.35">
      <c r="A1230">
        <v>119</v>
      </c>
      <c r="B1230" t="s">
        <v>112</v>
      </c>
      <c r="C1230" t="s">
        <v>113</v>
      </c>
      <c r="D1230">
        <v>100105</v>
      </c>
      <c r="E1230" t="s">
        <v>20</v>
      </c>
      <c r="F1230">
        <v>100105006</v>
      </c>
      <c r="G1230" t="s">
        <v>276</v>
      </c>
      <c r="H1230" t="s">
        <v>277</v>
      </c>
      <c r="I1230">
        <v>4</v>
      </c>
      <c r="J1230" t="s">
        <v>71</v>
      </c>
      <c r="K1230">
        <v>0</v>
      </c>
      <c r="L1230">
        <v>0</v>
      </c>
      <c r="M1230">
        <v>0</v>
      </c>
      <c r="N1230">
        <v>1006.99</v>
      </c>
      <c r="O1230">
        <v>8821.14</v>
      </c>
      <c r="P1230">
        <v>10545.7</v>
      </c>
      <c r="Q1230">
        <v>2633.52</v>
      </c>
      <c r="R1230">
        <v>0</v>
      </c>
      <c r="S1230">
        <v>0</v>
      </c>
    </row>
    <row r="1231" spans="1:19" x14ac:dyDescent="0.35">
      <c r="A1231">
        <v>119</v>
      </c>
      <c r="B1231" t="s">
        <v>112</v>
      </c>
      <c r="C1231" t="s">
        <v>113</v>
      </c>
      <c r="D1231">
        <v>100105</v>
      </c>
      <c r="E1231" t="s">
        <v>20</v>
      </c>
      <c r="F1231">
        <v>100105006</v>
      </c>
      <c r="G1231" t="s">
        <v>276</v>
      </c>
      <c r="H1231" t="s">
        <v>307</v>
      </c>
      <c r="I1231">
        <v>4</v>
      </c>
      <c r="J1231" t="s">
        <v>71</v>
      </c>
      <c r="K1231">
        <v>0</v>
      </c>
      <c r="L1231">
        <v>0</v>
      </c>
      <c r="M1231">
        <v>0</v>
      </c>
      <c r="N1231">
        <v>26348.240000000002</v>
      </c>
      <c r="O1231">
        <v>513775.87</v>
      </c>
      <c r="P1231">
        <v>3176.66</v>
      </c>
      <c r="Q1231">
        <v>973.83</v>
      </c>
      <c r="R1231">
        <v>0</v>
      </c>
      <c r="S1231">
        <v>0</v>
      </c>
    </row>
    <row r="1232" spans="1:19" x14ac:dyDescent="0.35">
      <c r="A1232">
        <v>119</v>
      </c>
      <c r="B1232" t="s">
        <v>112</v>
      </c>
      <c r="C1232" t="s">
        <v>113</v>
      </c>
      <c r="D1232">
        <v>100106</v>
      </c>
      <c r="E1232" t="s">
        <v>477</v>
      </c>
      <c r="F1232">
        <v>100106001</v>
      </c>
      <c r="G1232" t="s">
        <v>60</v>
      </c>
      <c r="H1232" t="s">
        <v>95</v>
      </c>
      <c r="I1232">
        <v>1</v>
      </c>
      <c r="J1232" t="s">
        <v>96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13706.21</v>
      </c>
      <c r="Q1232">
        <v>0</v>
      </c>
      <c r="R1232">
        <v>0</v>
      </c>
      <c r="S1232">
        <v>0</v>
      </c>
    </row>
    <row r="1233" spans="1:19" x14ac:dyDescent="0.35">
      <c r="A1233">
        <v>119</v>
      </c>
      <c r="B1233" t="s">
        <v>112</v>
      </c>
      <c r="C1233" t="s">
        <v>113</v>
      </c>
      <c r="D1233">
        <v>100106</v>
      </c>
      <c r="E1233" t="s">
        <v>477</v>
      </c>
      <c r="F1233">
        <v>100106002</v>
      </c>
      <c r="G1233" t="s">
        <v>24</v>
      </c>
      <c r="H1233" t="s">
        <v>25</v>
      </c>
      <c r="I1233">
        <v>5</v>
      </c>
      <c r="J1233" t="s">
        <v>26</v>
      </c>
      <c r="K1233">
        <v>0</v>
      </c>
      <c r="L1233">
        <v>0</v>
      </c>
      <c r="M1233">
        <v>0</v>
      </c>
      <c r="N1233">
        <v>1927515.65</v>
      </c>
      <c r="O1233">
        <v>3363630.6</v>
      </c>
      <c r="P1233">
        <v>533873.85</v>
      </c>
      <c r="Q1233">
        <v>5610645.3099999996</v>
      </c>
      <c r="R1233">
        <v>1954837.24</v>
      </c>
      <c r="S1233">
        <v>1017732.2</v>
      </c>
    </row>
    <row r="1234" spans="1:19" x14ac:dyDescent="0.35">
      <c r="A1234">
        <v>119</v>
      </c>
      <c r="B1234" t="s">
        <v>112</v>
      </c>
      <c r="C1234" t="s">
        <v>113</v>
      </c>
      <c r="D1234">
        <v>100106</v>
      </c>
      <c r="E1234" t="s">
        <v>477</v>
      </c>
      <c r="F1234">
        <v>100106002</v>
      </c>
      <c r="G1234" t="s">
        <v>24</v>
      </c>
      <c r="H1234" t="s">
        <v>306</v>
      </c>
      <c r="I1234">
        <v>1</v>
      </c>
      <c r="J1234" t="s">
        <v>96</v>
      </c>
      <c r="K1234">
        <v>0</v>
      </c>
      <c r="L1234">
        <v>0</v>
      </c>
      <c r="M1234">
        <v>0</v>
      </c>
      <c r="N1234">
        <v>0</v>
      </c>
      <c r="O1234">
        <v>34351.08</v>
      </c>
      <c r="P1234">
        <v>0</v>
      </c>
      <c r="Q1234">
        <v>340.54</v>
      </c>
      <c r="R1234">
        <v>167586</v>
      </c>
      <c r="S1234">
        <v>291251.92</v>
      </c>
    </row>
    <row r="1235" spans="1:19" x14ac:dyDescent="0.35">
      <c r="A1235">
        <v>119</v>
      </c>
      <c r="B1235" t="s">
        <v>112</v>
      </c>
      <c r="C1235" t="s">
        <v>113</v>
      </c>
      <c r="D1235">
        <v>100106</v>
      </c>
      <c r="E1235" t="s">
        <v>477</v>
      </c>
      <c r="F1235">
        <v>100106002</v>
      </c>
      <c r="G1235" t="s">
        <v>24</v>
      </c>
      <c r="H1235" t="s">
        <v>263</v>
      </c>
      <c r="I1235">
        <v>5</v>
      </c>
      <c r="J1235" t="s">
        <v>26</v>
      </c>
      <c r="K1235">
        <v>0</v>
      </c>
      <c r="L1235">
        <v>0</v>
      </c>
      <c r="M1235">
        <v>0</v>
      </c>
      <c r="N1235">
        <v>125008.54</v>
      </c>
      <c r="O1235">
        <v>223419.7</v>
      </c>
      <c r="P1235">
        <v>0</v>
      </c>
      <c r="Q1235">
        <v>1072772.03</v>
      </c>
      <c r="R1235">
        <v>801566.4</v>
      </c>
      <c r="S1235">
        <v>38711.75</v>
      </c>
    </row>
    <row r="1236" spans="1:19" x14ac:dyDescent="0.35">
      <c r="A1236">
        <v>119</v>
      </c>
      <c r="B1236" t="s">
        <v>112</v>
      </c>
      <c r="C1236" t="s">
        <v>113</v>
      </c>
      <c r="D1236">
        <v>100107</v>
      </c>
      <c r="E1236" t="s">
        <v>48</v>
      </c>
      <c r="F1236">
        <v>100107012</v>
      </c>
      <c r="G1236" t="s">
        <v>49</v>
      </c>
      <c r="H1236" t="s">
        <v>318</v>
      </c>
      <c r="I1236">
        <v>3</v>
      </c>
      <c r="J1236" t="s">
        <v>38</v>
      </c>
      <c r="K1236">
        <v>0</v>
      </c>
      <c r="L1236">
        <v>1217.06</v>
      </c>
      <c r="M1236">
        <v>473.22</v>
      </c>
      <c r="N1236">
        <v>0</v>
      </c>
      <c r="O1236">
        <v>0</v>
      </c>
      <c r="P1236">
        <v>2437.5</v>
      </c>
      <c r="Q1236">
        <v>0</v>
      </c>
      <c r="R1236">
        <v>0</v>
      </c>
      <c r="S1236">
        <v>0</v>
      </c>
    </row>
    <row r="1237" spans="1:19" x14ac:dyDescent="0.35">
      <c r="A1237">
        <v>119</v>
      </c>
      <c r="B1237" t="s">
        <v>112</v>
      </c>
      <c r="C1237" t="s">
        <v>113</v>
      </c>
      <c r="D1237">
        <v>100107</v>
      </c>
      <c r="E1237" t="s">
        <v>48</v>
      </c>
      <c r="F1237">
        <v>100107012</v>
      </c>
      <c r="G1237" t="s">
        <v>49</v>
      </c>
      <c r="H1237" t="s">
        <v>150</v>
      </c>
      <c r="I1237">
        <v>3</v>
      </c>
      <c r="J1237" t="s">
        <v>38</v>
      </c>
      <c r="K1237">
        <v>54105.4</v>
      </c>
      <c r="L1237">
        <v>91900.08</v>
      </c>
      <c r="M1237">
        <v>195542.99</v>
      </c>
      <c r="N1237">
        <v>68644.14</v>
      </c>
      <c r="O1237">
        <v>65559.22</v>
      </c>
      <c r="P1237">
        <v>90910.29</v>
      </c>
      <c r="Q1237">
        <v>27717.96</v>
      </c>
      <c r="R1237">
        <v>565.04999999999995</v>
      </c>
      <c r="S1237">
        <v>2485.56</v>
      </c>
    </row>
    <row r="1238" spans="1:19" x14ac:dyDescent="0.35">
      <c r="A1238">
        <v>119</v>
      </c>
      <c r="B1238" t="s">
        <v>112</v>
      </c>
      <c r="C1238" t="s">
        <v>113</v>
      </c>
      <c r="D1238">
        <v>100107</v>
      </c>
      <c r="E1238" t="s">
        <v>48</v>
      </c>
      <c r="F1238">
        <v>100107012</v>
      </c>
      <c r="G1238" t="s">
        <v>49</v>
      </c>
      <c r="H1238" t="s">
        <v>342</v>
      </c>
      <c r="I1238">
        <v>3</v>
      </c>
      <c r="J1238" t="s">
        <v>38</v>
      </c>
      <c r="K1238">
        <v>0</v>
      </c>
      <c r="L1238">
        <v>0</v>
      </c>
      <c r="M1238">
        <v>64.989999999999995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</row>
    <row r="1239" spans="1:19" x14ac:dyDescent="0.35">
      <c r="A1239">
        <v>119</v>
      </c>
      <c r="B1239" t="s">
        <v>112</v>
      </c>
      <c r="C1239" t="s">
        <v>113</v>
      </c>
      <c r="D1239">
        <v>100107</v>
      </c>
      <c r="E1239" t="s">
        <v>48</v>
      </c>
      <c r="F1239">
        <v>100107012</v>
      </c>
      <c r="G1239" t="s">
        <v>49</v>
      </c>
      <c r="H1239" t="s">
        <v>212</v>
      </c>
      <c r="I1239">
        <v>5</v>
      </c>
      <c r="J1239" t="s">
        <v>26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19055.599999999999</v>
      </c>
      <c r="S1239">
        <v>0</v>
      </c>
    </row>
    <row r="1240" spans="1:19" x14ac:dyDescent="0.35">
      <c r="A1240">
        <v>119</v>
      </c>
      <c r="B1240" t="s">
        <v>112</v>
      </c>
      <c r="C1240" t="s">
        <v>113</v>
      </c>
      <c r="D1240">
        <v>100107</v>
      </c>
      <c r="E1240" t="s">
        <v>48</v>
      </c>
      <c r="F1240">
        <v>100107012</v>
      </c>
      <c r="G1240" t="s">
        <v>49</v>
      </c>
      <c r="H1240" t="s">
        <v>129</v>
      </c>
      <c r="I1240">
        <v>2</v>
      </c>
      <c r="J1240" t="s">
        <v>32</v>
      </c>
      <c r="K1240">
        <v>196455.82</v>
      </c>
      <c r="L1240">
        <v>124793.63</v>
      </c>
      <c r="M1240">
        <v>567001.81000000006</v>
      </c>
      <c r="N1240">
        <v>3036373.69</v>
      </c>
      <c r="O1240">
        <v>1555154.46</v>
      </c>
      <c r="P1240">
        <v>3141299.92</v>
      </c>
      <c r="Q1240">
        <v>452142.12</v>
      </c>
      <c r="R1240">
        <v>5076780.22</v>
      </c>
      <c r="S1240">
        <v>1396281.83</v>
      </c>
    </row>
    <row r="1241" spans="1:19" x14ac:dyDescent="0.35">
      <c r="A1241">
        <v>119</v>
      </c>
      <c r="B1241" t="s">
        <v>112</v>
      </c>
      <c r="C1241" t="s">
        <v>113</v>
      </c>
      <c r="D1241">
        <v>100107</v>
      </c>
      <c r="E1241" t="s">
        <v>48</v>
      </c>
      <c r="F1241">
        <v>100107012</v>
      </c>
      <c r="G1241" t="s">
        <v>49</v>
      </c>
      <c r="H1241" t="s">
        <v>265</v>
      </c>
      <c r="I1241">
        <v>1</v>
      </c>
      <c r="J1241" t="s">
        <v>96</v>
      </c>
      <c r="K1241">
        <v>1347</v>
      </c>
      <c r="L1241">
        <v>0</v>
      </c>
      <c r="M1241">
        <v>0</v>
      </c>
      <c r="N1241">
        <v>553.6</v>
      </c>
      <c r="O1241">
        <v>423.6</v>
      </c>
      <c r="P1241">
        <v>89045.82</v>
      </c>
      <c r="Q1241">
        <v>98161.65</v>
      </c>
      <c r="R1241">
        <v>11850</v>
      </c>
      <c r="S1241">
        <v>4245</v>
      </c>
    </row>
    <row r="1242" spans="1:19" x14ac:dyDescent="0.35">
      <c r="A1242">
        <v>119</v>
      </c>
      <c r="B1242" t="s">
        <v>112</v>
      </c>
      <c r="C1242" t="s">
        <v>113</v>
      </c>
      <c r="D1242">
        <v>100107</v>
      </c>
      <c r="E1242" t="s">
        <v>48</v>
      </c>
      <c r="F1242">
        <v>100107012</v>
      </c>
      <c r="G1242" t="s">
        <v>49</v>
      </c>
      <c r="H1242" t="s">
        <v>130</v>
      </c>
      <c r="I1242">
        <v>3</v>
      </c>
      <c r="J1242" t="s">
        <v>38</v>
      </c>
      <c r="K1242">
        <v>42.02</v>
      </c>
      <c r="L1242">
        <v>0</v>
      </c>
      <c r="M1242">
        <v>0</v>
      </c>
      <c r="N1242">
        <v>0</v>
      </c>
      <c r="O1242">
        <v>607.55999999999995</v>
      </c>
      <c r="P1242">
        <v>246.02</v>
      </c>
      <c r="Q1242">
        <v>179.87</v>
      </c>
      <c r="R1242">
        <v>140.46</v>
      </c>
      <c r="S1242">
        <v>59.2</v>
      </c>
    </row>
    <row r="1243" spans="1:19" x14ac:dyDescent="0.35">
      <c r="A1243">
        <v>119</v>
      </c>
      <c r="B1243" t="s">
        <v>112</v>
      </c>
      <c r="C1243" t="s">
        <v>113</v>
      </c>
      <c r="D1243">
        <v>100107</v>
      </c>
      <c r="E1243" t="s">
        <v>48</v>
      </c>
      <c r="F1243">
        <v>100107012</v>
      </c>
      <c r="G1243" t="s">
        <v>49</v>
      </c>
      <c r="H1243" t="s">
        <v>50</v>
      </c>
      <c r="I1243">
        <v>3</v>
      </c>
      <c r="J1243" t="s">
        <v>38</v>
      </c>
      <c r="K1243">
        <v>8526.91</v>
      </c>
      <c r="L1243">
        <v>5410.11</v>
      </c>
      <c r="M1243">
        <v>16549.98</v>
      </c>
      <c r="N1243">
        <v>9413.9500000000007</v>
      </c>
      <c r="O1243">
        <v>25913.14</v>
      </c>
      <c r="P1243">
        <v>252496.1</v>
      </c>
      <c r="Q1243">
        <v>601958.31999999995</v>
      </c>
      <c r="R1243">
        <v>63051.73</v>
      </c>
      <c r="S1243">
        <v>63264.3</v>
      </c>
    </row>
    <row r="1244" spans="1:19" x14ac:dyDescent="0.35">
      <c r="A1244">
        <v>119</v>
      </c>
      <c r="B1244" t="s">
        <v>112</v>
      </c>
      <c r="C1244" t="s">
        <v>113</v>
      </c>
      <c r="D1244">
        <v>100107</v>
      </c>
      <c r="E1244" t="s">
        <v>48</v>
      </c>
      <c r="F1244">
        <v>100107012</v>
      </c>
      <c r="G1244" t="s">
        <v>49</v>
      </c>
      <c r="H1244" t="s">
        <v>211</v>
      </c>
      <c r="I1244">
        <v>7</v>
      </c>
      <c r="J1244" t="s">
        <v>164</v>
      </c>
      <c r="K1244">
        <v>326416.73</v>
      </c>
      <c r="L1244">
        <v>77267.61</v>
      </c>
      <c r="M1244">
        <v>213283.18</v>
      </c>
      <c r="N1244">
        <v>361319.13</v>
      </c>
      <c r="O1244">
        <v>343639.66</v>
      </c>
      <c r="P1244">
        <v>356906.88</v>
      </c>
      <c r="Q1244">
        <v>493155.53</v>
      </c>
      <c r="R1244">
        <v>576573</v>
      </c>
      <c r="S1244">
        <v>541297.63</v>
      </c>
    </row>
    <row r="1245" spans="1:19" x14ac:dyDescent="0.35">
      <c r="A1245">
        <v>119</v>
      </c>
      <c r="B1245" t="s">
        <v>112</v>
      </c>
      <c r="C1245" t="s">
        <v>113</v>
      </c>
      <c r="D1245">
        <v>100107</v>
      </c>
      <c r="E1245" t="s">
        <v>48</v>
      </c>
      <c r="F1245">
        <v>100107012</v>
      </c>
      <c r="G1245" t="s">
        <v>49</v>
      </c>
      <c r="H1245" t="s">
        <v>186</v>
      </c>
      <c r="I1245">
        <v>3</v>
      </c>
      <c r="J1245" t="s">
        <v>38</v>
      </c>
      <c r="K1245">
        <v>36.770000000000003</v>
      </c>
      <c r="L1245">
        <v>0</v>
      </c>
      <c r="M1245">
        <v>0</v>
      </c>
      <c r="N1245">
        <v>618.87</v>
      </c>
      <c r="O1245">
        <v>0</v>
      </c>
      <c r="P1245">
        <v>2120.4899999999998</v>
      </c>
      <c r="Q1245">
        <v>34.229999999999997</v>
      </c>
      <c r="R1245">
        <v>0</v>
      </c>
      <c r="S1245">
        <v>687.89</v>
      </c>
    </row>
    <row r="1246" spans="1:19" x14ac:dyDescent="0.35">
      <c r="A1246">
        <v>119</v>
      </c>
      <c r="B1246" t="s">
        <v>112</v>
      </c>
      <c r="C1246" t="s">
        <v>113</v>
      </c>
      <c r="D1246">
        <v>100107</v>
      </c>
      <c r="E1246" t="s">
        <v>48</v>
      </c>
      <c r="F1246">
        <v>100107012</v>
      </c>
      <c r="G1246" t="s">
        <v>49</v>
      </c>
      <c r="H1246" t="s">
        <v>365</v>
      </c>
      <c r="I1246">
        <v>7</v>
      </c>
      <c r="J1246" t="s">
        <v>164</v>
      </c>
      <c r="K1246">
        <v>259.18</v>
      </c>
      <c r="L1246">
        <v>311.24</v>
      </c>
      <c r="M1246">
        <v>15.02</v>
      </c>
      <c r="N1246">
        <v>30963.26</v>
      </c>
      <c r="O1246">
        <v>166136.15</v>
      </c>
      <c r="P1246">
        <v>189416.7</v>
      </c>
      <c r="Q1246">
        <v>265476.73</v>
      </c>
      <c r="R1246">
        <v>381397.13</v>
      </c>
      <c r="S1246">
        <v>359028.02</v>
      </c>
    </row>
    <row r="1247" spans="1:19" x14ac:dyDescent="0.35">
      <c r="A1247">
        <v>119</v>
      </c>
      <c r="B1247" t="s">
        <v>112</v>
      </c>
      <c r="C1247" t="s">
        <v>113</v>
      </c>
      <c r="D1247">
        <v>100107</v>
      </c>
      <c r="E1247" t="s">
        <v>48</v>
      </c>
      <c r="F1247">
        <v>100107012</v>
      </c>
      <c r="G1247" t="s">
        <v>49</v>
      </c>
      <c r="H1247" t="s">
        <v>195</v>
      </c>
      <c r="I1247">
        <v>3</v>
      </c>
      <c r="J1247" t="s">
        <v>38</v>
      </c>
      <c r="K1247">
        <v>36600</v>
      </c>
      <c r="L1247">
        <v>0</v>
      </c>
      <c r="M1247">
        <v>190086.12</v>
      </c>
      <c r="N1247">
        <v>344817.34</v>
      </c>
      <c r="O1247">
        <v>239434.48</v>
      </c>
      <c r="P1247">
        <v>345965.65</v>
      </c>
      <c r="Q1247">
        <v>484672.44</v>
      </c>
      <c r="R1247">
        <v>519887.56</v>
      </c>
      <c r="S1247">
        <v>611083.91</v>
      </c>
    </row>
    <row r="1248" spans="1:19" x14ac:dyDescent="0.35">
      <c r="A1248">
        <v>119</v>
      </c>
      <c r="B1248" t="s">
        <v>112</v>
      </c>
      <c r="C1248" t="s">
        <v>113</v>
      </c>
      <c r="D1248">
        <v>100108</v>
      </c>
      <c r="E1248" t="s">
        <v>294</v>
      </c>
      <c r="F1248">
        <v>100108002</v>
      </c>
      <c r="G1248" t="s">
        <v>295</v>
      </c>
      <c r="H1248" t="s">
        <v>296</v>
      </c>
      <c r="I1248">
        <v>5</v>
      </c>
      <c r="J1248" t="s">
        <v>26</v>
      </c>
      <c r="K1248">
        <v>0</v>
      </c>
      <c r="L1248">
        <v>0</v>
      </c>
      <c r="M1248">
        <v>87649.5</v>
      </c>
      <c r="N1248">
        <v>183528.13</v>
      </c>
      <c r="O1248">
        <v>346005.15</v>
      </c>
      <c r="P1248">
        <v>567530.74</v>
      </c>
      <c r="Q1248">
        <v>744220.53</v>
      </c>
      <c r="R1248">
        <v>318547.13</v>
      </c>
      <c r="S1248">
        <v>221834.28</v>
      </c>
    </row>
    <row r="1249" spans="1:19" x14ac:dyDescent="0.35">
      <c r="A1249">
        <v>119</v>
      </c>
      <c r="B1249" t="s">
        <v>112</v>
      </c>
      <c r="C1249" t="s">
        <v>113</v>
      </c>
      <c r="D1249">
        <v>100108</v>
      </c>
      <c r="E1249" t="s">
        <v>294</v>
      </c>
      <c r="F1249">
        <v>100108002</v>
      </c>
      <c r="G1249" t="s">
        <v>295</v>
      </c>
      <c r="H1249" t="s">
        <v>367</v>
      </c>
      <c r="I1249">
        <v>3</v>
      </c>
      <c r="J1249" t="s">
        <v>38</v>
      </c>
      <c r="K1249">
        <v>208880.08</v>
      </c>
      <c r="L1249">
        <v>237661.63</v>
      </c>
      <c r="M1249">
        <v>122665.7</v>
      </c>
      <c r="N1249">
        <v>380148.42</v>
      </c>
      <c r="O1249">
        <v>319410.76</v>
      </c>
      <c r="P1249">
        <v>372244.92</v>
      </c>
      <c r="Q1249">
        <v>262998.78000000003</v>
      </c>
      <c r="R1249">
        <v>139214.76999999999</v>
      </c>
      <c r="S1249">
        <v>202380.92</v>
      </c>
    </row>
    <row r="1250" spans="1:19" x14ac:dyDescent="0.35">
      <c r="A1250">
        <v>119</v>
      </c>
      <c r="B1250" t="s">
        <v>112</v>
      </c>
      <c r="C1250" t="s">
        <v>113</v>
      </c>
      <c r="D1250">
        <v>100108</v>
      </c>
      <c r="E1250" t="s">
        <v>294</v>
      </c>
      <c r="F1250">
        <v>100108002</v>
      </c>
      <c r="G1250" t="s">
        <v>295</v>
      </c>
      <c r="H1250" t="s">
        <v>392</v>
      </c>
      <c r="I1250">
        <v>3</v>
      </c>
      <c r="J1250" t="s">
        <v>38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22580.27</v>
      </c>
      <c r="S1250">
        <v>49688.29</v>
      </c>
    </row>
    <row r="1251" spans="1:19" x14ac:dyDescent="0.35">
      <c r="A1251">
        <v>119</v>
      </c>
      <c r="B1251" t="s">
        <v>112</v>
      </c>
      <c r="C1251" t="s">
        <v>113</v>
      </c>
      <c r="D1251">
        <v>100108</v>
      </c>
      <c r="E1251" t="s">
        <v>294</v>
      </c>
      <c r="F1251">
        <v>100108005</v>
      </c>
      <c r="G1251" t="s">
        <v>319</v>
      </c>
      <c r="H1251" t="s">
        <v>396</v>
      </c>
      <c r="I1251">
        <v>7</v>
      </c>
      <c r="J1251" t="s">
        <v>164</v>
      </c>
      <c r="K1251">
        <v>206243.65</v>
      </c>
      <c r="L1251">
        <v>49165.06</v>
      </c>
      <c r="M1251">
        <v>228034.08</v>
      </c>
      <c r="N1251">
        <v>307713.21000000002</v>
      </c>
      <c r="O1251">
        <v>315742.02</v>
      </c>
      <c r="P1251">
        <v>440439.81</v>
      </c>
      <c r="Q1251">
        <v>564356.80000000005</v>
      </c>
      <c r="R1251">
        <v>536115.52</v>
      </c>
      <c r="S1251">
        <v>479757.64</v>
      </c>
    </row>
    <row r="1252" spans="1:19" x14ac:dyDescent="0.35">
      <c r="A1252">
        <v>119</v>
      </c>
      <c r="B1252" t="s">
        <v>112</v>
      </c>
      <c r="C1252" t="s">
        <v>113</v>
      </c>
      <c r="D1252">
        <v>100108</v>
      </c>
      <c r="E1252" t="s">
        <v>294</v>
      </c>
      <c r="F1252">
        <v>100108005</v>
      </c>
      <c r="G1252" t="s">
        <v>319</v>
      </c>
      <c r="H1252" t="s">
        <v>330</v>
      </c>
      <c r="I1252">
        <v>3</v>
      </c>
      <c r="J1252" t="s">
        <v>38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160.84</v>
      </c>
      <c r="Q1252">
        <v>0</v>
      </c>
      <c r="R1252">
        <v>0</v>
      </c>
      <c r="S1252">
        <v>282331.67</v>
      </c>
    </row>
    <row r="1253" spans="1:19" x14ac:dyDescent="0.35">
      <c r="A1253">
        <v>119</v>
      </c>
      <c r="B1253" t="s">
        <v>112</v>
      </c>
      <c r="C1253" t="s">
        <v>113</v>
      </c>
      <c r="D1253">
        <v>100108</v>
      </c>
      <c r="E1253" t="s">
        <v>294</v>
      </c>
      <c r="F1253">
        <v>100108005</v>
      </c>
      <c r="G1253" t="s">
        <v>319</v>
      </c>
      <c r="H1253" t="s">
        <v>398</v>
      </c>
      <c r="I1253">
        <v>7</v>
      </c>
      <c r="J1253" t="s">
        <v>164</v>
      </c>
      <c r="K1253">
        <v>76.040000000000006</v>
      </c>
      <c r="L1253">
        <v>0</v>
      </c>
      <c r="M1253">
        <v>51.06</v>
      </c>
      <c r="N1253">
        <v>0</v>
      </c>
      <c r="O1253">
        <v>28994.81</v>
      </c>
      <c r="P1253">
        <v>136.51</v>
      </c>
      <c r="Q1253">
        <v>233.07</v>
      </c>
      <c r="R1253">
        <v>0</v>
      </c>
      <c r="S1253">
        <v>95.1</v>
      </c>
    </row>
    <row r="1254" spans="1:19" x14ac:dyDescent="0.35">
      <c r="A1254">
        <v>119</v>
      </c>
      <c r="B1254" t="s">
        <v>112</v>
      </c>
      <c r="C1254" t="s">
        <v>113</v>
      </c>
      <c r="D1254">
        <v>100108</v>
      </c>
      <c r="E1254" t="s">
        <v>294</v>
      </c>
      <c r="F1254">
        <v>100108005</v>
      </c>
      <c r="G1254" t="s">
        <v>319</v>
      </c>
      <c r="H1254" t="s">
        <v>331</v>
      </c>
      <c r="I1254">
        <v>3</v>
      </c>
      <c r="J1254" t="s">
        <v>38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19247.21</v>
      </c>
      <c r="Q1254">
        <v>4617.1499999999996</v>
      </c>
      <c r="R1254">
        <v>0</v>
      </c>
      <c r="S1254">
        <v>0</v>
      </c>
    </row>
    <row r="1255" spans="1:19" x14ac:dyDescent="0.35">
      <c r="A1255">
        <v>119</v>
      </c>
      <c r="B1255" t="s">
        <v>112</v>
      </c>
      <c r="C1255" t="s">
        <v>113</v>
      </c>
      <c r="D1255">
        <v>100108</v>
      </c>
      <c r="E1255" t="s">
        <v>294</v>
      </c>
      <c r="F1255">
        <v>100108006</v>
      </c>
      <c r="G1255" t="s">
        <v>381</v>
      </c>
      <c r="H1255" t="s">
        <v>382</v>
      </c>
      <c r="I1255">
        <v>5</v>
      </c>
      <c r="J1255" t="s">
        <v>26</v>
      </c>
      <c r="K1255">
        <v>0</v>
      </c>
      <c r="L1255">
        <v>0</v>
      </c>
      <c r="M1255">
        <v>0</v>
      </c>
      <c r="N1255">
        <v>985.23</v>
      </c>
      <c r="O1255">
        <v>571.91</v>
      </c>
      <c r="P1255">
        <v>587.95000000000005</v>
      </c>
      <c r="Q1255">
        <v>0</v>
      </c>
      <c r="R1255">
        <v>0</v>
      </c>
      <c r="S1255">
        <v>0</v>
      </c>
    </row>
    <row r="1256" spans="1:19" x14ac:dyDescent="0.35">
      <c r="A1256">
        <v>119</v>
      </c>
      <c r="B1256" t="s">
        <v>112</v>
      </c>
      <c r="C1256" t="s">
        <v>113</v>
      </c>
      <c r="D1256">
        <v>100108</v>
      </c>
      <c r="E1256" t="s">
        <v>294</v>
      </c>
      <c r="F1256">
        <v>100108006</v>
      </c>
      <c r="G1256" t="s">
        <v>381</v>
      </c>
      <c r="H1256" t="s">
        <v>399</v>
      </c>
      <c r="I1256">
        <v>5</v>
      </c>
      <c r="J1256" t="s">
        <v>26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41.69</v>
      </c>
      <c r="R1256">
        <v>0</v>
      </c>
      <c r="S1256">
        <v>0</v>
      </c>
    </row>
    <row r="1257" spans="1:19" x14ac:dyDescent="0.35">
      <c r="A1257">
        <v>119</v>
      </c>
      <c r="B1257" t="s">
        <v>112</v>
      </c>
      <c r="C1257" t="s">
        <v>113</v>
      </c>
      <c r="D1257">
        <v>100108</v>
      </c>
      <c r="E1257" t="s">
        <v>294</v>
      </c>
      <c r="F1257">
        <v>100108007</v>
      </c>
      <c r="G1257" t="s">
        <v>327</v>
      </c>
      <c r="H1257" t="s">
        <v>420</v>
      </c>
      <c r="I1257">
        <v>1</v>
      </c>
      <c r="J1257" t="s">
        <v>96</v>
      </c>
      <c r="K1257">
        <v>2124.73</v>
      </c>
      <c r="L1257">
        <v>0</v>
      </c>
      <c r="M1257">
        <v>0</v>
      </c>
      <c r="N1257">
        <v>40147.17</v>
      </c>
      <c r="O1257">
        <v>175198.39</v>
      </c>
      <c r="P1257">
        <v>237585.55</v>
      </c>
      <c r="Q1257">
        <v>375116.87</v>
      </c>
      <c r="R1257">
        <v>59559.66</v>
      </c>
      <c r="S1257">
        <v>186291.92</v>
      </c>
    </row>
    <row r="1258" spans="1:19" x14ac:dyDescent="0.35">
      <c r="A1258">
        <v>119</v>
      </c>
      <c r="B1258" t="s">
        <v>112</v>
      </c>
      <c r="C1258" t="s">
        <v>113</v>
      </c>
      <c r="D1258">
        <v>100108</v>
      </c>
      <c r="E1258" t="s">
        <v>294</v>
      </c>
      <c r="F1258">
        <v>100108007</v>
      </c>
      <c r="G1258" t="s">
        <v>327</v>
      </c>
      <c r="H1258" t="s">
        <v>404</v>
      </c>
      <c r="I1258">
        <v>1</v>
      </c>
      <c r="J1258" t="s">
        <v>96</v>
      </c>
      <c r="K1258">
        <v>12632.74</v>
      </c>
      <c r="L1258">
        <v>6888.34</v>
      </c>
      <c r="M1258">
        <v>15921.15</v>
      </c>
      <c r="N1258">
        <v>25996.31</v>
      </c>
      <c r="O1258">
        <v>131339.04</v>
      </c>
      <c r="P1258">
        <v>309068.24</v>
      </c>
      <c r="Q1258">
        <v>48800.53</v>
      </c>
      <c r="R1258">
        <v>41478.65</v>
      </c>
      <c r="S1258">
        <v>19842.34</v>
      </c>
    </row>
    <row r="1259" spans="1:19" x14ac:dyDescent="0.35">
      <c r="A1259">
        <v>119</v>
      </c>
      <c r="B1259" t="s">
        <v>112</v>
      </c>
      <c r="C1259" t="s">
        <v>113</v>
      </c>
      <c r="D1259">
        <v>100108</v>
      </c>
      <c r="E1259" t="s">
        <v>294</v>
      </c>
      <c r="F1259">
        <v>100108007</v>
      </c>
      <c r="G1259" t="s">
        <v>327</v>
      </c>
      <c r="H1259" t="s">
        <v>426</v>
      </c>
      <c r="I1259">
        <v>1</v>
      </c>
      <c r="J1259" t="s">
        <v>96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46.01</v>
      </c>
      <c r="Q1259">
        <v>0</v>
      </c>
      <c r="R1259">
        <v>0</v>
      </c>
      <c r="S1259">
        <v>0</v>
      </c>
    </row>
    <row r="1260" spans="1:19" x14ac:dyDescent="0.35">
      <c r="A1260">
        <v>119</v>
      </c>
      <c r="B1260" t="s">
        <v>112</v>
      </c>
      <c r="C1260" t="s">
        <v>113</v>
      </c>
      <c r="D1260">
        <v>100108</v>
      </c>
      <c r="E1260" t="s">
        <v>294</v>
      </c>
      <c r="F1260">
        <v>100108007</v>
      </c>
      <c r="G1260" t="s">
        <v>327</v>
      </c>
      <c r="H1260" t="s">
        <v>403</v>
      </c>
      <c r="I1260">
        <v>1</v>
      </c>
      <c r="J1260" t="s">
        <v>96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220629.42</v>
      </c>
      <c r="S1260">
        <v>214072.61</v>
      </c>
    </row>
    <row r="1261" spans="1:19" x14ac:dyDescent="0.35">
      <c r="A1261">
        <v>119</v>
      </c>
      <c r="B1261" t="s">
        <v>112</v>
      </c>
      <c r="C1261" t="s">
        <v>113</v>
      </c>
      <c r="D1261">
        <v>100108</v>
      </c>
      <c r="E1261" t="s">
        <v>294</v>
      </c>
      <c r="F1261">
        <v>100108007</v>
      </c>
      <c r="G1261" t="s">
        <v>327</v>
      </c>
      <c r="H1261" t="s">
        <v>442</v>
      </c>
      <c r="I1261">
        <v>4</v>
      </c>
      <c r="J1261" t="s">
        <v>71</v>
      </c>
      <c r="K1261">
        <v>0</v>
      </c>
      <c r="L1261">
        <v>0</v>
      </c>
      <c r="M1261">
        <v>0</v>
      </c>
      <c r="N1261">
        <v>76.040000000000006</v>
      </c>
      <c r="O1261">
        <v>0</v>
      </c>
      <c r="P1261">
        <v>0</v>
      </c>
      <c r="Q1261">
        <v>0</v>
      </c>
      <c r="R1261">
        <v>0</v>
      </c>
      <c r="S1261">
        <v>0</v>
      </c>
    </row>
    <row r="1262" spans="1:19" x14ac:dyDescent="0.35">
      <c r="A1262">
        <v>119</v>
      </c>
      <c r="B1262" t="s">
        <v>112</v>
      </c>
      <c r="C1262" t="s">
        <v>113</v>
      </c>
      <c r="D1262">
        <v>100108</v>
      </c>
      <c r="E1262" t="s">
        <v>294</v>
      </c>
      <c r="F1262">
        <v>100108007</v>
      </c>
      <c r="G1262" t="s">
        <v>327</v>
      </c>
      <c r="H1262" t="s">
        <v>328</v>
      </c>
      <c r="I1262">
        <v>6</v>
      </c>
      <c r="J1262" t="s">
        <v>20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77.06</v>
      </c>
      <c r="S1262">
        <v>0</v>
      </c>
    </row>
    <row r="1263" spans="1:19" x14ac:dyDescent="0.35">
      <c r="A1263">
        <v>119</v>
      </c>
      <c r="B1263" t="s">
        <v>112</v>
      </c>
      <c r="C1263" t="s">
        <v>113</v>
      </c>
      <c r="D1263">
        <v>100109</v>
      </c>
      <c r="E1263" t="s">
        <v>51</v>
      </c>
      <c r="F1263">
        <v>100109001</v>
      </c>
      <c r="G1263" t="s">
        <v>51</v>
      </c>
      <c r="H1263" t="s">
        <v>293</v>
      </c>
      <c r="I1263">
        <v>7</v>
      </c>
      <c r="J1263" t="s">
        <v>164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33.520000000000003</v>
      </c>
    </row>
    <row r="1264" spans="1:19" x14ac:dyDescent="0.35">
      <c r="A1264">
        <v>119</v>
      </c>
      <c r="B1264" t="s">
        <v>112</v>
      </c>
      <c r="C1264" t="s">
        <v>113</v>
      </c>
      <c r="D1264">
        <v>100109</v>
      </c>
      <c r="E1264" t="s">
        <v>51</v>
      </c>
      <c r="F1264">
        <v>100109001</v>
      </c>
      <c r="G1264" t="s">
        <v>51</v>
      </c>
      <c r="H1264" t="s">
        <v>69</v>
      </c>
      <c r="I1264">
        <v>5</v>
      </c>
      <c r="J1264" t="s">
        <v>26</v>
      </c>
      <c r="K1264">
        <v>109000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</row>
    <row r="1265" spans="1:19" x14ac:dyDescent="0.35">
      <c r="A1265">
        <v>119</v>
      </c>
      <c r="B1265" t="s">
        <v>112</v>
      </c>
      <c r="C1265" t="s">
        <v>113</v>
      </c>
      <c r="D1265">
        <v>100109</v>
      </c>
      <c r="E1265" t="s">
        <v>51</v>
      </c>
      <c r="F1265">
        <v>100109001</v>
      </c>
      <c r="G1265" t="s">
        <v>51</v>
      </c>
      <c r="H1265" t="s">
        <v>184</v>
      </c>
      <c r="I1265">
        <v>7</v>
      </c>
      <c r="J1265" t="s">
        <v>164</v>
      </c>
      <c r="K1265">
        <v>0</v>
      </c>
      <c r="L1265">
        <v>1232.46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</row>
    <row r="1266" spans="1:19" x14ac:dyDescent="0.35">
      <c r="A1266">
        <v>114</v>
      </c>
      <c r="B1266" t="s">
        <v>457</v>
      </c>
      <c r="C1266" t="s">
        <v>458</v>
      </c>
      <c r="D1266">
        <v>100106</v>
      </c>
      <c r="E1266" t="s">
        <v>477</v>
      </c>
      <c r="F1266">
        <v>100106001</v>
      </c>
      <c r="G1266" t="s">
        <v>60</v>
      </c>
      <c r="H1266" t="s">
        <v>61</v>
      </c>
      <c r="I1266">
        <v>3</v>
      </c>
      <c r="J1266" t="s">
        <v>38</v>
      </c>
      <c r="K1266">
        <v>145.28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</row>
    <row r="1267" spans="1:19" x14ac:dyDescent="0.35">
      <c r="A1267">
        <v>111</v>
      </c>
      <c r="B1267" t="s">
        <v>115</v>
      </c>
      <c r="C1267" t="s">
        <v>116</v>
      </c>
      <c r="D1267">
        <v>100103</v>
      </c>
      <c r="E1267" t="s">
        <v>39</v>
      </c>
      <c r="F1267">
        <v>100103002</v>
      </c>
      <c r="G1267" t="s">
        <v>42</v>
      </c>
      <c r="H1267" t="s">
        <v>291</v>
      </c>
      <c r="I1267">
        <v>7</v>
      </c>
      <c r="J1267" t="s">
        <v>164</v>
      </c>
      <c r="K1267">
        <v>0</v>
      </c>
      <c r="L1267">
        <v>0</v>
      </c>
      <c r="M1267">
        <v>0</v>
      </c>
      <c r="N1267">
        <v>0</v>
      </c>
      <c r="O1267">
        <v>16629</v>
      </c>
      <c r="P1267">
        <v>0</v>
      </c>
      <c r="Q1267">
        <v>0</v>
      </c>
      <c r="R1267">
        <v>0</v>
      </c>
      <c r="S1267">
        <v>0</v>
      </c>
    </row>
    <row r="1268" spans="1:19" x14ac:dyDescent="0.35">
      <c r="A1268">
        <v>111</v>
      </c>
      <c r="B1268" t="s">
        <v>115</v>
      </c>
      <c r="C1268" t="s">
        <v>116</v>
      </c>
      <c r="D1268">
        <v>100103</v>
      </c>
      <c r="E1268" t="s">
        <v>39</v>
      </c>
      <c r="F1268">
        <v>100103004</v>
      </c>
      <c r="G1268" t="s">
        <v>77</v>
      </c>
      <c r="H1268" t="s">
        <v>297</v>
      </c>
      <c r="I1268">
        <v>4</v>
      </c>
      <c r="J1268" t="s">
        <v>71</v>
      </c>
      <c r="K1268">
        <v>0</v>
      </c>
      <c r="L1268">
        <v>0</v>
      </c>
      <c r="M1268">
        <v>73.959999999999994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</row>
    <row r="1269" spans="1:19" x14ac:dyDescent="0.35">
      <c r="A1269">
        <v>111</v>
      </c>
      <c r="B1269" t="s">
        <v>115</v>
      </c>
      <c r="C1269" t="s">
        <v>116</v>
      </c>
      <c r="D1269">
        <v>100106</v>
      </c>
      <c r="E1269" t="s">
        <v>477</v>
      </c>
      <c r="F1269">
        <v>100106001</v>
      </c>
      <c r="G1269" t="s">
        <v>60</v>
      </c>
      <c r="H1269" t="s">
        <v>131</v>
      </c>
      <c r="I1269">
        <v>1</v>
      </c>
      <c r="J1269" t="s">
        <v>96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100.48</v>
      </c>
      <c r="Q1269">
        <v>0</v>
      </c>
      <c r="R1269">
        <v>0</v>
      </c>
      <c r="S1269">
        <v>0</v>
      </c>
    </row>
    <row r="1270" spans="1:19" x14ac:dyDescent="0.35">
      <c r="A1270">
        <v>111</v>
      </c>
      <c r="B1270" t="s">
        <v>115</v>
      </c>
      <c r="C1270" t="s">
        <v>116</v>
      </c>
      <c r="D1270">
        <v>100108</v>
      </c>
      <c r="E1270" t="s">
        <v>294</v>
      </c>
      <c r="F1270">
        <v>100108007</v>
      </c>
      <c r="G1270" t="s">
        <v>327</v>
      </c>
      <c r="H1270" t="s">
        <v>404</v>
      </c>
      <c r="I1270">
        <v>1</v>
      </c>
      <c r="J1270" t="s">
        <v>96</v>
      </c>
      <c r="K1270">
        <v>12</v>
      </c>
      <c r="L1270">
        <v>0</v>
      </c>
      <c r="M1270">
        <v>0</v>
      </c>
      <c r="N1270">
        <v>0</v>
      </c>
      <c r="O1270">
        <v>0</v>
      </c>
      <c r="P1270">
        <v>3058.65</v>
      </c>
      <c r="Q1270">
        <v>0</v>
      </c>
      <c r="R1270">
        <v>1299</v>
      </c>
      <c r="S1270">
        <v>61143.41</v>
      </c>
    </row>
    <row r="1271" spans="1:19" x14ac:dyDescent="0.35">
      <c r="A1271">
        <v>111</v>
      </c>
      <c r="B1271" t="s">
        <v>115</v>
      </c>
      <c r="C1271" t="s">
        <v>116</v>
      </c>
      <c r="D1271">
        <v>100108</v>
      </c>
      <c r="E1271" t="s">
        <v>294</v>
      </c>
      <c r="F1271">
        <v>100108007</v>
      </c>
      <c r="G1271" t="s">
        <v>327</v>
      </c>
      <c r="H1271" t="s">
        <v>426</v>
      </c>
      <c r="I1271">
        <v>1</v>
      </c>
      <c r="J1271" t="s">
        <v>96</v>
      </c>
      <c r="K1271">
        <v>0</v>
      </c>
      <c r="L1271">
        <v>0</v>
      </c>
      <c r="M1271">
        <v>455644.72</v>
      </c>
      <c r="N1271">
        <v>180</v>
      </c>
      <c r="O1271">
        <v>0</v>
      </c>
      <c r="P1271">
        <v>616643.43000000005</v>
      </c>
      <c r="Q1271">
        <v>20832</v>
      </c>
      <c r="R1271">
        <v>0</v>
      </c>
      <c r="S1271">
        <v>0</v>
      </c>
    </row>
    <row r="1272" spans="1:19" x14ac:dyDescent="0.35">
      <c r="A1272">
        <v>111</v>
      </c>
      <c r="B1272" t="s">
        <v>115</v>
      </c>
      <c r="C1272" t="s">
        <v>116</v>
      </c>
      <c r="D1272">
        <v>100108</v>
      </c>
      <c r="E1272" t="s">
        <v>294</v>
      </c>
      <c r="F1272">
        <v>100108007</v>
      </c>
      <c r="G1272" t="s">
        <v>327</v>
      </c>
      <c r="H1272" t="s">
        <v>403</v>
      </c>
      <c r="I1272">
        <v>1</v>
      </c>
      <c r="J1272" t="s">
        <v>96</v>
      </c>
      <c r="K1272">
        <v>1064790.07</v>
      </c>
      <c r="L1272">
        <v>301233.18</v>
      </c>
      <c r="M1272">
        <v>1212702.18</v>
      </c>
      <c r="N1272">
        <v>1482578.31</v>
      </c>
      <c r="O1272">
        <v>2788288.49</v>
      </c>
      <c r="P1272">
        <v>5283002.6100000003</v>
      </c>
      <c r="Q1272">
        <v>2635824.4500000002</v>
      </c>
      <c r="R1272">
        <v>3543100.68</v>
      </c>
      <c r="S1272">
        <v>3243158.72</v>
      </c>
    </row>
    <row r="1273" spans="1:19" x14ac:dyDescent="0.35">
      <c r="A1273">
        <v>111</v>
      </c>
      <c r="B1273" t="s">
        <v>115</v>
      </c>
      <c r="C1273" t="s">
        <v>116</v>
      </c>
      <c r="D1273">
        <v>100108</v>
      </c>
      <c r="E1273" t="s">
        <v>294</v>
      </c>
      <c r="F1273">
        <v>100108007</v>
      </c>
      <c r="G1273" t="s">
        <v>327</v>
      </c>
      <c r="H1273" t="s">
        <v>423</v>
      </c>
      <c r="I1273">
        <v>1</v>
      </c>
      <c r="J1273" t="s">
        <v>96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295315.20000000001</v>
      </c>
      <c r="R1273">
        <v>0</v>
      </c>
      <c r="S1273">
        <v>0</v>
      </c>
    </row>
    <row r="1274" spans="1:19" x14ac:dyDescent="0.35">
      <c r="A1274">
        <v>111</v>
      </c>
      <c r="B1274" t="s">
        <v>115</v>
      </c>
      <c r="C1274" t="s">
        <v>116</v>
      </c>
      <c r="D1274">
        <v>100108</v>
      </c>
      <c r="E1274" t="s">
        <v>294</v>
      </c>
      <c r="F1274">
        <v>100108007</v>
      </c>
      <c r="G1274" t="s">
        <v>327</v>
      </c>
      <c r="H1274" t="s">
        <v>424</v>
      </c>
      <c r="I1274">
        <v>1</v>
      </c>
      <c r="J1274" t="s">
        <v>96</v>
      </c>
      <c r="K1274">
        <v>0</v>
      </c>
      <c r="L1274">
        <v>0</v>
      </c>
      <c r="M1274">
        <v>0</v>
      </c>
      <c r="N1274">
        <v>0</v>
      </c>
      <c r="O1274">
        <v>77961.279999999999</v>
      </c>
      <c r="P1274">
        <v>492753.26</v>
      </c>
      <c r="Q1274">
        <v>38004.26</v>
      </c>
      <c r="R1274">
        <v>0</v>
      </c>
      <c r="S1274">
        <v>0</v>
      </c>
    </row>
    <row r="1275" spans="1:19" x14ac:dyDescent="0.35">
      <c r="A1275">
        <v>111</v>
      </c>
      <c r="B1275" t="s">
        <v>115</v>
      </c>
      <c r="C1275" t="s">
        <v>116</v>
      </c>
      <c r="D1275">
        <v>100108</v>
      </c>
      <c r="E1275" t="s">
        <v>294</v>
      </c>
      <c r="F1275">
        <v>100108007</v>
      </c>
      <c r="G1275" t="s">
        <v>327</v>
      </c>
      <c r="H1275" t="s">
        <v>338</v>
      </c>
      <c r="I1275">
        <v>4</v>
      </c>
      <c r="J1275" t="s">
        <v>71</v>
      </c>
      <c r="K1275">
        <v>0</v>
      </c>
      <c r="L1275">
        <v>0</v>
      </c>
      <c r="M1275">
        <v>0</v>
      </c>
      <c r="N1275">
        <v>0</v>
      </c>
      <c r="O1275">
        <v>62515.5</v>
      </c>
      <c r="P1275">
        <v>0</v>
      </c>
      <c r="Q1275">
        <v>0</v>
      </c>
      <c r="R1275">
        <v>0</v>
      </c>
      <c r="S1275">
        <v>129178.7</v>
      </c>
    </row>
    <row r="1276" spans="1:19" x14ac:dyDescent="0.35">
      <c r="A1276">
        <v>111</v>
      </c>
      <c r="B1276" t="s">
        <v>115</v>
      </c>
      <c r="C1276" t="s">
        <v>116</v>
      </c>
      <c r="D1276">
        <v>100108</v>
      </c>
      <c r="E1276" t="s">
        <v>294</v>
      </c>
      <c r="F1276">
        <v>100108007</v>
      </c>
      <c r="G1276" t="s">
        <v>327</v>
      </c>
      <c r="H1276" t="s">
        <v>328</v>
      </c>
      <c r="I1276">
        <v>6</v>
      </c>
      <c r="J1276" t="s">
        <v>20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10.63</v>
      </c>
      <c r="Q1276">
        <v>0</v>
      </c>
      <c r="R1276">
        <v>0</v>
      </c>
      <c r="S1276">
        <v>49625</v>
      </c>
    </row>
    <row r="1277" spans="1:19" x14ac:dyDescent="0.35">
      <c r="A1277">
        <v>3101</v>
      </c>
      <c r="B1277" t="s">
        <v>377</v>
      </c>
      <c r="C1277" t="s">
        <v>378</v>
      </c>
      <c r="D1277">
        <v>100101</v>
      </c>
      <c r="E1277" t="s">
        <v>29</v>
      </c>
      <c r="F1277">
        <v>100101004</v>
      </c>
      <c r="G1277" t="s">
        <v>30</v>
      </c>
      <c r="H1277" t="s">
        <v>345</v>
      </c>
      <c r="I1277">
        <v>4</v>
      </c>
      <c r="J1277" t="s">
        <v>71</v>
      </c>
      <c r="K1277">
        <v>0</v>
      </c>
      <c r="L1277">
        <v>0</v>
      </c>
      <c r="M1277">
        <v>0</v>
      </c>
      <c r="N1277">
        <v>35308.910000000003</v>
      </c>
      <c r="O1277">
        <v>0</v>
      </c>
      <c r="P1277">
        <v>0</v>
      </c>
      <c r="Q1277">
        <v>0</v>
      </c>
      <c r="R1277">
        <v>0</v>
      </c>
      <c r="S1277">
        <v>0</v>
      </c>
    </row>
    <row r="1278" spans="1:19" x14ac:dyDescent="0.35">
      <c r="A1278">
        <v>131</v>
      </c>
      <c r="B1278" t="s">
        <v>459</v>
      </c>
      <c r="C1278" t="s">
        <v>460</v>
      </c>
      <c r="D1278">
        <v>100101</v>
      </c>
      <c r="E1278" t="s">
        <v>29</v>
      </c>
      <c r="F1278">
        <v>100101011</v>
      </c>
      <c r="G1278" t="s">
        <v>122</v>
      </c>
      <c r="H1278" t="s">
        <v>234</v>
      </c>
      <c r="I1278">
        <v>4</v>
      </c>
      <c r="J1278" t="s">
        <v>71</v>
      </c>
      <c r="K1278">
        <v>5113.88</v>
      </c>
      <c r="L1278">
        <v>0</v>
      </c>
      <c r="M1278">
        <v>5139.62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</row>
    <row r="1279" spans="1:19" x14ac:dyDescent="0.35">
      <c r="A1279">
        <v>135</v>
      </c>
      <c r="B1279" t="s">
        <v>117</v>
      </c>
      <c r="C1279" t="s">
        <v>118</v>
      </c>
      <c r="D1279">
        <v>100101</v>
      </c>
      <c r="E1279" t="s">
        <v>29</v>
      </c>
      <c r="F1279">
        <v>100101007</v>
      </c>
      <c r="G1279" t="s">
        <v>64</v>
      </c>
      <c r="H1279" t="s">
        <v>185</v>
      </c>
      <c r="I1279">
        <v>3</v>
      </c>
      <c r="J1279" t="s">
        <v>38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29049.97</v>
      </c>
      <c r="S1279">
        <v>0</v>
      </c>
    </row>
    <row r="1280" spans="1:19" x14ac:dyDescent="0.35">
      <c r="A1280">
        <v>135</v>
      </c>
      <c r="B1280" t="s">
        <v>117</v>
      </c>
      <c r="C1280" t="s">
        <v>118</v>
      </c>
      <c r="D1280">
        <v>100101</v>
      </c>
      <c r="E1280" t="s">
        <v>29</v>
      </c>
      <c r="F1280">
        <v>100101008</v>
      </c>
      <c r="G1280" t="s">
        <v>101</v>
      </c>
      <c r="H1280" t="s">
        <v>309</v>
      </c>
      <c r="I1280">
        <v>3</v>
      </c>
      <c r="J1280" t="s">
        <v>38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67054.31</v>
      </c>
      <c r="R1280">
        <v>0</v>
      </c>
      <c r="S1280">
        <v>0</v>
      </c>
    </row>
    <row r="1281" spans="1:19" x14ac:dyDescent="0.35">
      <c r="A1281">
        <v>135</v>
      </c>
      <c r="B1281" t="s">
        <v>117</v>
      </c>
      <c r="C1281" t="s">
        <v>118</v>
      </c>
      <c r="D1281">
        <v>100101</v>
      </c>
      <c r="E1281" t="s">
        <v>29</v>
      </c>
      <c r="F1281">
        <v>100101011</v>
      </c>
      <c r="G1281" t="s">
        <v>122</v>
      </c>
      <c r="H1281" t="s">
        <v>234</v>
      </c>
      <c r="I1281">
        <v>4</v>
      </c>
      <c r="J1281" t="s">
        <v>71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270.68</v>
      </c>
      <c r="Q1281">
        <v>0</v>
      </c>
      <c r="R1281">
        <v>0</v>
      </c>
      <c r="S1281">
        <v>0</v>
      </c>
    </row>
    <row r="1282" spans="1:19" x14ac:dyDescent="0.35">
      <c r="A1282">
        <v>135</v>
      </c>
      <c r="B1282" t="s">
        <v>117</v>
      </c>
      <c r="C1282" t="s">
        <v>118</v>
      </c>
      <c r="D1282">
        <v>100101</v>
      </c>
      <c r="E1282" t="s">
        <v>29</v>
      </c>
      <c r="F1282">
        <v>100112025</v>
      </c>
      <c r="G1282" t="s">
        <v>173</v>
      </c>
      <c r="H1282" t="s">
        <v>311</v>
      </c>
      <c r="I1282">
        <v>4</v>
      </c>
      <c r="J1282" t="s">
        <v>71</v>
      </c>
      <c r="K1282">
        <v>288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</row>
    <row r="1283" spans="1:19" x14ac:dyDescent="0.35">
      <c r="A1283">
        <v>135</v>
      </c>
      <c r="B1283" t="s">
        <v>117</v>
      </c>
      <c r="C1283" t="s">
        <v>118</v>
      </c>
      <c r="D1283">
        <v>100102</v>
      </c>
      <c r="E1283" t="s">
        <v>92</v>
      </c>
      <c r="F1283">
        <v>100102005</v>
      </c>
      <c r="G1283" t="s">
        <v>177</v>
      </c>
      <c r="H1283" t="s">
        <v>401</v>
      </c>
      <c r="I1283">
        <v>1</v>
      </c>
      <c r="J1283" t="s">
        <v>96</v>
      </c>
      <c r="K1283">
        <v>0</v>
      </c>
      <c r="L1283">
        <v>0</v>
      </c>
      <c r="M1283">
        <v>0</v>
      </c>
      <c r="N1283">
        <v>2578.4699999999998</v>
      </c>
      <c r="O1283">
        <v>0</v>
      </c>
      <c r="P1283">
        <v>0</v>
      </c>
      <c r="Q1283">
        <v>0</v>
      </c>
      <c r="R1283">
        <v>0</v>
      </c>
      <c r="S1283">
        <v>0</v>
      </c>
    </row>
    <row r="1284" spans="1:19" x14ac:dyDescent="0.35">
      <c r="A1284">
        <v>135</v>
      </c>
      <c r="B1284" t="s">
        <v>117</v>
      </c>
      <c r="C1284" t="s">
        <v>118</v>
      </c>
      <c r="D1284">
        <v>100102</v>
      </c>
      <c r="E1284" t="s">
        <v>92</v>
      </c>
      <c r="F1284">
        <v>100102008</v>
      </c>
      <c r="G1284" t="s">
        <v>352</v>
      </c>
      <c r="H1284" t="s">
        <v>413</v>
      </c>
      <c r="I1284">
        <v>3</v>
      </c>
      <c r="J1284" t="s">
        <v>38</v>
      </c>
      <c r="K1284">
        <v>0</v>
      </c>
      <c r="L1284">
        <v>0</v>
      </c>
      <c r="M1284">
        <v>14604.62</v>
      </c>
      <c r="N1284">
        <v>18907.86</v>
      </c>
      <c r="O1284">
        <v>12028.9</v>
      </c>
      <c r="P1284">
        <v>0</v>
      </c>
      <c r="Q1284">
        <v>0</v>
      </c>
      <c r="R1284">
        <v>0</v>
      </c>
      <c r="S1284">
        <v>0</v>
      </c>
    </row>
    <row r="1285" spans="1:19" x14ac:dyDescent="0.35">
      <c r="A1285">
        <v>135</v>
      </c>
      <c r="B1285" t="s">
        <v>117</v>
      </c>
      <c r="C1285" t="s">
        <v>118</v>
      </c>
      <c r="D1285">
        <v>100102</v>
      </c>
      <c r="E1285" t="s">
        <v>92</v>
      </c>
      <c r="F1285">
        <v>100102008</v>
      </c>
      <c r="G1285" t="s">
        <v>352</v>
      </c>
      <c r="H1285" t="s">
        <v>391</v>
      </c>
      <c r="I1285">
        <v>3</v>
      </c>
      <c r="J1285" t="s">
        <v>38</v>
      </c>
      <c r="K1285">
        <v>0</v>
      </c>
      <c r="L1285">
        <v>0</v>
      </c>
      <c r="M1285">
        <v>0</v>
      </c>
      <c r="N1285">
        <v>0</v>
      </c>
      <c r="O1285">
        <v>32.75</v>
      </c>
      <c r="P1285">
        <v>0</v>
      </c>
      <c r="Q1285">
        <v>0</v>
      </c>
      <c r="R1285">
        <v>0</v>
      </c>
      <c r="S1285">
        <v>0</v>
      </c>
    </row>
    <row r="1286" spans="1:19" x14ac:dyDescent="0.35">
      <c r="A1286">
        <v>135</v>
      </c>
      <c r="B1286" t="s">
        <v>117</v>
      </c>
      <c r="C1286" t="s">
        <v>118</v>
      </c>
      <c r="D1286">
        <v>100102</v>
      </c>
      <c r="E1286" t="s">
        <v>92</v>
      </c>
      <c r="F1286">
        <v>100102008</v>
      </c>
      <c r="G1286" t="s">
        <v>352</v>
      </c>
      <c r="H1286" t="s">
        <v>402</v>
      </c>
      <c r="I1286">
        <v>1</v>
      </c>
      <c r="J1286" t="s">
        <v>96</v>
      </c>
      <c r="K1286">
        <v>0</v>
      </c>
      <c r="L1286">
        <v>0</v>
      </c>
      <c r="M1286">
        <v>0</v>
      </c>
      <c r="N1286">
        <v>126</v>
      </c>
      <c r="O1286">
        <v>0</v>
      </c>
      <c r="P1286">
        <v>0</v>
      </c>
      <c r="Q1286">
        <v>0</v>
      </c>
      <c r="R1286">
        <v>0</v>
      </c>
      <c r="S1286">
        <v>0</v>
      </c>
    </row>
    <row r="1287" spans="1:19" x14ac:dyDescent="0.35">
      <c r="A1287">
        <v>135</v>
      </c>
      <c r="B1287" t="s">
        <v>117</v>
      </c>
      <c r="C1287" t="s">
        <v>118</v>
      </c>
      <c r="D1287">
        <v>100102</v>
      </c>
      <c r="E1287" t="s">
        <v>92</v>
      </c>
      <c r="F1287">
        <v>100102008</v>
      </c>
      <c r="G1287" t="s">
        <v>352</v>
      </c>
      <c r="H1287" t="s">
        <v>354</v>
      </c>
      <c r="I1287">
        <v>7</v>
      </c>
      <c r="J1287" t="s">
        <v>164</v>
      </c>
      <c r="K1287">
        <v>0</v>
      </c>
      <c r="L1287">
        <v>0</v>
      </c>
      <c r="M1287">
        <v>67.75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</row>
    <row r="1288" spans="1:19" x14ac:dyDescent="0.35">
      <c r="A1288">
        <v>135</v>
      </c>
      <c r="B1288" t="s">
        <v>117</v>
      </c>
      <c r="C1288" t="s">
        <v>118</v>
      </c>
      <c r="D1288">
        <v>100103</v>
      </c>
      <c r="E1288" t="s">
        <v>39</v>
      </c>
      <c r="F1288">
        <v>100103001</v>
      </c>
      <c r="G1288" t="s">
        <v>40</v>
      </c>
      <c r="H1288" t="s">
        <v>380</v>
      </c>
      <c r="I1288">
        <v>3</v>
      </c>
      <c r="J1288" t="s">
        <v>38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796.68</v>
      </c>
      <c r="Q1288">
        <v>0</v>
      </c>
      <c r="R1288">
        <v>0</v>
      </c>
      <c r="S1288">
        <v>0</v>
      </c>
    </row>
    <row r="1289" spans="1:19" x14ac:dyDescent="0.35">
      <c r="A1289">
        <v>135</v>
      </c>
      <c r="B1289" t="s">
        <v>117</v>
      </c>
      <c r="C1289" t="s">
        <v>118</v>
      </c>
      <c r="D1289">
        <v>100103</v>
      </c>
      <c r="E1289" t="s">
        <v>39</v>
      </c>
      <c r="F1289">
        <v>100103001</v>
      </c>
      <c r="G1289" t="s">
        <v>40</v>
      </c>
      <c r="H1289" t="s">
        <v>75</v>
      </c>
      <c r="I1289">
        <v>3</v>
      </c>
      <c r="J1289" t="s">
        <v>38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809.23</v>
      </c>
      <c r="R1289">
        <v>1251.27</v>
      </c>
      <c r="S1289">
        <v>0</v>
      </c>
    </row>
    <row r="1290" spans="1:19" x14ac:dyDescent="0.35">
      <c r="A1290">
        <v>135</v>
      </c>
      <c r="B1290" t="s">
        <v>117</v>
      </c>
      <c r="C1290" t="s">
        <v>118</v>
      </c>
      <c r="D1290">
        <v>100103</v>
      </c>
      <c r="E1290" t="s">
        <v>39</v>
      </c>
      <c r="F1290">
        <v>100103001</v>
      </c>
      <c r="G1290" t="s">
        <v>40</v>
      </c>
      <c r="H1290" t="s">
        <v>41</v>
      </c>
      <c r="I1290">
        <v>5</v>
      </c>
      <c r="J1290" t="s">
        <v>26</v>
      </c>
      <c r="K1290">
        <v>0</v>
      </c>
      <c r="L1290">
        <v>0</v>
      </c>
      <c r="M1290">
        <v>0</v>
      </c>
      <c r="N1290">
        <v>0</v>
      </c>
      <c r="O1290">
        <v>1015.4</v>
      </c>
      <c r="P1290">
        <v>0</v>
      </c>
      <c r="Q1290">
        <v>0</v>
      </c>
      <c r="R1290">
        <v>0</v>
      </c>
      <c r="S1290">
        <v>0</v>
      </c>
    </row>
    <row r="1291" spans="1:19" x14ac:dyDescent="0.35">
      <c r="A1291">
        <v>135</v>
      </c>
      <c r="B1291" t="s">
        <v>117</v>
      </c>
      <c r="C1291" t="s">
        <v>118</v>
      </c>
      <c r="D1291">
        <v>100103</v>
      </c>
      <c r="E1291" t="s">
        <v>39</v>
      </c>
      <c r="F1291">
        <v>100103003</v>
      </c>
      <c r="G1291" t="s">
        <v>226</v>
      </c>
      <c r="H1291" t="s">
        <v>323</v>
      </c>
      <c r="I1291">
        <v>3</v>
      </c>
      <c r="J1291" t="s">
        <v>38</v>
      </c>
      <c r="K1291">
        <v>0</v>
      </c>
      <c r="L1291">
        <v>0</v>
      </c>
      <c r="M1291">
        <v>114.71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</row>
    <row r="1292" spans="1:19" x14ac:dyDescent="0.35">
      <c r="A1292">
        <v>135</v>
      </c>
      <c r="B1292" t="s">
        <v>117</v>
      </c>
      <c r="C1292" t="s">
        <v>118</v>
      </c>
      <c r="D1292">
        <v>100103</v>
      </c>
      <c r="E1292" t="s">
        <v>39</v>
      </c>
      <c r="F1292">
        <v>100103004</v>
      </c>
      <c r="G1292" t="s">
        <v>77</v>
      </c>
      <c r="H1292" t="s">
        <v>329</v>
      </c>
      <c r="I1292">
        <v>3</v>
      </c>
      <c r="J1292" t="s">
        <v>38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133.52000000000001</v>
      </c>
      <c r="S1292">
        <v>0</v>
      </c>
    </row>
    <row r="1293" spans="1:19" x14ac:dyDescent="0.35">
      <c r="A1293">
        <v>135</v>
      </c>
      <c r="B1293" t="s">
        <v>117</v>
      </c>
      <c r="C1293" t="s">
        <v>118</v>
      </c>
      <c r="D1293">
        <v>100103</v>
      </c>
      <c r="E1293" t="s">
        <v>39</v>
      </c>
      <c r="F1293">
        <v>100103004</v>
      </c>
      <c r="G1293" t="s">
        <v>77</v>
      </c>
      <c r="H1293" t="s">
        <v>89</v>
      </c>
      <c r="I1293">
        <v>3</v>
      </c>
      <c r="J1293" t="s">
        <v>38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188.55</v>
      </c>
      <c r="S1293">
        <v>0</v>
      </c>
    </row>
    <row r="1294" spans="1:19" x14ac:dyDescent="0.35">
      <c r="A1294">
        <v>135</v>
      </c>
      <c r="B1294" t="s">
        <v>117</v>
      </c>
      <c r="C1294" t="s">
        <v>118</v>
      </c>
      <c r="D1294">
        <v>100105</v>
      </c>
      <c r="E1294" t="s">
        <v>20</v>
      </c>
      <c r="F1294">
        <v>100105006</v>
      </c>
      <c r="G1294" t="s">
        <v>276</v>
      </c>
      <c r="H1294" t="s">
        <v>317</v>
      </c>
      <c r="I1294">
        <v>6</v>
      </c>
      <c r="J1294" t="s">
        <v>20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27008.15</v>
      </c>
    </row>
    <row r="1295" spans="1:19" x14ac:dyDescent="0.35">
      <c r="A1295">
        <v>135</v>
      </c>
      <c r="B1295" t="s">
        <v>117</v>
      </c>
      <c r="C1295" t="s">
        <v>118</v>
      </c>
      <c r="D1295">
        <v>100105</v>
      </c>
      <c r="E1295" t="s">
        <v>20</v>
      </c>
      <c r="F1295">
        <v>100105006</v>
      </c>
      <c r="G1295" t="s">
        <v>276</v>
      </c>
      <c r="H1295" t="s">
        <v>307</v>
      </c>
      <c r="I1295">
        <v>4</v>
      </c>
      <c r="J1295" t="s">
        <v>71</v>
      </c>
      <c r="K1295">
        <v>0</v>
      </c>
      <c r="L1295">
        <v>0</v>
      </c>
      <c r="M1295">
        <v>0</v>
      </c>
      <c r="N1295">
        <v>20987.1</v>
      </c>
      <c r="O1295">
        <v>17763.93</v>
      </c>
      <c r="P1295">
        <v>0</v>
      </c>
      <c r="Q1295">
        <v>0</v>
      </c>
      <c r="R1295">
        <v>0</v>
      </c>
      <c r="S1295">
        <v>0</v>
      </c>
    </row>
    <row r="1296" spans="1:19" x14ac:dyDescent="0.35">
      <c r="A1296">
        <v>135</v>
      </c>
      <c r="B1296" t="s">
        <v>117</v>
      </c>
      <c r="C1296" t="s">
        <v>118</v>
      </c>
      <c r="D1296">
        <v>100106</v>
      </c>
      <c r="E1296" t="s">
        <v>477</v>
      </c>
      <c r="F1296">
        <v>100106001</v>
      </c>
      <c r="G1296" t="s">
        <v>60</v>
      </c>
      <c r="H1296" t="s">
        <v>446</v>
      </c>
      <c r="I1296">
        <v>1</v>
      </c>
      <c r="J1296" t="s">
        <v>96</v>
      </c>
      <c r="K1296">
        <v>0</v>
      </c>
      <c r="L1296">
        <v>0</v>
      </c>
      <c r="M1296">
        <v>0</v>
      </c>
      <c r="N1296">
        <v>0</v>
      </c>
      <c r="O1296">
        <v>38.119999999999997</v>
      </c>
      <c r="P1296">
        <v>0</v>
      </c>
      <c r="Q1296">
        <v>0</v>
      </c>
      <c r="R1296">
        <v>0</v>
      </c>
      <c r="S1296">
        <v>0</v>
      </c>
    </row>
    <row r="1297" spans="1:19" x14ac:dyDescent="0.35">
      <c r="A1297">
        <v>135</v>
      </c>
      <c r="B1297" t="s">
        <v>117</v>
      </c>
      <c r="C1297" t="s">
        <v>118</v>
      </c>
      <c r="D1297">
        <v>100107</v>
      </c>
      <c r="E1297" t="s">
        <v>48</v>
      </c>
      <c r="F1297">
        <v>100107012</v>
      </c>
      <c r="G1297" t="s">
        <v>49</v>
      </c>
      <c r="H1297" t="s">
        <v>129</v>
      </c>
      <c r="I1297">
        <v>2</v>
      </c>
      <c r="J1297" t="s">
        <v>32</v>
      </c>
      <c r="K1297">
        <v>270512.57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</row>
    <row r="1298" spans="1:19" x14ac:dyDescent="0.35">
      <c r="A1298">
        <v>135</v>
      </c>
      <c r="B1298" t="s">
        <v>117</v>
      </c>
      <c r="C1298" t="s">
        <v>118</v>
      </c>
      <c r="D1298">
        <v>100107</v>
      </c>
      <c r="E1298" t="s">
        <v>48</v>
      </c>
      <c r="F1298">
        <v>100107012</v>
      </c>
      <c r="G1298" t="s">
        <v>49</v>
      </c>
      <c r="H1298" t="s">
        <v>130</v>
      </c>
      <c r="I1298">
        <v>3</v>
      </c>
      <c r="J1298" t="s">
        <v>38</v>
      </c>
      <c r="K1298">
        <v>2351.38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</row>
    <row r="1299" spans="1:19" x14ac:dyDescent="0.35">
      <c r="A1299">
        <v>135</v>
      </c>
      <c r="B1299" t="s">
        <v>117</v>
      </c>
      <c r="C1299" t="s">
        <v>118</v>
      </c>
      <c r="D1299">
        <v>100107</v>
      </c>
      <c r="E1299" t="s">
        <v>48</v>
      </c>
      <c r="F1299">
        <v>100107012</v>
      </c>
      <c r="G1299" t="s">
        <v>49</v>
      </c>
      <c r="H1299" t="s">
        <v>50</v>
      </c>
      <c r="I1299">
        <v>3</v>
      </c>
      <c r="J1299" t="s">
        <v>38</v>
      </c>
      <c r="K1299">
        <v>41467.410000000003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</row>
    <row r="1300" spans="1:19" x14ac:dyDescent="0.35">
      <c r="A1300">
        <v>135</v>
      </c>
      <c r="B1300" t="s">
        <v>117</v>
      </c>
      <c r="C1300" t="s">
        <v>118</v>
      </c>
      <c r="D1300">
        <v>100107</v>
      </c>
      <c r="E1300" t="s">
        <v>48</v>
      </c>
      <c r="F1300">
        <v>100107012</v>
      </c>
      <c r="G1300" t="s">
        <v>49</v>
      </c>
      <c r="H1300" t="s">
        <v>211</v>
      </c>
      <c r="I1300">
        <v>7</v>
      </c>
      <c r="J1300" t="s">
        <v>164</v>
      </c>
      <c r="K1300">
        <v>16807.78</v>
      </c>
      <c r="L1300">
        <v>0</v>
      </c>
      <c r="M1300">
        <v>218420.29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</row>
    <row r="1301" spans="1:19" x14ac:dyDescent="0.35">
      <c r="A1301">
        <v>135</v>
      </c>
      <c r="B1301" t="s">
        <v>117</v>
      </c>
      <c r="C1301" t="s">
        <v>118</v>
      </c>
      <c r="D1301">
        <v>100107</v>
      </c>
      <c r="E1301" t="s">
        <v>48</v>
      </c>
      <c r="F1301">
        <v>100107012</v>
      </c>
      <c r="G1301" t="s">
        <v>49</v>
      </c>
      <c r="H1301" t="s">
        <v>365</v>
      </c>
      <c r="I1301">
        <v>7</v>
      </c>
      <c r="J1301" t="s">
        <v>164</v>
      </c>
      <c r="K1301">
        <v>0</v>
      </c>
      <c r="L1301">
        <v>0</v>
      </c>
      <c r="M1301">
        <v>88.1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</row>
    <row r="1302" spans="1:19" x14ac:dyDescent="0.35">
      <c r="A1302">
        <v>135</v>
      </c>
      <c r="B1302" t="s">
        <v>117</v>
      </c>
      <c r="C1302" t="s">
        <v>118</v>
      </c>
      <c r="D1302">
        <v>100108</v>
      </c>
      <c r="E1302" t="s">
        <v>294</v>
      </c>
      <c r="F1302">
        <v>100108005</v>
      </c>
      <c r="G1302" t="s">
        <v>319</v>
      </c>
      <c r="H1302" t="s">
        <v>398</v>
      </c>
      <c r="I1302">
        <v>7</v>
      </c>
      <c r="J1302" t="s">
        <v>164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17734.400000000001</v>
      </c>
      <c r="S1302">
        <v>0</v>
      </c>
    </row>
    <row r="1303" spans="1:19" x14ac:dyDescent="0.35">
      <c r="A1303">
        <v>135</v>
      </c>
      <c r="B1303" t="s">
        <v>117</v>
      </c>
      <c r="C1303" t="s">
        <v>118</v>
      </c>
      <c r="D1303">
        <v>100108</v>
      </c>
      <c r="E1303" t="s">
        <v>294</v>
      </c>
      <c r="F1303">
        <v>100108007</v>
      </c>
      <c r="G1303" t="s">
        <v>327</v>
      </c>
      <c r="H1303" t="s">
        <v>404</v>
      </c>
      <c r="I1303">
        <v>1</v>
      </c>
      <c r="J1303" t="s">
        <v>96</v>
      </c>
      <c r="K1303">
        <v>0</v>
      </c>
      <c r="L1303">
        <v>0</v>
      </c>
      <c r="M1303">
        <v>0</v>
      </c>
      <c r="N1303">
        <v>0</v>
      </c>
      <c r="O1303">
        <v>2137.91</v>
      </c>
      <c r="P1303">
        <v>0</v>
      </c>
      <c r="Q1303">
        <v>36591.699999999997</v>
      </c>
      <c r="R1303">
        <v>0</v>
      </c>
      <c r="S1303">
        <v>71641.02</v>
      </c>
    </row>
    <row r="1304" spans="1:19" x14ac:dyDescent="0.35">
      <c r="A1304">
        <v>135</v>
      </c>
      <c r="B1304" t="s">
        <v>117</v>
      </c>
      <c r="C1304" t="s">
        <v>118</v>
      </c>
      <c r="D1304">
        <v>100109</v>
      </c>
      <c r="E1304" t="s">
        <v>51</v>
      </c>
      <c r="F1304">
        <v>100109001</v>
      </c>
      <c r="G1304" t="s">
        <v>51</v>
      </c>
      <c r="H1304" t="s">
        <v>84</v>
      </c>
      <c r="I1304">
        <v>4</v>
      </c>
      <c r="J1304" t="s">
        <v>71</v>
      </c>
      <c r="K1304">
        <v>0</v>
      </c>
      <c r="L1304">
        <v>80164.56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</row>
    <row r="1305" spans="1:19" x14ac:dyDescent="0.35">
      <c r="A1305">
        <v>0</v>
      </c>
      <c r="B1305" t="s">
        <v>121</v>
      </c>
      <c r="C1305" t="s">
        <v>461</v>
      </c>
      <c r="D1305">
        <v>100101</v>
      </c>
      <c r="E1305" t="s">
        <v>29</v>
      </c>
      <c r="F1305">
        <v>100101001</v>
      </c>
      <c r="G1305" t="s">
        <v>36</v>
      </c>
      <c r="H1305" t="s">
        <v>37</v>
      </c>
      <c r="I1305">
        <v>3</v>
      </c>
      <c r="J1305" t="s">
        <v>38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7029.59</v>
      </c>
      <c r="R1305">
        <v>517.69000000000005</v>
      </c>
      <c r="S1305">
        <v>0</v>
      </c>
    </row>
    <row r="1306" spans="1:19" x14ac:dyDescent="0.35">
      <c r="A1306">
        <v>0</v>
      </c>
      <c r="B1306" t="s">
        <v>121</v>
      </c>
      <c r="C1306" t="s">
        <v>461</v>
      </c>
      <c r="D1306">
        <v>100101</v>
      </c>
      <c r="E1306" t="s">
        <v>29</v>
      </c>
      <c r="F1306">
        <v>100101001</v>
      </c>
      <c r="G1306" t="s">
        <v>36</v>
      </c>
      <c r="H1306" t="s">
        <v>385</v>
      </c>
      <c r="I1306">
        <v>4</v>
      </c>
      <c r="J1306" t="s">
        <v>71</v>
      </c>
      <c r="K1306">
        <v>0</v>
      </c>
      <c r="L1306">
        <v>0</v>
      </c>
      <c r="M1306">
        <v>0</v>
      </c>
      <c r="N1306">
        <v>5182.13</v>
      </c>
      <c r="O1306">
        <v>5383.34</v>
      </c>
      <c r="P1306">
        <v>14616.9</v>
      </c>
      <c r="Q1306">
        <v>5357.94</v>
      </c>
      <c r="R1306">
        <v>0</v>
      </c>
      <c r="S1306">
        <v>0</v>
      </c>
    </row>
    <row r="1307" spans="1:19" x14ac:dyDescent="0.35">
      <c r="A1307">
        <v>0</v>
      </c>
      <c r="B1307" t="s">
        <v>121</v>
      </c>
      <c r="C1307" t="s">
        <v>461</v>
      </c>
      <c r="D1307">
        <v>100101</v>
      </c>
      <c r="E1307" t="s">
        <v>29</v>
      </c>
      <c r="F1307">
        <v>100101001</v>
      </c>
      <c r="G1307" t="s">
        <v>36</v>
      </c>
      <c r="H1307" t="s">
        <v>308</v>
      </c>
      <c r="I1307">
        <v>4</v>
      </c>
      <c r="J1307" t="s">
        <v>71</v>
      </c>
      <c r="K1307">
        <v>0</v>
      </c>
      <c r="L1307">
        <v>73.48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</row>
    <row r="1308" spans="1:19" x14ac:dyDescent="0.35">
      <c r="A1308">
        <v>0</v>
      </c>
      <c r="B1308" t="s">
        <v>121</v>
      </c>
      <c r="C1308" t="s">
        <v>461</v>
      </c>
      <c r="D1308">
        <v>100101</v>
      </c>
      <c r="E1308" t="s">
        <v>29</v>
      </c>
      <c r="F1308">
        <v>100101001</v>
      </c>
      <c r="G1308" t="s">
        <v>36</v>
      </c>
      <c r="H1308" t="s">
        <v>56</v>
      </c>
      <c r="I1308">
        <v>2</v>
      </c>
      <c r="J1308" t="s">
        <v>32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3865.87</v>
      </c>
      <c r="Q1308">
        <v>7176</v>
      </c>
      <c r="R1308">
        <v>0</v>
      </c>
      <c r="S1308">
        <v>0</v>
      </c>
    </row>
    <row r="1309" spans="1:19" x14ac:dyDescent="0.35">
      <c r="A1309">
        <v>0</v>
      </c>
      <c r="B1309" t="s">
        <v>121</v>
      </c>
      <c r="C1309" t="s">
        <v>461</v>
      </c>
      <c r="D1309">
        <v>100101</v>
      </c>
      <c r="E1309" t="s">
        <v>29</v>
      </c>
      <c r="F1309">
        <v>100101004</v>
      </c>
      <c r="G1309" t="s">
        <v>30</v>
      </c>
      <c r="H1309" t="s">
        <v>31</v>
      </c>
      <c r="I1309">
        <v>2</v>
      </c>
      <c r="J1309" t="s">
        <v>32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6072</v>
      </c>
      <c r="R1309">
        <v>0</v>
      </c>
      <c r="S1309">
        <v>0</v>
      </c>
    </row>
    <row r="1310" spans="1:19" x14ac:dyDescent="0.35">
      <c r="A1310">
        <v>0</v>
      </c>
      <c r="B1310" t="s">
        <v>121</v>
      </c>
      <c r="C1310" t="s">
        <v>461</v>
      </c>
      <c r="D1310">
        <v>100101</v>
      </c>
      <c r="E1310" t="s">
        <v>29</v>
      </c>
      <c r="F1310">
        <v>100101006</v>
      </c>
      <c r="G1310" t="s">
        <v>259</v>
      </c>
      <c r="H1310" t="s">
        <v>260</v>
      </c>
      <c r="I1310">
        <v>5</v>
      </c>
      <c r="J1310" t="s">
        <v>26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317.48</v>
      </c>
    </row>
    <row r="1311" spans="1:19" x14ac:dyDescent="0.35">
      <c r="A1311">
        <v>0</v>
      </c>
      <c r="B1311" t="s">
        <v>121</v>
      </c>
      <c r="C1311" t="s">
        <v>461</v>
      </c>
      <c r="D1311">
        <v>100101</v>
      </c>
      <c r="E1311" t="s">
        <v>29</v>
      </c>
      <c r="F1311">
        <v>100101007</v>
      </c>
      <c r="G1311" t="s">
        <v>64</v>
      </c>
      <c r="H1311" t="s">
        <v>111</v>
      </c>
      <c r="I1311">
        <v>2</v>
      </c>
      <c r="J1311" t="s">
        <v>32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61.34</v>
      </c>
      <c r="S1311">
        <v>0</v>
      </c>
    </row>
    <row r="1312" spans="1:19" x14ac:dyDescent="0.35">
      <c r="A1312">
        <v>0</v>
      </c>
      <c r="B1312" t="s">
        <v>121</v>
      </c>
      <c r="C1312" t="s">
        <v>461</v>
      </c>
      <c r="D1312">
        <v>100101</v>
      </c>
      <c r="E1312" t="s">
        <v>29</v>
      </c>
      <c r="F1312">
        <v>100101011</v>
      </c>
      <c r="G1312" t="s">
        <v>122</v>
      </c>
      <c r="H1312" t="s">
        <v>337</v>
      </c>
      <c r="I1312">
        <v>4</v>
      </c>
      <c r="J1312" t="s">
        <v>71</v>
      </c>
      <c r="K1312">
        <v>0</v>
      </c>
      <c r="L1312">
        <v>0</v>
      </c>
      <c r="M1312">
        <v>517.76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</row>
    <row r="1313" spans="1:19" x14ac:dyDescent="0.35">
      <c r="A1313">
        <v>0</v>
      </c>
      <c r="B1313" t="s">
        <v>121</v>
      </c>
      <c r="C1313" t="s">
        <v>461</v>
      </c>
      <c r="D1313">
        <v>100101</v>
      </c>
      <c r="E1313" t="s">
        <v>29</v>
      </c>
      <c r="F1313">
        <v>100101011</v>
      </c>
      <c r="G1313" t="s">
        <v>122</v>
      </c>
      <c r="H1313" t="s">
        <v>234</v>
      </c>
      <c r="I1313">
        <v>4</v>
      </c>
      <c r="J1313" t="s">
        <v>71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514.29999999999995</v>
      </c>
    </row>
    <row r="1314" spans="1:19" x14ac:dyDescent="0.35">
      <c r="A1314">
        <v>0</v>
      </c>
      <c r="B1314" t="s">
        <v>121</v>
      </c>
      <c r="C1314" t="s">
        <v>461</v>
      </c>
      <c r="D1314">
        <v>100101</v>
      </c>
      <c r="E1314" t="s">
        <v>29</v>
      </c>
      <c r="F1314">
        <v>100101011</v>
      </c>
      <c r="G1314" t="s">
        <v>122</v>
      </c>
      <c r="H1314" t="s">
        <v>123</v>
      </c>
      <c r="I1314">
        <v>1</v>
      </c>
      <c r="J1314" t="s">
        <v>96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397.26</v>
      </c>
      <c r="Q1314">
        <v>0</v>
      </c>
      <c r="R1314">
        <v>0</v>
      </c>
      <c r="S1314">
        <v>0</v>
      </c>
    </row>
    <row r="1315" spans="1:19" x14ac:dyDescent="0.35">
      <c r="A1315">
        <v>0</v>
      </c>
      <c r="B1315" t="s">
        <v>121</v>
      </c>
      <c r="C1315" t="s">
        <v>461</v>
      </c>
      <c r="D1315">
        <v>100101</v>
      </c>
      <c r="E1315" t="s">
        <v>29</v>
      </c>
      <c r="F1315">
        <v>100101011</v>
      </c>
      <c r="G1315" t="s">
        <v>122</v>
      </c>
      <c r="H1315" t="s">
        <v>168</v>
      </c>
      <c r="I1315">
        <v>4</v>
      </c>
      <c r="J1315" t="s">
        <v>71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8040.95</v>
      </c>
      <c r="S1315">
        <v>0</v>
      </c>
    </row>
    <row r="1316" spans="1:19" x14ac:dyDescent="0.35">
      <c r="A1316">
        <v>0</v>
      </c>
      <c r="B1316" t="s">
        <v>121</v>
      </c>
      <c r="C1316" t="s">
        <v>461</v>
      </c>
      <c r="D1316">
        <v>100101</v>
      </c>
      <c r="E1316" t="s">
        <v>29</v>
      </c>
      <c r="F1316">
        <v>100101011</v>
      </c>
      <c r="G1316" t="s">
        <v>122</v>
      </c>
      <c r="H1316" t="s">
        <v>324</v>
      </c>
      <c r="I1316">
        <v>2</v>
      </c>
      <c r="J1316" t="s">
        <v>32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3588</v>
      </c>
      <c r="R1316">
        <v>0</v>
      </c>
      <c r="S1316">
        <v>0</v>
      </c>
    </row>
    <row r="1317" spans="1:19" x14ac:dyDescent="0.35">
      <c r="A1317">
        <v>0</v>
      </c>
      <c r="B1317" t="s">
        <v>121</v>
      </c>
      <c r="C1317" t="s">
        <v>461</v>
      </c>
      <c r="D1317">
        <v>100101</v>
      </c>
      <c r="E1317" t="s">
        <v>29</v>
      </c>
      <c r="F1317">
        <v>100112025</v>
      </c>
      <c r="G1317" t="s">
        <v>173</v>
      </c>
      <c r="H1317" t="s">
        <v>248</v>
      </c>
      <c r="I1317">
        <v>3</v>
      </c>
      <c r="J1317" t="s">
        <v>38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2656.67</v>
      </c>
      <c r="R1317">
        <v>0</v>
      </c>
      <c r="S1317">
        <v>0</v>
      </c>
    </row>
    <row r="1318" spans="1:19" x14ac:dyDescent="0.35">
      <c r="A1318">
        <v>0</v>
      </c>
      <c r="B1318" t="s">
        <v>121</v>
      </c>
      <c r="C1318" t="s">
        <v>461</v>
      </c>
      <c r="D1318">
        <v>100101</v>
      </c>
      <c r="E1318" t="s">
        <v>29</v>
      </c>
      <c r="F1318">
        <v>100112025</v>
      </c>
      <c r="G1318" t="s">
        <v>173</v>
      </c>
      <c r="H1318" t="s">
        <v>174</v>
      </c>
      <c r="I1318">
        <v>2</v>
      </c>
      <c r="J1318" t="s">
        <v>32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6621.6</v>
      </c>
      <c r="R1318">
        <v>0</v>
      </c>
      <c r="S1318">
        <v>0</v>
      </c>
    </row>
    <row r="1319" spans="1:19" x14ac:dyDescent="0.35">
      <c r="A1319">
        <v>0</v>
      </c>
      <c r="B1319" t="s">
        <v>121</v>
      </c>
      <c r="C1319" t="s">
        <v>461</v>
      </c>
      <c r="D1319">
        <v>100102</v>
      </c>
      <c r="E1319" t="s">
        <v>92</v>
      </c>
      <c r="F1319">
        <v>100102003</v>
      </c>
      <c r="G1319" t="s">
        <v>93</v>
      </c>
      <c r="H1319" t="s">
        <v>400</v>
      </c>
      <c r="I1319">
        <v>1</v>
      </c>
      <c r="J1319" t="s">
        <v>96</v>
      </c>
      <c r="K1319">
        <v>1874.99</v>
      </c>
      <c r="L1319">
        <v>0</v>
      </c>
      <c r="M1319">
        <v>577.95000000000005</v>
      </c>
      <c r="N1319">
        <v>67.81</v>
      </c>
      <c r="O1319">
        <v>0</v>
      </c>
      <c r="P1319">
        <v>0</v>
      </c>
      <c r="Q1319">
        <v>4920.3999999999996</v>
      </c>
      <c r="R1319">
        <v>256.24</v>
      </c>
      <c r="S1319">
        <v>22894.59</v>
      </c>
    </row>
    <row r="1320" spans="1:19" x14ac:dyDescent="0.35">
      <c r="A1320">
        <v>0</v>
      </c>
      <c r="B1320" t="s">
        <v>121</v>
      </c>
      <c r="C1320" t="s">
        <v>461</v>
      </c>
      <c r="D1320">
        <v>100102</v>
      </c>
      <c r="E1320" t="s">
        <v>92</v>
      </c>
      <c r="F1320">
        <v>100102005</v>
      </c>
      <c r="G1320" t="s">
        <v>177</v>
      </c>
      <c r="H1320" t="s">
        <v>401</v>
      </c>
      <c r="I1320">
        <v>1</v>
      </c>
      <c r="J1320" t="s">
        <v>96</v>
      </c>
      <c r="K1320">
        <v>7364.21</v>
      </c>
      <c r="L1320">
        <v>2312.73</v>
      </c>
      <c r="M1320">
        <v>0</v>
      </c>
      <c r="N1320">
        <v>8562.0400000000009</v>
      </c>
      <c r="O1320">
        <v>8095.05</v>
      </c>
      <c r="P1320">
        <v>12088.76</v>
      </c>
      <c r="Q1320">
        <v>8600.25</v>
      </c>
      <c r="R1320">
        <v>6660.12</v>
      </c>
      <c r="S1320">
        <v>2321.41</v>
      </c>
    </row>
    <row r="1321" spans="1:19" x14ac:dyDescent="0.35">
      <c r="A1321">
        <v>0</v>
      </c>
      <c r="B1321" t="s">
        <v>121</v>
      </c>
      <c r="C1321" t="s">
        <v>461</v>
      </c>
      <c r="D1321">
        <v>100102</v>
      </c>
      <c r="E1321" t="s">
        <v>92</v>
      </c>
      <c r="F1321">
        <v>100102005</v>
      </c>
      <c r="G1321" t="s">
        <v>177</v>
      </c>
      <c r="H1321" t="s">
        <v>375</v>
      </c>
      <c r="I1321">
        <v>7</v>
      </c>
      <c r="J1321" t="s">
        <v>164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142.71</v>
      </c>
      <c r="R1321">
        <v>0</v>
      </c>
      <c r="S1321">
        <v>0</v>
      </c>
    </row>
    <row r="1322" spans="1:19" x14ac:dyDescent="0.35">
      <c r="A1322">
        <v>0</v>
      </c>
      <c r="B1322" t="s">
        <v>121</v>
      </c>
      <c r="C1322" t="s">
        <v>461</v>
      </c>
      <c r="D1322">
        <v>100102</v>
      </c>
      <c r="E1322" t="s">
        <v>92</v>
      </c>
      <c r="F1322">
        <v>100102008</v>
      </c>
      <c r="G1322" t="s">
        <v>352</v>
      </c>
      <c r="H1322" t="s">
        <v>413</v>
      </c>
      <c r="I1322">
        <v>3</v>
      </c>
      <c r="J1322" t="s">
        <v>38</v>
      </c>
      <c r="K1322">
        <v>4376.96</v>
      </c>
      <c r="L1322">
        <v>0</v>
      </c>
      <c r="M1322">
        <v>0</v>
      </c>
      <c r="N1322">
        <v>1251.68</v>
      </c>
      <c r="O1322">
        <v>454.58</v>
      </c>
      <c r="P1322">
        <v>453.69</v>
      </c>
      <c r="Q1322">
        <v>0</v>
      </c>
      <c r="R1322">
        <v>0</v>
      </c>
      <c r="S1322">
        <v>1670.75</v>
      </c>
    </row>
    <row r="1323" spans="1:19" x14ac:dyDescent="0.35">
      <c r="A1323">
        <v>0</v>
      </c>
      <c r="B1323" t="s">
        <v>121</v>
      </c>
      <c r="C1323" t="s">
        <v>461</v>
      </c>
      <c r="D1323">
        <v>100102</v>
      </c>
      <c r="E1323" t="s">
        <v>92</v>
      </c>
      <c r="F1323">
        <v>100102008</v>
      </c>
      <c r="G1323" t="s">
        <v>352</v>
      </c>
      <c r="H1323" t="s">
        <v>391</v>
      </c>
      <c r="I1323">
        <v>3</v>
      </c>
      <c r="J1323" t="s">
        <v>38</v>
      </c>
      <c r="K1323">
        <v>0</v>
      </c>
      <c r="L1323">
        <v>0</v>
      </c>
      <c r="M1323">
        <v>0</v>
      </c>
      <c r="N1323">
        <v>826.18</v>
      </c>
      <c r="O1323">
        <v>98.37</v>
      </c>
      <c r="P1323">
        <v>0</v>
      </c>
      <c r="Q1323">
        <v>0</v>
      </c>
      <c r="R1323">
        <v>0</v>
      </c>
      <c r="S1323">
        <v>0</v>
      </c>
    </row>
    <row r="1324" spans="1:19" x14ac:dyDescent="0.35">
      <c r="A1324">
        <v>0</v>
      </c>
      <c r="B1324" t="s">
        <v>121</v>
      </c>
      <c r="C1324" t="s">
        <v>461</v>
      </c>
      <c r="D1324">
        <v>100102</v>
      </c>
      <c r="E1324" t="s">
        <v>92</v>
      </c>
      <c r="F1324">
        <v>100102008</v>
      </c>
      <c r="G1324" t="s">
        <v>352</v>
      </c>
      <c r="H1324" t="s">
        <v>402</v>
      </c>
      <c r="I1324">
        <v>1</v>
      </c>
      <c r="J1324" t="s">
        <v>96</v>
      </c>
      <c r="K1324">
        <v>36367</v>
      </c>
      <c r="L1324">
        <v>0</v>
      </c>
      <c r="M1324">
        <v>0</v>
      </c>
      <c r="N1324">
        <v>0</v>
      </c>
      <c r="O1324">
        <v>31069.02</v>
      </c>
      <c r="P1324">
        <v>2272.08</v>
      </c>
      <c r="Q1324">
        <v>5578.46</v>
      </c>
      <c r="R1324">
        <v>0</v>
      </c>
      <c r="S1324">
        <v>4082.21</v>
      </c>
    </row>
    <row r="1325" spans="1:19" x14ac:dyDescent="0.35">
      <c r="A1325">
        <v>0</v>
      </c>
      <c r="B1325" t="s">
        <v>121</v>
      </c>
      <c r="C1325" t="s">
        <v>461</v>
      </c>
      <c r="D1325">
        <v>100103</v>
      </c>
      <c r="E1325" t="s">
        <v>39</v>
      </c>
      <c r="F1325">
        <v>100103001</v>
      </c>
      <c r="G1325" t="s">
        <v>40</v>
      </c>
      <c r="H1325" t="s">
        <v>326</v>
      </c>
      <c r="I1325">
        <v>3</v>
      </c>
      <c r="J1325" t="s">
        <v>38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4706.7700000000004</v>
      </c>
      <c r="R1325">
        <v>0</v>
      </c>
      <c r="S1325">
        <v>0</v>
      </c>
    </row>
    <row r="1326" spans="1:19" x14ac:dyDescent="0.35">
      <c r="A1326">
        <v>0</v>
      </c>
      <c r="B1326" t="s">
        <v>121</v>
      </c>
      <c r="C1326" t="s">
        <v>461</v>
      </c>
      <c r="D1326">
        <v>100103</v>
      </c>
      <c r="E1326" t="s">
        <v>39</v>
      </c>
      <c r="F1326">
        <v>100103002</v>
      </c>
      <c r="G1326" t="s">
        <v>42</v>
      </c>
      <c r="H1326" t="s">
        <v>313</v>
      </c>
      <c r="I1326">
        <v>3</v>
      </c>
      <c r="J1326" t="s">
        <v>38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1092.28</v>
      </c>
      <c r="S1326">
        <v>0</v>
      </c>
    </row>
    <row r="1327" spans="1:19" x14ac:dyDescent="0.35">
      <c r="A1327">
        <v>0</v>
      </c>
      <c r="B1327" t="s">
        <v>121</v>
      </c>
      <c r="C1327" t="s">
        <v>461</v>
      </c>
      <c r="D1327">
        <v>100103</v>
      </c>
      <c r="E1327" t="s">
        <v>39</v>
      </c>
      <c r="F1327">
        <v>100103003</v>
      </c>
      <c r="G1327" t="s">
        <v>226</v>
      </c>
      <c r="H1327" t="s">
        <v>406</v>
      </c>
      <c r="I1327">
        <v>3</v>
      </c>
      <c r="J1327" t="s">
        <v>38</v>
      </c>
      <c r="K1327">
        <v>3476.68</v>
      </c>
      <c r="L1327">
        <v>4135.3999999999996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</row>
    <row r="1328" spans="1:19" x14ac:dyDescent="0.35">
      <c r="A1328">
        <v>0</v>
      </c>
      <c r="B1328" t="s">
        <v>121</v>
      </c>
      <c r="C1328" t="s">
        <v>461</v>
      </c>
      <c r="D1328">
        <v>100103</v>
      </c>
      <c r="E1328" t="s">
        <v>39</v>
      </c>
      <c r="F1328">
        <v>100103003</v>
      </c>
      <c r="G1328" t="s">
        <v>226</v>
      </c>
      <c r="H1328" t="s">
        <v>227</v>
      </c>
      <c r="I1328">
        <v>5</v>
      </c>
      <c r="J1328" t="s">
        <v>26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120</v>
      </c>
    </row>
    <row r="1329" spans="1:19" x14ac:dyDescent="0.35">
      <c r="A1329">
        <v>0</v>
      </c>
      <c r="B1329" t="s">
        <v>121</v>
      </c>
      <c r="C1329" t="s">
        <v>461</v>
      </c>
      <c r="D1329">
        <v>100104</v>
      </c>
      <c r="E1329" t="s">
        <v>66</v>
      </c>
      <c r="F1329">
        <v>100104002</v>
      </c>
      <c r="G1329" t="s">
        <v>67</v>
      </c>
      <c r="H1329" t="s">
        <v>191</v>
      </c>
      <c r="I1329">
        <v>4</v>
      </c>
      <c r="J1329" t="s">
        <v>71</v>
      </c>
      <c r="K1329">
        <v>4363.88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</row>
    <row r="1330" spans="1:19" x14ac:dyDescent="0.35">
      <c r="A1330">
        <v>0</v>
      </c>
      <c r="B1330" t="s">
        <v>121</v>
      </c>
      <c r="C1330" t="s">
        <v>461</v>
      </c>
      <c r="D1330">
        <v>100105</v>
      </c>
      <c r="E1330" t="s">
        <v>20</v>
      </c>
      <c r="F1330">
        <v>100105002</v>
      </c>
      <c r="G1330" t="s">
        <v>208</v>
      </c>
      <c r="H1330" t="s">
        <v>209</v>
      </c>
      <c r="I1330">
        <v>6</v>
      </c>
      <c r="J1330" t="s">
        <v>20</v>
      </c>
      <c r="K1330">
        <v>0</v>
      </c>
      <c r="L1330">
        <v>0</v>
      </c>
      <c r="M1330">
        <v>2209.19</v>
      </c>
      <c r="N1330">
        <v>16747.07</v>
      </c>
      <c r="O1330">
        <v>2571.73</v>
      </c>
      <c r="P1330">
        <v>0</v>
      </c>
      <c r="Q1330">
        <v>0</v>
      </c>
      <c r="R1330">
        <v>0</v>
      </c>
      <c r="S1330">
        <v>0</v>
      </c>
    </row>
    <row r="1331" spans="1:19" x14ac:dyDescent="0.35">
      <c r="A1331">
        <v>0</v>
      </c>
      <c r="B1331" t="s">
        <v>121</v>
      </c>
      <c r="C1331" t="s">
        <v>461</v>
      </c>
      <c r="D1331">
        <v>100105</v>
      </c>
      <c r="E1331" t="s">
        <v>20</v>
      </c>
      <c r="F1331">
        <v>100105003</v>
      </c>
      <c r="G1331" t="s">
        <v>334</v>
      </c>
      <c r="H1331" t="s">
        <v>335</v>
      </c>
      <c r="I1331">
        <v>6</v>
      </c>
      <c r="J1331" t="s">
        <v>20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592.45000000000005</v>
      </c>
    </row>
    <row r="1332" spans="1:19" x14ac:dyDescent="0.35">
      <c r="A1332">
        <v>0</v>
      </c>
      <c r="B1332" t="s">
        <v>121</v>
      </c>
      <c r="C1332" t="s">
        <v>461</v>
      </c>
      <c r="D1332">
        <v>100105</v>
      </c>
      <c r="E1332" t="s">
        <v>20</v>
      </c>
      <c r="F1332">
        <v>100105006</v>
      </c>
      <c r="G1332" t="s">
        <v>276</v>
      </c>
      <c r="H1332" t="s">
        <v>277</v>
      </c>
      <c r="I1332">
        <v>4</v>
      </c>
      <c r="J1332" t="s">
        <v>71</v>
      </c>
      <c r="K1332">
        <v>6500.68</v>
      </c>
      <c r="L1332">
        <v>85.95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67.42</v>
      </c>
      <c r="S1332">
        <v>0</v>
      </c>
    </row>
    <row r="1333" spans="1:19" x14ac:dyDescent="0.35">
      <c r="A1333">
        <v>0</v>
      </c>
      <c r="B1333" t="s">
        <v>121</v>
      </c>
      <c r="C1333" t="s">
        <v>461</v>
      </c>
      <c r="D1333">
        <v>100105</v>
      </c>
      <c r="E1333" t="s">
        <v>20</v>
      </c>
      <c r="F1333">
        <v>100105006</v>
      </c>
      <c r="G1333" t="s">
        <v>276</v>
      </c>
      <c r="H1333" t="s">
        <v>307</v>
      </c>
      <c r="I1333">
        <v>4</v>
      </c>
      <c r="J1333" t="s">
        <v>71</v>
      </c>
      <c r="K1333">
        <v>0</v>
      </c>
      <c r="L1333">
        <v>0</v>
      </c>
      <c r="M1333">
        <v>17063.78</v>
      </c>
      <c r="N1333">
        <v>25150.78</v>
      </c>
      <c r="O1333">
        <v>8194.01</v>
      </c>
      <c r="P1333">
        <v>0</v>
      </c>
      <c r="Q1333">
        <v>0</v>
      </c>
      <c r="R1333">
        <v>0</v>
      </c>
      <c r="S1333">
        <v>0</v>
      </c>
    </row>
    <row r="1334" spans="1:19" x14ac:dyDescent="0.35">
      <c r="A1334">
        <v>0</v>
      </c>
      <c r="B1334" t="s">
        <v>121</v>
      </c>
      <c r="C1334" t="s">
        <v>461</v>
      </c>
      <c r="D1334">
        <v>100106</v>
      </c>
      <c r="E1334" t="s">
        <v>477</v>
      </c>
      <c r="F1334">
        <v>100106001</v>
      </c>
      <c r="G1334" t="s">
        <v>60</v>
      </c>
      <c r="H1334" t="s">
        <v>131</v>
      </c>
      <c r="I1334">
        <v>1</v>
      </c>
      <c r="J1334" t="s">
        <v>96</v>
      </c>
      <c r="K1334">
        <v>0</v>
      </c>
      <c r="L1334">
        <v>0</v>
      </c>
      <c r="M1334">
        <v>0</v>
      </c>
      <c r="N1334">
        <v>0</v>
      </c>
      <c r="O1334">
        <v>4553.6099999999997</v>
      </c>
      <c r="P1334">
        <v>3831.22</v>
      </c>
      <c r="Q1334">
        <v>0</v>
      </c>
      <c r="R1334">
        <v>0</v>
      </c>
      <c r="S1334">
        <v>0</v>
      </c>
    </row>
    <row r="1335" spans="1:19" x14ac:dyDescent="0.35">
      <c r="A1335">
        <v>0</v>
      </c>
      <c r="B1335" t="s">
        <v>121</v>
      </c>
      <c r="C1335" t="s">
        <v>461</v>
      </c>
      <c r="D1335">
        <v>100106</v>
      </c>
      <c r="E1335" t="s">
        <v>477</v>
      </c>
      <c r="F1335">
        <v>100106001</v>
      </c>
      <c r="G1335" t="s">
        <v>60</v>
      </c>
      <c r="H1335" t="s">
        <v>95</v>
      </c>
      <c r="I1335">
        <v>1</v>
      </c>
      <c r="J1335" t="s">
        <v>96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1461.45</v>
      </c>
      <c r="S1335">
        <v>0</v>
      </c>
    </row>
    <row r="1336" spans="1:19" x14ac:dyDescent="0.35">
      <c r="A1336">
        <v>0</v>
      </c>
      <c r="B1336" t="s">
        <v>121</v>
      </c>
      <c r="C1336" t="s">
        <v>461</v>
      </c>
      <c r="D1336">
        <v>100106</v>
      </c>
      <c r="E1336" t="s">
        <v>477</v>
      </c>
      <c r="F1336">
        <v>100106001</v>
      </c>
      <c r="G1336" t="s">
        <v>60</v>
      </c>
      <c r="H1336" t="s">
        <v>224</v>
      </c>
      <c r="I1336">
        <v>1</v>
      </c>
      <c r="J1336" t="s">
        <v>96</v>
      </c>
      <c r="K1336">
        <v>0</v>
      </c>
      <c r="L1336">
        <v>0</v>
      </c>
      <c r="M1336">
        <v>362.35</v>
      </c>
      <c r="N1336">
        <v>0</v>
      </c>
      <c r="O1336">
        <v>293.04000000000002</v>
      </c>
      <c r="P1336">
        <v>148.74</v>
      </c>
      <c r="Q1336">
        <v>45.44</v>
      </c>
      <c r="R1336">
        <v>362.88</v>
      </c>
      <c r="S1336">
        <v>0</v>
      </c>
    </row>
    <row r="1337" spans="1:19" x14ac:dyDescent="0.35">
      <c r="A1337">
        <v>0</v>
      </c>
      <c r="B1337" t="s">
        <v>121</v>
      </c>
      <c r="C1337" t="s">
        <v>461</v>
      </c>
      <c r="D1337">
        <v>100106</v>
      </c>
      <c r="E1337" t="s">
        <v>477</v>
      </c>
      <c r="F1337">
        <v>100106001</v>
      </c>
      <c r="G1337" t="s">
        <v>60</v>
      </c>
      <c r="H1337" t="s">
        <v>132</v>
      </c>
      <c r="I1337">
        <v>3</v>
      </c>
      <c r="J1337" t="s">
        <v>38</v>
      </c>
      <c r="K1337">
        <v>0</v>
      </c>
      <c r="L1337">
        <v>3266.88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</row>
    <row r="1338" spans="1:19" x14ac:dyDescent="0.35">
      <c r="A1338">
        <v>0</v>
      </c>
      <c r="B1338" t="s">
        <v>121</v>
      </c>
      <c r="C1338" t="s">
        <v>461</v>
      </c>
      <c r="D1338">
        <v>100106</v>
      </c>
      <c r="E1338" t="s">
        <v>477</v>
      </c>
      <c r="F1338">
        <v>100106001</v>
      </c>
      <c r="G1338" t="s">
        <v>60</v>
      </c>
      <c r="H1338" t="s">
        <v>133</v>
      </c>
      <c r="I1338">
        <v>5</v>
      </c>
      <c r="J1338" t="s">
        <v>26</v>
      </c>
      <c r="K1338">
        <v>0</v>
      </c>
      <c r="L1338">
        <v>6721.5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</row>
    <row r="1339" spans="1:19" x14ac:dyDescent="0.35">
      <c r="A1339">
        <v>0</v>
      </c>
      <c r="B1339" t="s">
        <v>121</v>
      </c>
      <c r="C1339" t="s">
        <v>461</v>
      </c>
      <c r="D1339">
        <v>100106</v>
      </c>
      <c r="E1339" t="s">
        <v>477</v>
      </c>
      <c r="F1339">
        <v>100106001</v>
      </c>
      <c r="G1339" t="s">
        <v>60</v>
      </c>
      <c r="H1339" t="s">
        <v>61</v>
      </c>
      <c r="I1339">
        <v>3</v>
      </c>
      <c r="J1339" t="s">
        <v>38</v>
      </c>
      <c r="K1339">
        <v>0</v>
      </c>
      <c r="L1339">
        <v>10542.94</v>
      </c>
      <c r="M1339">
        <v>0</v>
      </c>
      <c r="N1339">
        <v>485.59</v>
      </c>
      <c r="O1339">
        <v>27643.74</v>
      </c>
      <c r="P1339">
        <v>0</v>
      </c>
      <c r="Q1339">
        <v>2827.24</v>
      </c>
      <c r="R1339">
        <v>0</v>
      </c>
      <c r="S1339">
        <v>4088.4</v>
      </c>
    </row>
    <row r="1340" spans="1:19" x14ac:dyDescent="0.35">
      <c r="A1340">
        <v>0</v>
      </c>
      <c r="B1340" t="s">
        <v>121</v>
      </c>
      <c r="C1340" t="s">
        <v>461</v>
      </c>
      <c r="D1340">
        <v>100106</v>
      </c>
      <c r="E1340" t="s">
        <v>477</v>
      </c>
      <c r="F1340">
        <v>100106001</v>
      </c>
      <c r="G1340" t="s">
        <v>60</v>
      </c>
      <c r="H1340" t="s">
        <v>272</v>
      </c>
      <c r="I1340">
        <v>1</v>
      </c>
      <c r="J1340" t="s">
        <v>96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97.52</v>
      </c>
      <c r="R1340">
        <v>0</v>
      </c>
      <c r="S1340">
        <v>0</v>
      </c>
    </row>
    <row r="1341" spans="1:19" x14ac:dyDescent="0.35">
      <c r="A1341">
        <v>0</v>
      </c>
      <c r="B1341" t="s">
        <v>121</v>
      </c>
      <c r="C1341" t="s">
        <v>461</v>
      </c>
      <c r="D1341">
        <v>100108</v>
      </c>
      <c r="E1341" t="s">
        <v>294</v>
      </c>
      <c r="F1341">
        <v>100108002</v>
      </c>
      <c r="G1341" t="s">
        <v>295</v>
      </c>
      <c r="H1341" t="s">
        <v>296</v>
      </c>
      <c r="I1341">
        <v>5</v>
      </c>
      <c r="J1341" t="s">
        <v>26</v>
      </c>
      <c r="K1341">
        <v>8677.59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</row>
    <row r="1342" spans="1:19" x14ac:dyDescent="0.35">
      <c r="A1342">
        <v>0</v>
      </c>
      <c r="B1342" t="s">
        <v>121</v>
      </c>
      <c r="C1342" t="s">
        <v>461</v>
      </c>
      <c r="D1342">
        <v>100108</v>
      </c>
      <c r="E1342" t="s">
        <v>294</v>
      </c>
      <c r="F1342">
        <v>100108002</v>
      </c>
      <c r="G1342" t="s">
        <v>295</v>
      </c>
      <c r="H1342" t="s">
        <v>367</v>
      </c>
      <c r="I1342">
        <v>3</v>
      </c>
      <c r="J1342" t="s">
        <v>38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476.2</v>
      </c>
      <c r="Q1342">
        <v>0</v>
      </c>
      <c r="R1342">
        <v>0</v>
      </c>
      <c r="S1342">
        <v>0</v>
      </c>
    </row>
    <row r="1343" spans="1:19" x14ac:dyDescent="0.35">
      <c r="A1343">
        <v>0</v>
      </c>
      <c r="B1343" t="s">
        <v>121</v>
      </c>
      <c r="C1343" t="s">
        <v>461</v>
      </c>
      <c r="D1343">
        <v>100108</v>
      </c>
      <c r="E1343" t="s">
        <v>294</v>
      </c>
      <c r="F1343">
        <v>100108005</v>
      </c>
      <c r="G1343" t="s">
        <v>319</v>
      </c>
      <c r="H1343" t="s">
        <v>330</v>
      </c>
      <c r="I1343">
        <v>3</v>
      </c>
      <c r="J1343" t="s">
        <v>38</v>
      </c>
      <c r="K1343">
        <v>0</v>
      </c>
      <c r="L1343">
        <v>0</v>
      </c>
      <c r="M1343">
        <v>0</v>
      </c>
      <c r="N1343">
        <v>0</v>
      </c>
      <c r="O1343">
        <v>5227.29</v>
      </c>
      <c r="P1343">
        <v>0</v>
      </c>
      <c r="Q1343">
        <v>2128.67</v>
      </c>
      <c r="R1343">
        <v>0</v>
      </c>
      <c r="S1343">
        <v>0</v>
      </c>
    </row>
    <row r="1344" spans="1:19" x14ac:dyDescent="0.35">
      <c r="A1344">
        <v>0</v>
      </c>
      <c r="B1344" t="s">
        <v>121</v>
      </c>
      <c r="C1344" t="s">
        <v>461</v>
      </c>
      <c r="D1344">
        <v>100108</v>
      </c>
      <c r="E1344" t="s">
        <v>294</v>
      </c>
      <c r="F1344">
        <v>100108005</v>
      </c>
      <c r="G1344" t="s">
        <v>319</v>
      </c>
      <c r="H1344" t="s">
        <v>405</v>
      </c>
      <c r="I1344">
        <v>3</v>
      </c>
      <c r="J1344" t="s">
        <v>38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1026.02</v>
      </c>
      <c r="S1344">
        <v>0</v>
      </c>
    </row>
    <row r="1345" spans="1:19" x14ac:dyDescent="0.35">
      <c r="A1345">
        <v>0</v>
      </c>
      <c r="B1345" t="s">
        <v>121</v>
      </c>
      <c r="C1345" t="s">
        <v>461</v>
      </c>
      <c r="D1345">
        <v>100108</v>
      </c>
      <c r="E1345" t="s">
        <v>294</v>
      </c>
      <c r="F1345">
        <v>100108005</v>
      </c>
      <c r="G1345" t="s">
        <v>319</v>
      </c>
      <c r="H1345" t="s">
        <v>320</v>
      </c>
      <c r="I1345">
        <v>5</v>
      </c>
      <c r="J1345" t="s">
        <v>26</v>
      </c>
      <c r="K1345">
        <v>12138.59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</row>
    <row r="1346" spans="1:19" x14ac:dyDescent="0.35">
      <c r="A1346">
        <v>0</v>
      </c>
      <c r="B1346" t="s">
        <v>121</v>
      </c>
      <c r="C1346" t="s">
        <v>461</v>
      </c>
      <c r="D1346">
        <v>100108</v>
      </c>
      <c r="E1346" t="s">
        <v>294</v>
      </c>
      <c r="F1346">
        <v>100108005</v>
      </c>
      <c r="G1346" t="s">
        <v>319</v>
      </c>
      <c r="H1346" t="s">
        <v>368</v>
      </c>
      <c r="I1346">
        <v>3</v>
      </c>
      <c r="J1346" t="s">
        <v>38</v>
      </c>
      <c r="K1346">
        <v>0</v>
      </c>
      <c r="L1346">
        <v>6095.71</v>
      </c>
      <c r="M1346">
        <v>0</v>
      </c>
      <c r="N1346">
        <v>4518.1899999999996</v>
      </c>
      <c r="O1346">
        <v>16742.490000000002</v>
      </c>
      <c r="P1346">
        <v>0</v>
      </c>
      <c r="Q1346">
        <v>618.27</v>
      </c>
      <c r="R1346">
        <v>0</v>
      </c>
      <c r="S1346">
        <v>4475.63</v>
      </c>
    </row>
    <row r="1347" spans="1:19" x14ac:dyDescent="0.35">
      <c r="A1347">
        <v>0</v>
      </c>
      <c r="B1347" t="s">
        <v>121</v>
      </c>
      <c r="C1347" t="s">
        <v>461</v>
      </c>
      <c r="D1347">
        <v>100108</v>
      </c>
      <c r="E1347" t="s">
        <v>294</v>
      </c>
      <c r="F1347">
        <v>100108005</v>
      </c>
      <c r="G1347" t="s">
        <v>319</v>
      </c>
      <c r="H1347" t="s">
        <v>331</v>
      </c>
      <c r="I1347">
        <v>3</v>
      </c>
      <c r="J1347" t="s">
        <v>38</v>
      </c>
      <c r="K1347">
        <v>0</v>
      </c>
      <c r="L1347">
        <v>2365.09</v>
      </c>
      <c r="M1347">
        <v>2417.36</v>
      </c>
      <c r="N1347">
        <v>3872.37</v>
      </c>
      <c r="O1347">
        <v>2248.0300000000002</v>
      </c>
      <c r="P1347">
        <v>679.42</v>
      </c>
      <c r="Q1347">
        <v>2572.56</v>
      </c>
      <c r="R1347">
        <v>1285.7</v>
      </c>
      <c r="S1347">
        <v>3416.31</v>
      </c>
    </row>
    <row r="1348" spans="1:19" x14ac:dyDescent="0.35">
      <c r="A1348">
        <v>0</v>
      </c>
      <c r="B1348" t="s">
        <v>121</v>
      </c>
      <c r="C1348" t="s">
        <v>461</v>
      </c>
      <c r="D1348">
        <v>100108</v>
      </c>
      <c r="E1348" t="s">
        <v>294</v>
      </c>
      <c r="F1348">
        <v>100108007</v>
      </c>
      <c r="G1348" t="s">
        <v>327</v>
      </c>
      <c r="H1348" t="s">
        <v>420</v>
      </c>
      <c r="I1348">
        <v>1</v>
      </c>
      <c r="J1348" t="s">
        <v>96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497.79</v>
      </c>
    </row>
    <row r="1349" spans="1:19" x14ac:dyDescent="0.35">
      <c r="A1349">
        <v>0</v>
      </c>
      <c r="B1349" t="s">
        <v>121</v>
      </c>
      <c r="C1349" t="s">
        <v>461</v>
      </c>
      <c r="D1349">
        <v>100108</v>
      </c>
      <c r="E1349" t="s">
        <v>294</v>
      </c>
      <c r="F1349">
        <v>100108007</v>
      </c>
      <c r="G1349" t="s">
        <v>327</v>
      </c>
      <c r="H1349" t="s">
        <v>404</v>
      </c>
      <c r="I1349">
        <v>1</v>
      </c>
      <c r="J1349" t="s">
        <v>96</v>
      </c>
      <c r="K1349">
        <v>0</v>
      </c>
      <c r="L1349">
        <v>319.24</v>
      </c>
      <c r="M1349">
        <v>1557.84</v>
      </c>
      <c r="N1349">
        <v>36232.17</v>
      </c>
      <c r="O1349">
        <v>0</v>
      </c>
      <c r="P1349">
        <v>0</v>
      </c>
      <c r="Q1349">
        <v>18568.03</v>
      </c>
      <c r="R1349">
        <v>0</v>
      </c>
      <c r="S1349">
        <v>29537.97</v>
      </c>
    </row>
    <row r="1350" spans="1:19" x14ac:dyDescent="0.35">
      <c r="A1350">
        <v>0</v>
      </c>
      <c r="B1350" t="s">
        <v>121</v>
      </c>
      <c r="C1350" t="s">
        <v>461</v>
      </c>
      <c r="D1350">
        <v>100108</v>
      </c>
      <c r="E1350" t="s">
        <v>294</v>
      </c>
      <c r="F1350">
        <v>100108007</v>
      </c>
      <c r="G1350" t="s">
        <v>327</v>
      </c>
      <c r="H1350" t="s">
        <v>338</v>
      </c>
      <c r="I1350">
        <v>4</v>
      </c>
      <c r="J1350" t="s">
        <v>71</v>
      </c>
      <c r="K1350">
        <v>14457.18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9001.2999999999993</v>
      </c>
      <c r="R1350">
        <v>8655.16</v>
      </c>
      <c r="S1350">
        <v>22543.27</v>
      </c>
    </row>
    <row r="1351" spans="1:19" x14ac:dyDescent="0.35">
      <c r="A1351">
        <v>0</v>
      </c>
      <c r="B1351" t="s">
        <v>121</v>
      </c>
      <c r="C1351" t="s">
        <v>461</v>
      </c>
      <c r="D1351">
        <v>100108</v>
      </c>
      <c r="E1351" t="s">
        <v>294</v>
      </c>
      <c r="F1351">
        <v>100108007</v>
      </c>
      <c r="G1351" t="s">
        <v>327</v>
      </c>
      <c r="H1351" t="s">
        <v>328</v>
      </c>
      <c r="I1351">
        <v>6</v>
      </c>
      <c r="J1351" t="s">
        <v>20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636.52</v>
      </c>
      <c r="S1351">
        <v>0</v>
      </c>
    </row>
    <row r="1352" spans="1:19" x14ac:dyDescent="0.35">
      <c r="A1352">
        <v>0</v>
      </c>
      <c r="B1352" t="s">
        <v>121</v>
      </c>
      <c r="C1352" t="s">
        <v>462</v>
      </c>
      <c r="D1352">
        <v>100101</v>
      </c>
      <c r="E1352" t="s">
        <v>29</v>
      </c>
      <c r="F1352">
        <v>100101001</v>
      </c>
      <c r="G1352" t="s">
        <v>36</v>
      </c>
      <c r="H1352" t="s">
        <v>355</v>
      </c>
      <c r="I1352">
        <v>2</v>
      </c>
      <c r="J1352" t="s">
        <v>32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328.56</v>
      </c>
    </row>
    <row r="1353" spans="1:19" x14ac:dyDescent="0.35">
      <c r="A1353">
        <v>0</v>
      </c>
      <c r="B1353" t="s">
        <v>121</v>
      </c>
      <c r="C1353" t="s">
        <v>462</v>
      </c>
      <c r="D1353">
        <v>100104</v>
      </c>
      <c r="E1353" t="s">
        <v>66</v>
      </c>
      <c r="F1353">
        <v>100104002</v>
      </c>
      <c r="G1353" t="s">
        <v>67</v>
      </c>
      <c r="H1353" t="s">
        <v>210</v>
      </c>
      <c r="I1353">
        <v>7</v>
      </c>
      <c r="J1353" t="s">
        <v>164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153.84</v>
      </c>
    </row>
    <row r="1354" spans="1:19" x14ac:dyDescent="0.35">
      <c r="A1354">
        <v>0</v>
      </c>
      <c r="B1354" t="s">
        <v>121</v>
      </c>
      <c r="C1354" t="s">
        <v>462</v>
      </c>
      <c r="D1354">
        <v>100105</v>
      </c>
      <c r="E1354" t="s">
        <v>20</v>
      </c>
      <c r="F1354">
        <v>100105006</v>
      </c>
      <c r="G1354" t="s">
        <v>276</v>
      </c>
      <c r="H1354" t="s">
        <v>277</v>
      </c>
      <c r="I1354">
        <v>4</v>
      </c>
      <c r="J1354" t="s">
        <v>71</v>
      </c>
      <c r="K1354">
        <v>0</v>
      </c>
      <c r="L1354">
        <v>0</v>
      </c>
      <c r="M1354">
        <v>0</v>
      </c>
      <c r="N1354">
        <v>105.58</v>
      </c>
      <c r="O1354">
        <v>0</v>
      </c>
      <c r="P1354">
        <v>0</v>
      </c>
      <c r="Q1354">
        <v>0</v>
      </c>
      <c r="R1354">
        <v>0</v>
      </c>
      <c r="S1354">
        <v>0</v>
      </c>
    </row>
    <row r="1355" spans="1:19" x14ac:dyDescent="0.35">
      <c r="A1355">
        <v>0</v>
      </c>
      <c r="B1355" t="s">
        <v>121</v>
      </c>
      <c r="C1355" t="s">
        <v>462</v>
      </c>
      <c r="D1355">
        <v>100106</v>
      </c>
      <c r="E1355" t="s">
        <v>477</v>
      </c>
      <c r="F1355">
        <v>100106001</v>
      </c>
      <c r="G1355" t="s">
        <v>60</v>
      </c>
      <c r="H1355" t="s">
        <v>272</v>
      </c>
      <c r="I1355">
        <v>1</v>
      </c>
      <c r="J1355" t="s">
        <v>96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99.29</v>
      </c>
      <c r="S1355">
        <v>0</v>
      </c>
    </row>
    <row r="1356" spans="1:19" x14ac:dyDescent="0.35">
      <c r="A1356">
        <v>0</v>
      </c>
      <c r="B1356" t="s">
        <v>121</v>
      </c>
      <c r="C1356" t="s">
        <v>463</v>
      </c>
      <c r="D1356">
        <v>100102</v>
      </c>
      <c r="E1356" t="s">
        <v>92</v>
      </c>
      <c r="F1356">
        <v>100102005</v>
      </c>
      <c r="G1356" t="s">
        <v>177</v>
      </c>
      <c r="H1356" t="s">
        <v>401</v>
      </c>
      <c r="I1356">
        <v>1</v>
      </c>
      <c r="J1356" t="s">
        <v>96</v>
      </c>
      <c r="K1356">
        <v>66.900000000000006</v>
      </c>
      <c r="L1356">
        <v>0</v>
      </c>
      <c r="M1356">
        <v>0</v>
      </c>
      <c r="N1356">
        <v>642.47</v>
      </c>
      <c r="O1356">
        <v>937.19</v>
      </c>
      <c r="P1356">
        <v>0</v>
      </c>
      <c r="Q1356">
        <v>0</v>
      </c>
      <c r="R1356">
        <v>0</v>
      </c>
      <c r="S1356">
        <v>0</v>
      </c>
    </row>
    <row r="1357" spans="1:19" x14ac:dyDescent="0.35">
      <c r="A1357">
        <v>0</v>
      </c>
      <c r="B1357" t="s">
        <v>121</v>
      </c>
      <c r="C1357" t="s">
        <v>463</v>
      </c>
      <c r="D1357">
        <v>100102</v>
      </c>
      <c r="E1357" t="s">
        <v>92</v>
      </c>
      <c r="F1357">
        <v>100102005</v>
      </c>
      <c r="G1357" t="s">
        <v>177</v>
      </c>
      <c r="H1357" t="s">
        <v>375</v>
      </c>
      <c r="I1357">
        <v>7</v>
      </c>
      <c r="J1357" t="s">
        <v>164</v>
      </c>
      <c r="K1357">
        <v>0</v>
      </c>
      <c r="L1357">
        <v>0</v>
      </c>
      <c r="M1357">
        <v>0</v>
      </c>
      <c r="N1357">
        <v>95.7</v>
      </c>
      <c r="O1357">
        <v>1196.5999999999999</v>
      </c>
      <c r="P1357">
        <v>0</v>
      </c>
      <c r="Q1357">
        <v>0</v>
      </c>
      <c r="R1357">
        <v>0</v>
      </c>
      <c r="S1357">
        <v>56.55</v>
      </c>
    </row>
    <row r="1358" spans="1:19" x14ac:dyDescent="0.35">
      <c r="A1358">
        <v>0</v>
      </c>
      <c r="B1358" t="s">
        <v>121</v>
      </c>
      <c r="C1358" t="s">
        <v>463</v>
      </c>
      <c r="D1358">
        <v>100102</v>
      </c>
      <c r="E1358" t="s">
        <v>92</v>
      </c>
      <c r="F1358">
        <v>100102005</v>
      </c>
      <c r="G1358" t="s">
        <v>177</v>
      </c>
      <c r="H1358" t="s">
        <v>397</v>
      </c>
      <c r="I1358">
        <v>7</v>
      </c>
      <c r="J1358" t="s">
        <v>164</v>
      </c>
      <c r="K1358">
        <v>0</v>
      </c>
      <c r="L1358">
        <v>0</v>
      </c>
      <c r="M1358">
        <v>0</v>
      </c>
      <c r="N1358">
        <v>0</v>
      </c>
      <c r="O1358">
        <v>167.97</v>
      </c>
      <c r="P1358">
        <v>0</v>
      </c>
      <c r="Q1358">
        <v>0</v>
      </c>
      <c r="R1358">
        <v>0</v>
      </c>
      <c r="S1358">
        <v>0</v>
      </c>
    </row>
    <row r="1359" spans="1:19" x14ac:dyDescent="0.35">
      <c r="A1359">
        <v>0</v>
      </c>
      <c r="B1359" t="s">
        <v>121</v>
      </c>
      <c r="C1359" t="s">
        <v>463</v>
      </c>
      <c r="D1359">
        <v>100102</v>
      </c>
      <c r="E1359" t="s">
        <v>92</v>
      </c>
      <c r="F1359">
        <v>100102005</v>
      </c>
      <c r="G1359" t="s">
        <v>177</v>
      </c>
      <c r="H1359" t="s">
        <v>379</v>
      </c>
      <c r="I1359">
        <v>7</v>
      </c>
      <c r="J1359" t="s">
        <v>164</v>
      </c>
      <c r="K1359">
        <v>232.16</v>
      </c>
      <c r="L1359">
        <v>0</v>
      </c>
      <c r="M1359">
        <v>0</v>
      </c>
      <c r="N1359">
        <v>21.16</v>
      </c>
      <c r="O1359">
        <v>2384.35</v>
      </c>
      <c r="P1359">
        <v>0</v>
      </c>
      <c r="Q1359">
        <v>0</v>
      </c>
      <c r="R1359">
        <v>0</v>
      </c>
      <c r="S1359">
        <v>43.16</v>
      </c>
    </row>
    <row r="1360" spans="1:19" x14ac:dyDescent="0.35">
      <c r="A1360">
        <v>0</v>
      </c>
      <c r="B1360" t="s">
        <v>121</v>
      </c>
      <c r="C1360" t="s">
        <v>463</v>
      </c>
      <c r="D1360">
        <v>100102</v>
      </c>
      <c r="E1360" t="s">
        <v>92</v>
      </c>
      <c r="F1360">
        <v>100102008</v>
      </c>
      <c r="G1360" t="s">
        <v>352</v>
      </c>
      <c r="H1360" t="s">
        <v>413</v>
      </c>
      <c r="I1360">
        <v>3</v>
      </c>
      <c r="J1360" t="s">
        <v>38</v>
      </c>
      <c r="K1360">
        <v>0</v>
      </c>
      <c r="L1360">
        <v>351.92</v>
      </c>
      <c r="M1360">
        <v>1882.14</v>
      </c>
      <c r="N1360">
        <v>0</v>
      </c>
      <c r="O1360">
        <v>1300</v>
      </c>
      <c r="P1360">
        <v>892</v>
      </c>
      <c r="Q1360">
        <v>3716.11</v>
      </c>
      <c r="R1360">
        <v>619.48</v>
      </c>
      <c r="S1360">
        <v>0</v>
      </c>
    </row>
    <row r="1361" spans="1:19" x14ac:dyDescent="0.35">
      <c r="A1361">
        <v>0</v>
      </c>
      <c r="B1361" t="s">
        <v>121</v>
      </c>
      <c r="C1361" t="s">
        <v>463</v>
      </c>
      <c r="D1361">
        <v>100102</v>
      </c>
      <c r="E1361" t="s">
        <v>92</v>
      </c>
      <c r="F1361">
        <v>100102008</v>
      </c>
      <c r="G1361" t="s">
        <v>352</v>
      </c>
      <c r="H1361" t="s">
        <v>391</v>
      </c>
      <c r="I1361">
        <v>3</v>
      </c>
      <c r="J1361" t="s">
        <v>38</v>
      </c>
      <c r="K1361">
        <v>62.92</v>
      </c>
      <c r="L1361">
        <v>24.29</v>
      </c>
      <c r="M1361">
        <v>88.51</v>
      </c>
      <c r="N1361">
        <v>107.89</v>
      </c>
      <c r="O1361">
        <v>2116.81</v>
      </c>
      <c r="P1361">
        <v>0</v>
      </c>
      <c r="Q1361">
        <v>391.55</v>
      </c>
      <c r="R1361">
        <v>0</v>
      </c>
      <c r="S1361">
        <v>0</v>
      </c>
    </row>
    <row r="1362" spans="1:19" x14ac:dyDescent="0.35">
      <c r="A1362">
        <v>0</v>
      </c>
      <c r="B1362" t="s">
        <v>121</v>
      </c>
      <c r="C1362" t="s">
        <v>463</v>
      </c>
      <c r="D1362">
        <v>100102</v>
      </c>
      <c r="E1362" t="s">
        <v>92</v>
      </c>
      <c r="F1362">
        <v>100102008</v>
      </c>
      <c r="G1362" t="s">
        <v>352</v>
      </c>
      <c r="H1362" t="s">
        <v>353</v>
      </c>
      <c r="I1362">
        <v>7</v>
      </c>
      <c r="J1362" t="s">
        <v>164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818.8</v>
      </c>
      <c r="R1362">
        <v>0</v>
      </c>
      <c r="S1362">
        <v>0</v>
      </c>
    </row>
    <row r="1363" spans="1:19" x14ac:dyDescent="0.35">
      <c r="A1363">
        <v>0</v>
      </c>
      <c r="B1363" t="s">
        <v>121</v>
      </c>
      <c r="C1363" t="s">
        <v>463</v>
      </c>
      <c r="D1363">
        <v>100102</v>
      </c>
      <c r="E1363" t="s">
        <v>92</v>
      </c>
      <c r="F1363">
        <v>100102008</v>
      </c>
      <c r="G1363" t="s">
        <v>352</v>
      </c>
      <c r="H1363" t="s">
        <v>402</v>
      </c>
      <c r="I1363">
        <v>1</v>
      </c>
      <c r="J1363" t="s">
        <v>96</v>
      </c>
      <c r="K1363">
        <v>0</v>
      </c>
      <c r="L1363">
        <v>1289.78</v>
      </c>
      <c r="M1363">
        <v>3097.4</v>
      </c>
      <c r="N1363">
        <v>1366.55</v>
      </c>
      <c r="O1363">
        <v>1291.1199999999999</v>
      </c>
      <c r="P1363">
        <v>1183.03</v>
      </c>
      <c r="Q1363">
        <v>1893.86</v>
      </c>
      <c r="R1363">
        <v>2412.2600000000002</v>
      </c>
      <c r="S1363">
        <v>0</v>
      </c>
    </row>
    <row r="1364" spans="1:19" x14ac:dyDescent="0.35">
      <c r="A1364">
        <v>0</v>
      </c>
      <c r="B1364" t="s">
        <v>121</v>
      </c>
      <c r="C1364" t="s">
        <v>463</v>
      </c>
      <c r="D1364">
        <v>100102</v>
      </c>
      <c r="E1364" t="s">
        <v>92</v>
      </c>
      <c r="F1364">
        <v>100102008</v>
      </c>
      <c r="G1364" t="s">
        <v>352</v>
      </c>
      <c r="H1364" t="s">
        <v>354</v>
      </c>
      <c r="I1364">
        <v>7</v>
      </c>
      <c r="J1364" t="s">
        <v>164</v>
      </c>
      <c r="K1364">
        <v>0</v>
      </c>
      <c r="L1364">
        <v>100.79</v>
      </c>
      <c r="M1364">
        <v>164.99</v>
      </c>
      <c r="N1364">
        <v>1427.33</v>
      </c>
      <c r="O1364">
        <v>0</v>
      </c>
      <c r="P1364">
        <v>0</v>
      </c>
      <c r="Q1364">
        <v>98.37</v>
      </c>
      <c r="R1364">
        <v>330.35</v>
      </c>
      <c r="S1364">
        <v>211.9</v>
      </c>
    </row>
    <row r="1365" spans="1:19" x14ac:dyDescent="0.35">
      <c r="A1365">
        <v>0</v>
      </c>
      <c r="B1365" t="s">
        <v>121</v>
      </c>
      <c r="C1365" t="s">
        <v>463</v>
      </c>
      <c r="D1365">
        <v>100103</v>
      </c>
      <c r="E1365" t="s">
        <v>39</v>
      </c>
      <c r="F1365">
        <v>100103004</v>
      </c>
      <c r="G1365" t="s">
        <v>77</v>
      </c>
      <c r="H1365" t="s">
        <v>363</v>
      </c>
      <c r="I1365">
        <v>7</v>
      </c>
      <c r="J1365" t="s">
        <v>164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49.12</v>
      </c>
    </row>
    <row r="1366" spans="1:19" x14ac:dyDescent="0.35">
      <c r="A1366">
        <v>0</v>
      </c>
      <c r="B1366" t="s">
        <v>121</v>
      </c>
      <c r="C1366" t="s">
        <v>463</v>
      </c>
      <c r="D1366">
        <v>100103</v>
      </c>
      <c r="E1366" t="s">
        <v>39</v>
      </c>
      <c r="F1366">
        <v>100103004</v>
      </c>
      <c r="G1366" t="s">
        <v>77</v>
      </c>
      <c r="H1366" t="s">
        <v>329</v>
      </c>
      <c r="I1366">
        <v>3</v>
      </c>
      <c r="J1366" t="s">
        <v>38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383.79</v>
      </c>
      <c r="R1366">
        <v>0</v>
      </c>
      <c r="S1366">
        <v>0</v>
      </c>
    </row>
    <row r="1367" spans="1:19" x14ac:dyDescent="0.35">
      <c r="A1367">
        <v>0</v>
      </c>
      <c r="B1367" t="s">
        <v>121</v>
      </c>
      <c r="C1367" t="s">
        <v>463</v>
      </c>
      <c r="D1367">
        <v>100103</v>
      </c>
      <c r="E1367" t="s">
        <v>39</v>
      </c>
      <c r="F1367">
        <v>100103004</v>
      </c>
      <c r="G1367" t="s">
        <v>77</v>
      </c>
      <c r="H1367" t="s">
        <v>198</v>
      </c>
      <c r="I1367">
        <v>3</v>
      </c>
      <c r="J1367" t="s">
        <v>38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363.41</v>
      </c>
      <c r="R1367">
        <v>0</v>
      </c>
      <c r="S1367">
        <v>0</v>
      </c>
    </row>
    <row r="1368" spans="1:19" x14ac:dyDescent="0.35">
      <c r="A1368">
        <v>0</v>
      </c>
      <c r="B1368" t="s">
        <v>121</v>
      </c>
      <c r="C1368" t="s">
        <v>463</v>
      </c>
      <c r="D1368">
        <v>100103</v>
      </c>
      <c r="E1368" t="s">
        <v>39</v>
      </c>
      <c r="F1368">
        <v>100103004</v>
      </c>
      <c r="G1368" t="s">
        <v>77</v>
      </c>
      <c r="H1368" t="s">
        <v>124</v>
      </c>
      <c r="I1368">
        <v>3</v>
      </c>
      <c r="J1368" t="s">
        <v>38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309.14</v>
      </c>
      <c r="R1368">
        <v>0</v>
      </c>
      <c r="S1368">
        <v>690.88</v>
      </c>
    </row>
    <row r="1369" spans="1:19" x14ac:dyDescent="0.35">
      <c r="A1369">
        <v>0</v>
      </c>
      <c r="B1369" t="s">
        <v>121</v>
      </c>
      <c r="C1369" t="s">
        <v>463</v>
      </c>
      <c r="D1369">
        <v>100103</v>
      </c>
      <c r="E1369" t="s">
        <v>39</v>
      </c>
      <c r="F1369">
        <v>100103004</v>
      </c>
      <c r="G1369" t="s">
        <v>77</v>
      </c>
      <c r="H1369" t="s">
        <v>89</v>
      </c>
      <c r="I1369">
        <v>3</v>
      </c>
      <c r="J1369" t="s">
        <v>38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296.11</v>
      </c>
      <c r="R1369">
        <v>0</v>
      </c>
      <c r="S1369">
        <v>0</v>
      </c>
    </row>
    <row r="1370" spans="1:19" x14ac:dyDescent="0.35">
      <c r="A1370">
        <v>0</v>
      </c>
      <c r="B1370" t="s">
        <v>121</v>
      </c>
      <c r="C1370" t="s">
        <v>463</v>
      </c>
      <c r="D1370">
        <v>100104</v>
      </c>
      <c r="E1370" t="s">
        <v>66</v>
      </c>
      <c r="F1370">
        <v>100104002</v>
      </c>
      <c r="G1370" t="s">
        <v>67</v>
      </c>
      <c r="H1370" t="s">
        <v>366</v>
      </c>
      <c r="I1370">
        <v>7</v>
      </c>
      <c r="J1370" t="s">
        <v>164</v>
      </c>
      <c r="K1370">
        <v>0</v>
      </c>
      <c r="L1370">
        <v>0</v>
      </c>
      <c r="M1370">
        <v>86.39</v>
      </c>
      <c r="N1370">
        <v>0</v>
      </c>
      <c r="O1370">
        <v>0</v>
      </c>
      <c r="P1370">
        <v>0</v>
      </c>
      <c r="Q1370">
        <v>0</v>
      </c>
      <c r="R1370">
        <v>12.04</v>
      </c>
      <c r="S1370">
        <v>0</v>
      </c>
    </row>
    <row r="1371" spans="1:19" x14ac:dyDescent="0.35">
      <c r="A1371">
        <v>0</v>
      </c>
      <c r="B1371" t="s">
        <v>121</v>
      </c>
      <c r="C1371" t="s">
        <v>463</v>
      </c>
      <c r="D1371">
        <v>100104</v>
      </c>
      <c r="E1371" t="s">
        <v>66</v>
      </c>
      <c r="F1371">
        <v>100104002</v>
      </c>
      <c r="G1371" t="s">
        <v>67</v>
      </c>
      <c r="H1371" t="s">
        <v>203</v>
      </c>
      <c r="I1371">
        <v>7</v>
      </c>
      <c r="J1371" t="s">
        <v>164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679.69</v>
      </c>
      <c r="R1371">
        <v>423.83</v>
      </c>
      <c r="S1371">
        <v>0</v>
      </c>
    </row>
    <row r="1372" spans="1:19" x14ac:dyDescent="0.35">
      <c r="A1372">
        <v>0</v>
      </c>
      <c r="B1372" t="s">
        <v>121</v>
      </c>
      <c r="C1372" t="s">
        <v>463</v>
      </c>
      <c r="D1372">
        <v>100104</v>
      </c>
      <c r="E1372" t="s">
        <v>66</v>
      </c>
      <c r="F1372">
        <v>100104002</v>
      </c>
      <c r="G1372" t="s">
        <v>67</v>
      </c>
      <c r="H1372" t="s">
        <v>191</v>
      </c>
      <c r="I1372">
        <v>4</v>
      </c>
      <c r="J1372" t="s">
        <v>71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51.68</v>
      </c>
      <c r="R1372">
        <v>0</v>
      </c>
      <c r="S1372">
        <v>0</v>
      </c>
    </row>
    <row r="1373" spans="1:19" x14ac:dyDescent="0.35">
      <c r="A1373">
        <v>0</v>
      </c>
      <c r="B1373" t="s">
        <v>121</v>
      </c>
      <c r="C1373" t="s">
        <v>463</v>
      </c>
      <c r="D1373">
        <v>100104</v>
      </c>
      <c r="E1373" t="s">
        <v>66</v>
      </c>
      <c r="F1373">
        <v>100104002</v>
      </c>
      <c r="G1373" t="s">
        <v>67</v>
      </c>
      <c r="H1373" t="s">
        <v>127</v>
      </c>
      <c r="I1373">
        <v>3</v>
      </c>
      <c r="J1373" t="s">
        <v>38</v>
      </c>
      <c r="K1373">
        <v>0</v>
      </c>
      <c r="L1373">
        <v>0</v>
      </c>
      <c r="M1373">
        <v>53.66</v>
      </c>
      <c r="N1373">
        <v>14.03</v>
      </c>
      <c r="O1373">
        <v>0</v>
      </c>
      <c r="P1373">
        <v>0</v>
      </c>
      <c r="Q1373">
        <v>437.33</v>
      </c>
      <c r="R1373">
        <v>0</v>
      </c>
      <c r="S1373">
        <v>51.82</v>
      </c>
    </row>
    <row r="1374" spans="1:19" x14ac:dyDescent="0.35">
      <c r="A1374">
        <v>0</v>
      </c>
      <c r="B1374" t="s">
        <v>121</v>
      </c>
      <c r="C1374" t="s">
        <v>463</v>
      </c>
      <c r="D1374">
        <v>100104</v>
      </c>
      <c r="E1374" t="s">
        <v>66</v>
      </c>
      <c r="F1374">
        <v>100104002</v>
      </c>
      <c r="G1374" t="s">
        <v>67</v>
      </c>
      <c r="H1374" t="s">
        <v>364</v>
      </c>
      <c r="I1374">
        <v>2</v>
      </c>
      <c r="J1374" t="s">
        <v>32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2.36</v>
      </c>
      <c r="Q1374">
        <v>0</v>
      </c>
      <c r="R1374">
        <v>0</v>
      </c>
      <c r="S1374">
        <v>0</v>
      </c>
    </row>
    <row r="1375" spans="1:19" x14ac:dyDescent="0.35">
      <c r="A1375">
        <v>0</v>
      </c>
      <c r="B1375" t="s">
        <v>121</v>
      </c>
      <c r="C1375" t="s">
        <v>463</v>
      </c>
      <c r="D1375">
        <v>100105</v>
      </c>
      <c r="E1375" t="s">
        <v>20</v>
      </c>
      <c r="F1375">
        <v>100105006</v>
      </c>
      <c r="G1375" t="s">
        <v>276</v>
      </c>
      <c r="H1375" t="s">
        <v>317</v>
      </c>
      <c r="I1375">
        <v>6</v>
      </c>
      <c r="J1375" t="s">
        <v>20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1999.51</v>
      </c>
    </row>
    <row r="1376" spans="1:19" x14ac:dyDescent="0.35">
      <c r="A1376">
        <v>0</v>
      </c>
      <c r="B1376" t="s">
        <v>121</v>
      </c>
      <c r="C1376" t="s">
        <v>463</v>
      </c>
      <c r="D1376">
        <v>100105</v>
      </c>
      <c r="E1376" t="s">
        <v>20</v>
      </c>
      <c r="F1376">
        <v>100105006</v>
      </c>
      <c r="G1376" t="s">
        <v>276</v>
      </c>
      <c r="H1376" t="s">
        <v>277</v>
      </c>
      <c r="I1376">
        <v>4</v>
      </c>
      <c r="J1376" t="s">
        <v>71</v>
      </c>
      <c r="K1376">
        <v>0</v>
      </c>
      <c r="L1376">
        <v>0</v>
      </c>
      <c r="M1376">
        <v>0</v>
      </c>
      <c r="N1376">
        <v>56.12</v>
      </c>
      <c r="O1376">
        <v>0</v>
      </c>
      <c r="P1376">
        <v>0</v>
      </c>
      <c r="Q1376">
        <v>0</v>
      </c>
      <c r="R1376">
        <v>0</v>
      </c>
      <c r="S1376">
        <v>0</v>
      </c>
    </row>
    <row r="1377" spans="1:19" x14ac:dyDescent="0.35">
      <c r="A1377">
        <v>0</v>
      </c>
      <c r="B1377" t="s">
        <v>121</v>
      </c>
      <c r="C1377" t="s">
        <v>463</v>
      </c>
      <c r="D1377">
        <v>100105</v>
      </c>
      <c r="E1377" t="s">
        <v>20</v>
      </c>
      <c r="F1377">
        <v>100105006</v>
      </c>
      <c r="G1377" t="s">
        <v>276</v>
      </c>
      <c r="H1377" t="s">
        <v>307</v>
      </c>
      <c r="I1377">
        <v>4</v>
      </c>
      <c r="J1377" t="s">
        <v>71</v>
      </c>
      <c r="K1377">
        <v>0</v>
      </c>
      <c r="L1377">
        <v>0</v>
      </c>
      <c r="M1377">
        <v>0</v>
      </c>
      <c r="N1377">
        <v>0</v>
      </c>
      <c r="O1377">
        <v>44.67</v>
      </c>
      <c r="P1377">
        <v>0</v>
      </c>
      <c r="Q1377">
        <v>0</v>
      </c>
      <c r="R1377">
        <v>34.4</v>
      </c>
      <c r="S1377">
        <v>154.68</v>
      </c>
    </row>
    <row r="1378" spans="1:19" x14ac:dyDescent="0.35">
      <c r="A1378">
        <v>0</v>
      </c>
      <c r="B1378" t="s">
        <v>121</v>
      </c>
      <c r="C1378" t="s">
        <v>463</v>
      </c>
      <c r="D1378">
        <v>100105</v>
      </c>
      <c r="E1378" t="s">
        <v>20</v>
      </c>
      <c r="F1378">
        <v>100105006</v>
      </c>
      <c r="G1378" t="s">
        <v>276</v>
      </c>
      <c r="H1378" t="s">
        <v>464</v>
      </c>
      <c r="I1378">
        <v>6</v>
      </c>
      <c r="J1378" t="s">
        <v>20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5.42</v>
      </c>
      <c r="S1378">
        <v>0</v>
      </c>
    </row>
    <row r="1379" spans="1:19" x14ac:dyDescent="0.35">
      <c r="A1379">
        <v>0</v>
      </c>
      <c r="B1379" t="s">
        <v>121</v>
      </c>
      <c r="C1379" t="s">
        <v>463</v>
      </c>
      <c r="D1379">
        <v>100105</v>
      </c>
      <c r="E1379" t="s">
        <v>20</v>
      </c>
      <c r="F1379">
        <v>100105006</v>
      </c>
      <c r="G1379" t="s">
        <v>276</v>
      </c>
      <c r="H1379" t="s">
        <v>390</v>
      </c>
      <c r="I1379">
        <v>6</v>
      </c>
      <c r="J1379" t="s">
        <v>20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123.3</v>
      </c>
    </row>
    <row r="1380" spans="1:19" x14ac:dyDescent="0.35">
      <c r="A1380">
        <v>0</v>
      </c>
      <c r="B1380" t="s">
        <v>121</v>
      </c>
      <c r="C1380" t="s">
        <v>463</v>
      </c>
      <c r="D1380">
        <v>100106</v>
      </c>
      <c r="E1380" t="s">
        <v>477</v>
      </c>
      <c r="F1380">
        <v>100106001</v>
      </c>
      <c r="G1380" t="s">
        <v>60</v>
      </c>
      <c r="H1380" t="s">
        <v>131</v>
      </c>
      <c r="I1380">
        <v>1</v>
      </c>
      <c r="J1380" t="s">
        <v>96</v>
      </c>
      <c r="K1380">
        <v>0</v>
      </c>
      <c r="L1380">
        <v>0</v>
      </c>
      <c r="M1380">
        <v>41.44</v>
      </c>
      <c r="N1380">
        <v>0</v>
      </c>
      <c r="O1380">
        <v>0</v>
      </c>
      <c r="P1380">
        <v>83.46</v>
      </c>
      <c r="Q1380">
        <v>674.69</v>
      </c>
      <c r="R1380">
        <v>0</v>
      </c>
      <c r="S1380">
        <v>219.6</v>
      </c>
    </row>
    <row r="1381" spans="1:19" x14ac:dyDescent="0.35">
      <c r="A1381">
        <v>0</v>
      </c>
      <c r="B1381" t="s">
        <v>121</v>
      </c>
      <c r="C1381" t="s">
        <v>463</v>
      </c>
      <c r="D1381">
        <v>100106</v>
      </c>
      <c r="E1381" t="s">
        <v>477</v>
      </c>
      <c r="F1381">
        <v>100106001</v>
      </c>
      <c r="G1381" t="s">
        <v>60</v>
      </c>
      <c r="H1381" t="s">
        <v>95</v>
      </c>
      <c r="I1381">
        <v>1</v>
      </c>
      <c r="J1381" t="s">
        <v>96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158.62</v>
      </c>
      <c r="R1381">
        <v>0</v>
      </c>
      <c r="S1381">
        <v>0</v>
      </c>
    </row>
    <row r="1382" spans="1:19" x14ac:dyDescent="0.35">
      <c r="A1382">
        <v>0</v>
      </c>
      <c r="B1382" t="s">
        <v>121</v>
      </c>
      <c r="C1382" t="s">
        <v>463</v>
      </c>
      <c r="D1382">
        <v>100106</v>
      </c>
      <c r="E1382" t="s">
        <v>477</v>
      </c>
      <c r="F1382">
        <v>100106001</v>
      </c>
      <c r="G1382" t="s">
        <v>60</v>
      </c>
      <c r="H1382" t="s">
        <v>408</v>
      </c>
      <c r="I1382">
        <v>1</v>
      </c>
      <c r="J1382" t="s">
        <v>96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718.21</v>
      </c>
    </row>
    <row r="1383" spans="1:19" x14ac:dyDescent="0.35">
      <c r="A1383">
        <v>0</v>
      </c>
      <c r="B1383" t="s">
        <v>121</v>
      </c>
      <c r="C1383" t="s">
        <v>463</v>
      </c>
      <c r="D1383">
        <v>100106</v>
      </c>
      <c r="E1383" t="s">
        <v>477</v>
      </c>
      <c r="F1383">
        <v>100106001</v>
      </c>
      <c r="G1383" t="s">
        <v>60</v>
      </c>
      <c r="H1383" t="s">
        <v>224</v>
      </c>
      <c r="I1383">
        <v>1</v>
      </c>
      <c r="J1383" t="s">
        <v>96</v>
      </c>
      <c r="K1383">
        <v>0</v>
      </c>
      <c r="L1383">
        <v>0</v>
      </c>
      <c r="M1383">
        <v>17.059999999999999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</row>
    <row r="1384" spans="1:19" x14ac:dyDescent="0.35">
      <c r="A1384">
        <v>0</v>
      </c>
      <c r="B1384" t="s">
        <v>121</v>
      </c>
      <c r="C1384" t="s">
        <v>463</v>
      </c>
      <c r="D1384">
        <v>100106</v>
      </c>
      <c r="E1384" t="s">
        <v>477</v>
      </c>
      <c r="F1384">
        <v>100106001</v>
      </c>
      <c r="G1384" t="s">
        <v>60</v>
      </c>
      <c r="H1384" t="s">
        <v>61</v>
      </c>
      <c r="I1384">
        <v>3</v>
      </c>
      <c r="J1384" t="s">
        <v>38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179.51</v>
      </c>
      <c r="R1384">
        <v>0</v>
      </c>
      <c r="S1384">
        <v>0</v>
      </c>
    </row>
    <row r="1385" spans="1:19" x14ac:dyDescent="0.35">
      <c r="A1385">
        <v>0</v>
      </c>
      <c r="B1385" t="s">
        <v>121</v>
      </c>
      <c r="C1385" t="s">
        <v>463</v>
      </c>
      <c r="D1385">
        <v>100106</v>
      </c>
      <c r="E1385" t="s">
        <v>477</v>
      </c>
      <c r="F1385">
        <v>100106001</v>
      </c>
      <c r="G1385" t="s">
        <v>60</v>
      </c>
      <c r="H1385" t="s">
        <v>272</v>
      </c>
      <c r="I1385">
        <v>1</v>
      </c>
      <c r="J1385" t="s">
        <v>96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199.25</v>
      </c>
    </row>
    <row r="1386" spans="1:19" x14ac:dyDescent="0.35">
      <c r="A1386">
        <v>0</v>
      </c>
      <c r="B1386" t="s">
        <v>121</v>
      </c>
      <c r="C1386" t="s">
        <v>463</v>
      </c>
      <c r="D1386">
        <v>100106</v>
      </c>
      <c r="E1386" t="s">
        <v>477</v>
      </c>
      <c r="F1386">
        <v>100106001</v>
      </c>
      <c r="G1386" t="s">
        <v>60</v>
      </c>
      <c r="H1386" t="s">
        <v>225</v>
      </c>
      <c r="I1386">
        <v>1</v>
      </c>
      <c r="J1386" t="s">
        <v>96</v>
      </c>
      <c r="K1386">
        <v>55.35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</row>
    <row r="1387" spans="1:19" x14ac:dyDescent="0.35">
      <c r="A1387">
        <v>0</v>
      </c>
      <c r="B1387" t="s">
        <v>121</v>
      </c>
      <c r="C1387" t="s">
        <v>463</v>
      </c>
      <c r="D1387">
        <v>100107</v>
      </c>
      <c r="E1387" t="s">
        <v>48</v>
      </c>
      <c r="F1387">
        <v>100107012</v>
      </c>
      <c r="G1387" t="s">
        <v>49</v>
      </c>
      <c r="H1387" t="s">
        <v>318</v>
      </c>
      <c r="I1387">
        <v>3</v>
      </c>
      <c r="J1387" t="s">
        <v>38</v>
      </c>
      <c r="K1387">
        <v>9059.2099999999991</v>
      </c>
      <c r="L1387">
        <v>67.06</v>
      </c>
      <c r="M1387">
        <v>1382.54</v>
      </c>
      <c r="N1387">
        <v>4120.1099999999997</v>
      </c>
      <c r="O1387">
        <v>1489.18</v>
      </c>
      <c r="P1387">
        <v>4292.24</v>
      </c>
      <c r="Q1387">
        <v>22757.599999999999</v>
      </c>
      <c r="R1387">
        <v>22250.93</v>
      </c>
      <c r="S1387">
        <v>28896.75</v>
      </c>
    </row>
    <row r="1388" spans="1:19" x14ac:dyDescent="0.35">
      <c r="A1388">
        <v>0</v>
      </c>
      <c r="B1388" t="s">
        <v>121</v>
      </c>
      <c r="C1388" t="s">
        <v>463</v>
      </c>
      <c r="D1388">
        <v>100107</v>
      </c>
      <c r="E1388" t="s">
        <v>48</v>
      </c>
      <c r="F1388">
        <v>100107012</v>
      </c>
      <c r="G1388" t="s">
        <v>49</v>
      </c>
      <c r="H1388" t="s">
        <v>150</v>
      </c>
      <c r="I1388">
        <v>3</v>
      </c>
      <c r="J1388" t="s">
        <v>38</v>
      </c>
      <c r="K1388">
        <v>59572.82</v>
      </c>
      <c r="L1388">
        <v>116183.4</v>
      </c>
      <c r="M1388">
        <v>104893.11</v>
      </c>
      <c r="N1388">
        <v>324698.03000000003</v>
      </c>
      <c r="O1388">
        <v>339605.63</v>
      </c>
      <c r="P1388">
        <v>212304.16</v>
      </c>
      <c r="Q1388">
        <v>323150.67</v>
      </c>
      <c r="R1388">
        <v>508581</v>
      </c>
      <c r="S1388">
        <v>823573.7</v>
      </c>
    </row>
    <row r="1389" spans="1:19" x14ac:dyDescent="0.35">
      <c r="A1389">
        <v>0</v>
      </c>
      <c r="B1389" t="s">
        <v>121</v>
      </c>
      <c r="C1389" t="s">
        <v>463</v>
      </c>
      <c r="D1389">
        <v>100107</v>
      </c>
      <c r="E1389" t="s">
        <v>48</v>
      </c>
      <c r="F1389">
        <v>100107012</v>
      </c>
      <c r="G1389" t="s">
        <v>49</v>
      </c>
      <c r="H1389" t="s">
        <v>342</v>
      </c>
      <c r="I1389">
        <v>3</v>
      </c>
      <c r="J1389" t="s">
        <v>38</v>
      </c>
      <c r="K1389">
        <v>2877.33</v>
      </c>
      <c r="L1389">
        <v>8367.51</v>
      </c>
      <c r="M1389">
        <v>185.32</v>
      </c>
      <c r="N1389">
        <v>329.1</v>
      </c>
      <c r="O1389">
        <v>951.77</v>
      </c>
      <c r="P1389">
        <v>20188.060000000001</v>
      </c>
      <c r="Q1389">
        <v>49622.32</v>
      </c>
      <c r="R1389">
        <v>52544.34</v>
      </c>
      <c r="S1389">
        <v>94116.47</v>
      </c>
    </row>
    <row r="1390" spans="1:19" x14ac:dyDescent="0.35">
      <c r="A1390">
        <v>0</v>
      </c>
      <c r="B1390" t="s">
        <v>121</v>
      </c>
      <c r="C1390" t="s">
        <v>463</v>
      </c>
      <c r="D1390">
        <v>100107</v>
      </c>
      <c r="E1390" t="s">
        <v>48</v>
      </c>
      <c r="F1390">
        <v>100107012</v>
      </c>
      <c r="G1390" t="s">
        <v>49</v>
      </c>
      <c r="H1390" t="s">
        <v>212</v>
      </c>
      <c r="I1390">
        <v>5</v>
      </c>
      <c r="J1390" t="s">
        <v>26</v>
      </c>
      <c r="K1390">
        <v>0</v>
      </c>
      <c r="L1390">
        <v>7394.98</v>
      </c>
      <c r="M1390">
        <v>0</v>
      </c>
      <c r="N1390">
        <v>0</v>
      </c>
      <c r="O1390">
        <v>52954.06</v>
      </c>
      <c r="P1390">
        <v>0</v>
      </c>
      <c r="Q1390">
        <v>0</v>
      </c>
      <c r="R1390">
        <v>0</v>
      </c>
      <c r="S1390">
        <v>0</v>
      </c>
    </row>
    <row r="1391" spans="1:19" x14ac:dyDescent="0.35">
      <c r="A1391">
        <v>0</v>
      </c>
      <c r="B1391" t="s">
        <v>121</v>
      </c>
      <c r="C1391" t="s">
        <v>463</v>
      </c>
      <c r="D1391">
        <v>100107</v>
      </c>
      <c r="E1391" t="s">
        <v>48</v>
      </c>
      <c r="F1391">
        <v>100107012</v>
      </c>
      <c r="G1391" t="s">
        <v>49</v>
      </c>
      <c r="H1391" t="s">
        <v>129</v>
      </c>
      <c r="I1391">
        <v>2</v>
      </c>
      <c r="J1391" t="s">
        <v>32</v>
      </c>
      <c r="K1391">
        <v>386.18</v>
      </c>
      <c r="L1391">
        <v>36160.47</v>
      </c>
      <c r="M1391">
        <v>479970.33</v>
      </c>
      <c r="N1391">
        <v>246770.4</v>
      </c>
      <c r="O1391">
        <v>47231.33</v>
      </c>
      <c r="P1391">
        <v>234172.84</v>
      </c>
      <c r="Q1391">
        <v>147717.76999999999</v>
      </c>
      <c r="R1391">
        <v>363633.45</v>
      </c>
      <c r="S1391">
        <v>174149.62</v>
      </c>
    </row>
    <row r="1392" spans="1:19" x14ac:dyDescent="0.35">
      <c r="A1392">
        <v>0</v>
      </c>
      <c r="B1392" t="s">
        <v>121</v>
      </c>
      <c r="C1392" t="s">
        <v>463</v>
      </c>
      <c r="D1392">
        <v>100107</v>
      </c>
      <c r="E1392" t="s">
        <v>48</v>
      </c>
      <c r="F1392">
        <v>100107012</v>
      </c>
      <c r="G1392" t="s">
        <v>49</v>
      </c>
      <c r="H1392" t="s">
        <v>265</v>
      </c>
      <c r="I1392">
        <v>1</v>
      </c>
      <c r="J1392" t="s">
        <v>96</v>
      </c>
      <c r="K1392">
        <v>155364.04999999999</v>
      </c>
      <c r="L1392">
        <v>250960.47</v>
      </c>
      <c r="M1392">
        <v>149984.57</v>
      </c>
      <c r="N1392">
        <v>206486.2</v>
      </c>
      <c r="O1392">
        <v>192618.52</v>
      </c>
      <c r="P1392">
        <v>196519.82</v>
      </c>
      <c r="Q1392">
        <v>195002.65</v>
      </c>
      <c r="R1392">
        <v>447334.62</v>
      </c>
      <c r="S1392">
        <v>365471.39</v>
      </c>
    </row>
    <row r="1393" spans="1:19" x14ac:dyDescent="0.35">
      <c r="A1393">
        <v>0</v>
      </c>
      <c r="B1393" t="s">
        <v>121</v>
      </c>
      <c r="C1393" t="s">
        <v>463</v>
      </c>
      <c r="D1393">
        <v>100107</v>
      </c>
      <c r="E1393" t="s">
        <v>48</v>
      </c>
      <c r="F1393">
        <v>100107012</v>
      </c>
      <c r="G1393" t="s">
        <v>49</v>
      </c>
      <c r="H1393" t="s">
        <v>287</v>
      </c>
      <c r="I1393">
        <v>3</v>
      </c>
      <c r="J1393" t="s">
        <v>38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65.87</v>
      </c>
      <c r="S1393">
        <v>0</v>
      </c>
    </row>
    <row r="1394" spans="1:19" x14ac:dyDescent="0.35">
      <c r="A1394">
        <v>0</v>
      </c>
      <c r="B1394" t="s">
        <v>121</v>
      </c>
      <c r="C1394" t="s">
        <v>463</v>
      </c>
      <c r="D1394">
        <v>100107</v>
      </c>
      <c r="E1394" t="s">
        <v>48</v>
      </c>
      <c r="F1394">
        <v>100107012</v>
      </c>
      <c r="G1394" t="s">
        <v>49</v>
      </c>
      <c r="H1394" t="s">
        <v>130</v>
      </c>
      <c r="I1394">
        <v>3</v>
      </c>
      <c r="J1394" t="s">
        <v>38</v>
      </c>
      <c r="K1394">
        <v>201308.6</v>
      </c>
      <c r="L1394">
        <v>37902.42</v>
      </c>
      <c r="M1394">
        <v>16562.47</v>
      </c>
      <c r="N1394">
        <v>19067.91</v>
      </c>
      <c r="O1394">
        <v>271975.59000000003</v>
      </c>
      <c r="P1394">
        <v>329334.64</v>
      </c>
      <c r="Q1394">
        <v>152920.84</v>
      </c>
      <c r="R1394">
        <v>153031.22</v>
      </c>
      <c r="S1394">
        <v>326460.65999999997</v>
      </c>
    </row>
    <row r="1395" spans="1:19" x14ac:dyDescent="0.35">
      <c r="A1395">
        <v>0</v>
      </c>
      <c r="B1395" t="s">
        <v>121</v>
      </c>
      <c r="C1395" t="s">
        <v>463</v>
      </c>
      <c r="D1395">
        <v>100107</v>
      </c>
      <c r="E1395" t="s">
        <v>48</v>
      </c>
      <c r="F1395">
        <v>100107012</v>
      </c>
      <c r="G1395" t="s">
        <v>49</v>
      </c>
      <c r="H1395" t="s">
        <v>50</v>
      </c>
      <c r="I1395">
        <v>3</v>
      </c>
      <c r="J1395" t="s">
        <v>38</v>
      </c>
      <c r="K1395">
        <v>67448.59</v>
      </c>
      <c r="L1395">
        <v>58270.02</v>
      </c>
      <c r="M1395">
        <v>31391.41</v>
      </c>
      <c r="N1395">
        <v>82520.179999999993</v>
      </c>
      <c r="O1395">
        <v>106280.9</v>
      </c>
      <c r="P1395">
        <v>118026.59</v>
      </c>
      <c r="Q1395">
        <v>255645.01</v>
      </c>
      <c r="R1395">
        <v>299498.44</v>
      </c>
      <c r="S1395">
        <v>164111.26999999999</v>
      </c>
    </row>
    <row r="1396" spans="1:19" x14ac:dyDescent="0.35">
      <c r="A1396">
        <v>0</v>
      </c>
      <c r="B1396" t="s">
        <v>121</v>
      </c>
      <c r="C1396" t="s">
        <v>463</v>
      </c>
      <c r="D1396">
        <v>100107</v>
      </c>
      <c r="E1396" t="s">
        <v>48</v>
      </c>
      <c r="F1396">
        <v>100107012</v>
      </c>
      <c r="G1396" t="s">
        <v>49</v>
      </c>
      <c r="H1396" t="s">
        <v>211</v>
      </c>
      <c r="I1396">
        <v>7</v>
      </c>
      <c r="J1396" t="s">
        <v>164</v>
      </c>
      <c r="K1396">
        <v>109165.84</v>
      </c>
      <c r="L1396">
        <v>152273.24</v>
      </c>
      <c r="M1396">
        <v>517964.57</v>
      </c>
      <c r="N1396">
        <v>472057.57</v>
      </c>
      <c r="O1396">
        <v>296807.78999999998</v>
      </c>
      <c r="P1396">
        <v>230317.15</v>
      </c>
      <c r="Q1396">
        <v>243894.41</v>
      </c>
      <c r="R1396">
        <v>403459.3</v>
      </c>
      <c r="S1396">
        <v>341016.71</v>
      </c>
    </row>
    <row r="1397" spans="1:19" x14ac:dyDescent="0.35">
      <c r="A1397">
        <v>0</v>
      </c>
      <c r="B1397" t="s">
        <v>121</v>
      </c>
      <c r="C1397" t="s">
        <v>463</v>
      </c>
      <c r="D1397">
        <v>100107</v>
      </c>
      <c r="E1397" t="s">
        <v>48</v>
      </c>
      <c r="F1397">
        <v>100107012</v>
      </c>
      <c r="G1397" t="s">
        <v>49</v>
      </c>
      <c r="H1397" t="s">
        <v>333</v>
      </c>
      <c r="I1397">
        <v>3</v>
      </c>
      <c r="J1397" t="s">
        <v>38</v>
      </c>
      <c r="K1397">
        <v>650.35</v>
      </c>
      <c r="L1397">
        <v>0</v>
      </c>
      <c r="M1397">
        <v>136.41999999999999</v>
      </c>
      <c r="N1397">
        <v>0</v>
      </c>
      <c r="O1397">
        <v>0</v>
      </c>
      <c r="P1397">
        <v>0</v>
      </c>
      <c r="Q1397">
        <v>0</v>
      </c>
      <c r="R1397">
        <v>745.6</v>
      </c>
      <c r="S1397">
        <v>1021.34</v>
      </c>
    </row>
    <row r="1398" spans="1:19" x14ac:dyDescent="0.35">
      <c r="A1398">
        <v>0</v>
      </c>
      <c r="B1398" t="s">
        <v>121</v>
      </c>
      <c r="C1398" t="s">
        <v>463</v>
      </c>
      <c r="D1398">
        <v>100107</v>
      </c>
      <c r="E1398" t="s">
        <v>48</v>
      </c>
      <c r="F1398">
        <v>100107012</v>
      </c>
      <c r="G1398" t="s">
        <v>49</v>
      </c>
      <c r="H1398" t="s">
        <v>186</v>
      </c>
      <c r="I1398">
        <v>3</v>
      </c>
      <c r="J1398" t="s">
        <v>38</v>
      </c>
      <c r="K1398">
        <v>487.61</v>
      </c>
      <c r="L1398">
        <v>470.36</v>
      </c>
      <c r="M1398">
        <v>33829.65</v>
      </c>
      <c r="N1398">
        <v>1046.83</v>
      </c>
      <c r="O1398">
        <v>13924.2</v>
      </c>
      <c r="P1398">
        <v>26324.28</v>
      </c>
      <c r="Q1398">
        <v>66576.789999999994</v>
      </c>
      <c r="R1398">
        <v>10575.69</v>
      </c>
      <c r="S1398">
        <v>33234.300000000003</v>
      </c>
    </row>
    <row r="1399" spans="1:19" x14ac:dyDescent="0.35">
      <c r="A1399">
        <v>0</v>
      </c>
      <c r="B1399" t="s">
        <v>121</v>
      </c>
      <c r="C1399" t="s">
        <v>463</v>
      </c>
      <c r="D1399">
        <v>100107</v>
      </c>
      <c r="E1399" t="s">
        <v>48</v>
      </c>
      <c r="F1399">
        <v>100107012</v>
      </c>
      <c r="G1399" t="s">
        <v>49</v>
      </c>
      <c r="H1399" t="s">
        <v>365</v>
      </c>
      <c r="I1399">
        <v>7</v>
      </c>
      <c r="J1399" t="s">
        <v>164</v>
      </c>
      <c r="K1399">
        <v>40873.78</v>
      </c>
      <c r="L1399">
        <v>29146.55</v>
      </c>
      <c r="M1399">
        <v>20429.57</v>
      </c>
      <c r="N1399">
        <v>12487.41</v>
      </c>
      <c r="O1399">
        <v>1352.7</v>
      </c>
      <c r="P1399">
        <v>45292.35</v>
      </c>
      <c r="Q1399">
        <v>12121.74</v>
      </c>
      <c r="R1399">
        <v>12321.58</v>
      </c>
      <c r="S1399">
        <v>25173.48</v>
      </c>
    </row>
    <row r="1400" spans="1:19" x14ac:dyDescent="0.35">
      <c r="A1400">
        <v>0</v>
      </c>
      <c r="B1400" t="s">
        <v>121</v>
      </c>
      <c r="C1400" t="s">
        <v>463</v>
      </c>
      <c r="D1400">
        <v>100107</v>
      </c>
      <c r="E1400" t="s">
        <v>48</v>
      </c>
      <c r="F1400">
        <v>100107012</v>
      </c>
      <c r="G1400" t="s">
        <v>49</v>
      </c>
      <c r="H1400" t="s">
        <v>195</v>
      </c>
      <c r="I1400">
        <v>3</v>
      </c>
      <c r="J1400" t="s">
        <v>38</v>
      </c>
      <c r="K1400">
        <v>92234.12</v>
      </c>
      <c r="L1400">
        <v>26662.09</v>
      </c>
      <c r="M1400">
        <v>156411.41</v>
      </c>
      <c r="N1400">
        <v>41862.17</v>
      </c>
      <c r="O1400">
        <v>19742.11</v>
      </c>
      <c r="P1400">
        <v>222.03</v>
      </c>
      <c r="Q1400">
        <v>0</v>
      </c>
      <c r="R1400">
        <v>90287.49</v>
      </c>
      <c r="S1400">
        <v>58736.14</v>
      </c>
    </row>
    <row r="1401" spans="1:19" x14ac:dyDescent="0.35">
      <c r="A1401">
        <v>0</v>
      </c>
      <c r="B1401" t="s">
        <v>121</v>
      </c>
      <c r="C1401" t="s">
        <v>463</v>
      </c>
      <c r="D1401">
        <v>100108</v>
      </c>
      <c r="E1401" t="s">
        <v>294</v>
      </c>
      <c r="F1401">
        <v>100108005</v>
      </c>
      <c r="G1401" t="s">
        <v>319</v>
      </c>
      <c r="H1401" t="s">
        <v>396</v>
      </c>
      <c r="I1401">
        <v>7</v>
      </c>
      <c r="J1401" t="s">
        <v>164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328.52</v>
      </c>
      <c r="R1401">
        <v>0</v>
      </c>
      <c r="S1401">
        <v>0</v>
      </c>
    </row>
    <row r="1402" spans="1:19" x14ac:dyDescent="0.35">
      <c r="A1402">
        <v>0</v>
      </c>
      <c r="B1402" t="s">
        <v>121</v>
      </c>
      <c r="C1402" t="s">
        <v>463</v>
      </c>
      <c r="D1402">
        <v>100108</v>
      </c>
      <c r="E1402" t="s">
        <v>294</v>
      </c>
      <c r="F1402">
        <v>100108005</v>
      </c>
      <c r="G1402" t="s">
        <v>319</v>
      </c>
      <c r="H1402" t="s">
        <v>330</v>
      </c>
      <c r="I1402">
        <v>3</v>
      </c>
      <c r="J1402" t="s">
        <v>38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634.28</v>
      </c>
      <c r="R1402">
        <v>0</v>
      </c>
      <c r="S1402">
        <v>0</v>
      </c>
    </row>
    <row r="1403" spans="1:19" x14ac:dyDescent="0.35">
      <c r="A1403">
        <v>0</v>
      </c>
      <c r="B1403" t="s">
        <v>121</v>
      </c>
      <c r="C1403" t="s">
        <v>463</v>
      </c>
      <c r="D1403">
        <v>100108</v>
      </c>
      <c r="E1403" t="s">
        <v>294</v>
      </c>
      <c r="F1403">
        <v>100108005</v>
      </c>
      <c r="G1403" t="s">
        <v>319</v>
      </c>
      <c r="H1403" t="s">
        <v>405</v>
      </c>
      <c r="I1403">
        <v>3</v>
      </c>
      <c r="J1403" t="s">
        <v>38</v>
      </c>
      <c r="K1403">
        <v>0</v>
      </c>
      <c r="L1403">
        <v>0</v>
      </c>
      <c r="M1403">
        <v>59.31</v>
      </c>
      <c r="N1403">
        <v>0</v>
      </c>
      <c r="O1403">
        <v>0</v>
      </c>
      <c r="P1403">
        <v>56.14</v>
      </c>
      <c r="Q1403">
        <v>0</v>
      </c>
      <c r="R1403">
        <v>0</v>
      </c>
      <c r="S1403">
        <v>0</v>
      </c>
    </row>
    <row r="1404" spans="1:19" x14ac:dyDescent="0.35">
      <c r="A1404">
        <v>0</v>
      </c>
      <c r="B1404" t="s">
        <v>121</v>
      </c>
      <c r="C1404" t="s">
        <v>463</v>
      </c>
      <c r="D1404">
        <v>100108</v>
      </c>
      <c r="E1404" t="s">
        <v>294</v>
      </c>
      <c r="F1404">
        <v>100108005</v>
      </c>
      <c r="G1404" t="s">
        <v>319</v>
      </c>
      <c r="H1404" t="s">
        <v>398</v>
      </c>
      <c r="I1404">
        <v>7</v>
      </c>
      <c r="J1404" t="s">
        <v>164</v>
      </c>
      <c r="K1404">
        <v>0</v>
      </c>
      <c r="L1404">
        <v>94.28</v>
      </c>
      <c r="M1404">
        <v>0</v>
      </c>
      <c r="N1404">
        <v>61.04</v>
      </c>
      <c r="O1404">
        <v>193.37</v>
      </c>
      <c r="P1404">
        <v>26.2</v>
      </c>
      <c r="Q1404">
        <v>275.25</v>
      </c>
      <c r="R1404">
        <v>1528.15</v>
      </c>
      <c r="S1404">
        <v>5942.52</v>
      </c>
    </row>
    <row r="1405" spans="1:19" x14ac:dyDescent="0.35">
      <c r="A1405">
        <v>0</v>
      </c>
      <c r="B1405" t="s">
        <v>121</v>
      </c>
      <c r="C1405" t="s">
        <v>463</v>
      </c>
      <c r="D1405">
        <v>100108</v>
      </c>
      <c r="E1405" t="s">
        <v>294</v>
      </c>
      <c r="F1405">
        <v>100108005</v>
      </c>
      <c r="G1405" t="s">
        <v>319</v>
      </c>
      <c r="H1405" t="s">
        <v>368</v>
      </c>
      <c r="I1405">
        <v>3</v>
      </c>
      <c r="J1405" t="s">
        <v>38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780.94</v>
      </c>
      <c r="S1405">
        <v>2639.35</v>
      </c>
    </row>
    <row r="1406" spans="1:19" x14ac:dyDescent="0.35">
      <c r="A1406">
        <v>0</v>
      </c>
      <c r="B1406" t="s">
        <v>121</v>
      </c>
      <c r="C1406" t="s">
        <v>463</v>
      </c>
      <c r="D1406">
        <v>100108</v>
      </c>
      <c r="E1406" t="s">
        <v>294</v>
      </c>
      <c r="F1406">
        <v>100108005</v>
      </c>
      <c r="G1406" t="s">
        <v>319</v>
      </c>
      <c r="H1406" t="s">
        <v>331</v>
      </c>
      <c r="I1406">
        <v>3</v>
      </c>
      <c r="J1406" t="s">
        <v>38</v>
      </c>
      <c r="K1406">
        <v>0</v>
      </c>
      <c r="L1406">
        <v>0</v>
      </c>
      <c r="M1406">
        <v>75.67</v>
      </c>
      <c r="N1406">
        <v>66.22</v>
      </c>
      <c r="O1406">
        <v>87.45</v>
      </c>
      <c r="P1406">
        <v>0</v>
      </c>
      <c r="Q1406">
        <v>82.04</v>
      </c>
      <c r="R1406">
        <v>1867.49</v>
      </c>
      <c r="S1406">
        <v>796.28</v>
      </c>
    </row>
    <row r="1407" spans="1:19" x14ac:dyDescent="0.35">
      <c r="A1407">
        <v>0</v>
      </c>
      <c r="B1407" t="s">
        <v>121</v>
      </c>
      <c r="C1407" t="s">
        <v>463</v>
      </c>
      <c r="D1407">
        <v>100108</v>
      </c>
      <c r="E1407" t="s">
        <v>294</v>
      </c>
      <c r="F1407">
        <v>100108007</v>
      </c>
      <c r="G1407" t="s">
        <v>327</v>
      </c>
      <c r="H1407" t="s">
        <v>420</v>
      </c>
      <c r="I1407">
        <v>1</v>
      </c>
      <c r="J1407" t="s">
        <v>96</v>
      </c>
      <c r="K1407">
        <v>0</v>
      </c>
      <c r="L1407">
        <v>0</v>
      </c>
      <c r="M1407">
        <v>0</v>
      </c>
      <c r="N1407">
        <v>0</v>
      </c>
      <c r="O1407">
        <v>2843.82</v>
      </c>
      <c r="P1407">
        <v>7823.19</v>
      </c>
      <c r="Q1407">
        <v>616.22</v>
      </c>
      <c r="R1407">
        <v>0</v>
      </c>
      <c r="S1407">
        <v>13123.93</v>
      </c>
    </row>
    <row r="1408" spans="1:19" x14ac:dyDescent="0.35">
      <c r="A1408">
        <v>0</v>
      </c>
      <c r="B1408" t="s">
        <v>121</v>
      </c>
      <c r="C1408" t="s">
        <v>463</v>
      </c>
      <c r="D1408">
        <v>100108</v>
      </c>
      <c r="E1408" t="s">
        <v>294</v>
      </c>
      <c r="F1408">
        <v>100108007</v>
      </c>
      <c r="G1408" t="s">
        <v>327</v>
      </c>
      <c r="H1408" t="s">
        <v>404</v>
      </c>
      <c r="I1408">
        <v>1</v>
      </c>
      <c r="J1408" t="s">
        <v>96</v>
      </c>
      <c r="K1408">
        <v>74.510000000000005</v>
      </c>
      <c r="L1408">
        <v>0</v>
      </c>
      <c r="M1408">
        <v>0</v>
      </c>
      <c r="N1408">
        <v>2907.63</v>
      </c>
      <c r="O1408">
        <v>2767.7</v>
      </c>
      <c r="P1408">
        <v>23507.68</v>
      </c>
      <c r="Q1408">
        <v>56616.3</v>
      </c>
      <c r="R1408">
        <v>22038.38</v>
      </c>
      <c r="S1408">
        <v>22485.68</v>
      </c>
    </row>
    <row r="1409" spans="1:19" x14ac:dyDescent="0.35">
      <c r="A1409">
        <v>0</v>
      </c>
      <c r="B1409" t="s">
        <v>121</v>
      </c>
      <c r="C1409" t="s">
        <v>463</v>
      </c>
      <c r="D1409">
        <v>100108</v>
      </c>
      <c r="E1409" t="s">
        <v>294</v>
      </c>
      <c r="F1409">
        <v>100108007</v>
      </c>
      <c r="G1409" t="s">
        <v>327</v>
      </c>
      <c r="H1409" t="s">
        <v>403</v>
      </c>
      <c r="I1409">
        <v>1</v>
      </c>
      <c r="J1409" t="s">
        <v>96</v>
      </c>
      <c r="K1409">
        <v>0</v>
      </c>
      <c r="L1409">
        <v>0</v>
      </c>
      <c r="M1409">
        <v>21.02</v>
      </c>
      <c r="N1409">
        <v>0</v>
      </c>
      <c r="O1409">
        <v>59.45</v>
      </c>
      <c r="P1409">
        <v>0</v>
      </c>
      <c r="Q1409">
        <v>0</v>
      </c>
      <c r="R1409">
        <v>1136</v>
      </c>
      <c r="S1409">
        <v>13955.07</v>
      </c>
    </row>
    <row r="1410" spans="1:19" x14ac:dyDescent="0.35">
      <c r="A1410">
        <v>0</v>
      </c>
      <c r="B1410" t="s">
        <v>121</v>
      </c>
      <c r="C1410" t="s">
        <v>463</v>
      </c>
      <c r="D1410">
        <v>100108</v>
      </c>
      <c r="E1410" t="s">
        <v>294</v>
      </c>
      <c r="F1410">
        <v>100108007</v>
      </c>
      <c r="G1410" t="s">
        <v>327</v>
      </c>
      <c r="H1410" t="s">
        <v>424</v>
      </c>
      <c r="I1410">
        <v>1</v>
      </c>
      <c r="J1410" t="s">
        <v>96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17293.419999999998</v>
      </c>
      <c r="Q1410">
        <v>8220.7900000000009</v>
      </c>
      <c r="R1410">
        <v>7665.04</v>
      </c>
      <c r="S1410">
        <v>8659.24</v>
      </c>
    </row>
    <row r="1411" spans="1:19" x14ac:dyDescent="0.35">
      <c r="A1411">
        <v>0</v>
      </c>
      <c r="B1411" t="s">
        <v>121</v>
      </c>
      <c r="C1411" t="s">
        <v>463</v>
      </c>
      <c r="D1411">
        <v>100108</v>
      </c>
      <c r="E1411" t="s">
        <v>294</v>
      </c>
      <c r="F1411">
        <v>100108007</v>
      </c>
      <c r="G1411" t="s">
        <v>327</v>
      </c>
      <c r="H1411" t="s">
        <v>338</v>
      </c>
      <c r="I1411">
        <v>4</v>
      </c>
      <c r="J1411" t="s">
        <v>71</v>
      </c>
      <c r="K1411">
        <v>31.08</v>
      </c>
      <c r="L1411">
        <v>0</v>
      </c>
      <c r="M1411">
        <v>0</v>
      </c>
      <c r="N1411">
        <v>0</v>
      </c>
      <c r="O1411">
        <v>58.09</v>
      </c>
      <c r="P1411">
        <v>0</v>
      </c>
      <c r="Q1411">
        <v>0</v>
      </c>
      <c r="R1411">
        <v>7059.19</v>
      </c>
      <c r="S1411">
        <v>2398.1999999999998</v>
      </c>
    </row>
    <row r="1412" spans="1:19" x14ac:dyDescent="0.35">
      <c r="A1412">
        <v>0</v>
      </c>
      <c r="B1412" t="s">
        <v>121</v>
      </c>
      <c r="C1412" t="s">
        <v>463</v>
      </c>
      <c r="D1412">
        <v>100108</v>
      </c>
      <c r="E1412" t="s">
        <v>294</v>
      </c>
      <c r="F1412">
        <v>100108007</v>
      </c>
      <c r="G1412" t="s">
        <v>327</v>
      </c>
      <c r="H1412" t="s">
        <v>328</v>
      </c>
      <c r="I1412">
        <v>6</v>
      </c>
      <c r="J1412" t="s">
        <v>20</v>
      </c>
      <c r="K1412">
        <v>64.040000000000006</v>
      </c>
      <c r="L1412">
        <v>0</v>
      </c>
      <c r="M1412">
        <v>0</v>
      </c>
      <c r="N1412">
        <v>0</v>
      </c>
      <c r="O1412">
        <v>263.70999999999998</v>
      </c>
      <c r="P1412">
        <v>0</v>
      </c>
      <c r="Q1412">
        <v>6172.93</v>
      </c>
      <c r="R1412">
        <v>490.29</v>
      </c>
      <c r="S1412">
        <v>982.07</v>
      </c>
    </row>
    <row r="1413" spans="1:19" x14ac:dyDescent="0.35">
      <c r="A1413">
        <v>0</v>
      </c>
      <c r="B1413" t="s">
        <v>121</v>
      </c>
      <c r="C1413" t="s">
        <v>465</v>
      </c>
      <c r="D1413">
        <v>100108</v>
      </c>
      <c r="E1413" t="s">
        <v>294</v>
      </c>
      <c r="F1413">
        <v>100108005</v>
      </c>
      <c r="G1413" t="s">
        <v>319</v>
      </c>
      <c r="H1413" t="s">
        <v>398</v>
      </c>
      <c r="I1413">
        <v>7</v>
      </c>
      <c r="J1413" t="s">
        <v>164</v>
      </c>
      <c r="K1413">
        <v>0</v>
      </c>
      <c r="L1413">
        <v>0</v>
      </c>
      <c r="M1413">
        <v>0</v>
      </c>
      <c r="N1413">
        <v>0</v>
      </c>
      <c r="O1413">
        <v>3511.87</v>
      </c>
      <c r="P1413">
        <v>0</v>
      </c>
      <c r="Q1413">
        <v>0</v>
      </c>
      <c r="R1413">
        <v>0</v>
      </c>
      <c r="S1413">
        <v>0</v>
      </c>
    </row>
    <row r="1414" spans="1:19" x14ac:dyDescent="0.35">
      <c r="A1414">
        <v>133</v>
      </c>
      <c r="B1414" t="s">
        <v>134</v>
      </c>
      <c r="C1414" t="s">
        <v>135</v>
      </c>
      <c r="D1414">
        <v>100101</v>
      </c>
      <c r="E1414" t="s">
        <v>29</v>
      </c>
      <c r="F1414">
        <v>100101001</v>
      </c>
      <c r="G1414" t="s">
        <v>36</v>
      </c>
      <c r="H1414" t="s">
        <v>308</v>
      </c>
      <c r="I1414">
        <v>4</v>
      </c>
      <c r="J1414" t="s">
        <v>71</v>
      </c>
      <c r="K1414">
        <v>0</v>
      </c>
      <c r="L1414">
        <v>130.16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</row>
    <row r="1415" spans="1:19" x14ac:dyDescent="0.35">
      <c r="A1415">
        <v>133</v>
      </c>
      <c r="B1415" t="s">
        <v>134</v>
      </c>
      <c r="C1415" t="s">
        <v>135</v>
      </c>
      <c r="D1415">
        <v>100101</v>
      </c>
      <c r="E1415" t="s">
        <v>29</v>
      </c>
      <c r="F1415">
        <v>100101004</v>
      </c>
      <c r="G1415" t="s">
        <v>30</v>
      </c>
      <c r="H1415" t="s">
        <v>345</v>
      </c>
      <c r="I1415">
        <v>4</v>
      </c>
      <c r="J1415" t="s">
        <v>71</v>
      </c>
      <c r="K1415">
        <v>87502.31</v>
      </c>
      <c r="L1415">
        <v>22730.53</v>
      </c>
      <c r="M1415">
        <v>42953.9</v>
      </c>
      <c r="N1415">
        <v>58056.26</v>
      </c>
      <c r="O1415">
        <v>103913.34</v>
      </c>
      <c r="P1415">
        <v>42264.28</v>
      </c>
      <c r="Q1415">
        <v>64737.23</v>
      </c>
      <c r="R1415">
        <v>72746.45</v>
      </c>
      <c r="S1415">
        <v>69825.460000000006</v>
      </c>
    </row>
    <row r="1416" spans="1:19" x14ac:dyDescent="0.35">
      <c r="A1416">
        <v>133</v>
      </c>
      <c r="B1416" t="s">
        <v>134</v>
      </c>
      <c r="C1416" t="s">
        <v>135</v>
      </c>
      <c r="D1416">
        <v>100101</v>
      </c>
      <c r="E1416" t="s">
        <v>29</v>
      </c>
      <c r="F1416">
        <v>100101008</v>
      </c>
      <c r="G1416" t="s">
        <v>101</v>
      </c>
      <c r="H1416" t="s">
        <v>102</v>
      </c>
      <c r="I1416">
        <v>2</v>
      </c>
      <c r="J1416" t="s">
        <v>32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63586.8</v>
      </c>
    </row>
    <row r="1417" spans="1:19" x14ac:dyDescent="0.35">
      <c r="A1417">
        <v>133</v>
      </c>
      <c r="B1417" t="s">
        <v>134</v>
      </c>
      <c r="C1417" t="s">
        <v>135</v>
      </c>
      <c r="D1417">
        <v>100101</v>
      </c>
      <c r="E1417" t="s">
        <v>29</v>
      </c>
      <c r="F1417">
        <v>100101008</v>
      </c>
      <c r="G1417" t="s">
        <v>101</v>
      </c>
      <c r="H1417" t="s">
        <v>172</v>
      </c>
      <c r="I1417">
        <v>2</v>
      </c>
      <c r="J1417" t="s">
        <v>32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24570</v>
      </c>
      <c r="S1417">
        <v>0</v>
      </c>
    </row>
    <row r="1418" spans="1:19" x14ac:dyDescent="0.35">
      <c r="A1418">
        <v>133</v>
      </c>
      <c r="B1418" t="s">
        <v>134</v>
      </c>
      <c r="C1418" t="s">
        <v>135</v>
      </c>
      <c r="D1418">
        <v>100101</v>
      </c>
      <c r="E1418" t="s">
        <v>29</v>
      </c>
      <c r="F1418">
        <v>100101011</v>
      </c>
      <c r="G1418" t="s">
        <v>122</v>
      </c>
      <c r="H1418" t="s">
        <v>123</v>
      </c>
      <c r="I1418">
        <v>1</v>
      </c>
      <c r="J1418" t="s">
        <v>96</v>
      </c>
      <c r="K1418">
        <v>0</v>
      </c>
      <c r="L1418">
        <v>0</v>
      </c>
      <c r="M1418">
        <v>0</v>
      </c>
      <c r="N1418">
        <v>0</v>
      </c>
      <c r="O1418">
        <v>67.7</v>
      </c>
      <c r="P1418">
        <v>0</v>
      </c>
      <c r="Q1418">
        <v>0</v>
      </c>
      <c r="R1418">
        <v>0</v>
      </c>
      <c r="S1418">
        <v>0</v>
      </c>
    </row>
    <row r="1419" spans="1:19" x14ac:dyDescent="0.35">
      <c r="A1419">
        <v>133</v>
      </c>
      <c r="B1419" t="s">
        <v>134</v>
      </c>
      <c r="C1419" t="s">
        <v>135</v>
      </c>
      <c r="D1419">
        <v>100101</v>
      </c>
      <c r="E1419" t="s">
        <v>29</v>
      </c>
      <c r="F1419">
        <v>100112025</v>
      </c>
      <c r="G1419" t="s">
        <v>173</v>
      </c>
      <c r="H1419" t="s">
        <v>387</v>
      </c>
      <c r="I1419">
        <v>4</v>
      </c>
      <c r="J1419" t="s">
        <v>71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308.39999999999998</v>
      </c>
      <c r="R1419">
        <v>0</v>
      </c>
      <c r="S1419">
        <v>0</v>
      </c>
    </row>
    <row r="1420" spans="1:19" x14ac:dyDescent="0.35">
      <c r="A1420">
        <v>133</v>
      </c>
      <c r="B1420" t="s">
        <v>134</v>
      </c>
      <c r="C1420" t="s">
        <v>135</v>
      </c>
      <c r="D1420">
        <v>100103</v>
      </c>
      <c r="E1420" t="s">
        <v>39</v>
      </c>
      <c r="F1420">
        <v>100103003</v>
      </c>
      <c r="G1420" t="s">
        <v>226</v>
      </c>
      <c r="H1420" t="s">
        <v>323</v>
      </c>
      <c r="I1420">
        <v>3</v>
      </c>
      <c r="J1420" t="s">
        <v>38</v>
      </c>
      <c r="K1420">
        <v>0</v>
      </c>
      <c r="L1420">
        <v>0</v>
      </c>
      <c r="M1420">
        <v>0</v>
      </c>
      <c r="N1420">
        <v>0</v>
      </c>
      <c r="O1420">
        <v>12.92</v>
      </c>
      <c r="P1420">
        <v>0</v>
      </c>
      <c r="Q1420">
        <v>0</v>
      </c>
      <c r="R1420">
        <v>0</v>
      </c>
      <c r="S1420">
        <v>0</v>
      </c>
    </row>
    <row r="1421" spans="1:19" x14ac:dyDescent="0.35">
      <c r="A1421">
        <v>133</v>
      </c>
      <c r="B1421" t="s">
        <v>134</v>
      </c>
      <c r="C1421" t="s">
        <v>135</v>
      </c>
      <c r="D1421">
        <v>100103</v>
      </c>
      <c r="E1421" t="s">
        <v>39</v>
      </c>
      <c r="F1421">
        <v>100103003</v>
      </c>
      <c r="G1421" t="s">
        <v>226</v>
      </c>
      <c r="H1421" t="s">
        <v>316</v>
      </c>
      <c r="I1421">
        <v>3</v>
      </c>
      <c r="J1421" t="s">
        <v>38</v>
      </c>
      <c r="K1421">
        <v>0</v>
      </c>
      <c r="L1421">
        <v>0</v>
      </c>
      <c r="M1421">
        <v>0</v>
      </c>
      <c r="N1421">
        <v>0</v>
      </c>
      <c r="O1421">
        <v>23635.87</v>
      </c>
      <c r="P1421">
        <v>0</v>
      </c>
      <c r="Q1421">
        <v>0</v>
      </c>
      <c r="R1421">
        <v>0</v>
      </c>
      <c r="S1421">
        <v>0</v>
      </c>
    </row>
    <row r="1422" spans="1:19" x14ac:dyDescent="0.35">
      <c r="A1422">
        <v>133</v>
      </c>
      <c r="B1422" t="s">
        <v>134</v>
      </c>
      <c r="C1422" t="s">
        <v>135</v>
      </c>
      <c r="D1422">
        <v>100104</v>
      </c>
      <c r="E1422" t="s">
        <v>66</v>
      </c>
      <c r="F1422">
        <v>100104002</v>
      </c>
      <c r="G1422" t="s">
        <v>67</v>
      </c>
      <c r="H1422" t="s">
        <v>191</v>
      </c>
      <c r="I1422">
        <v>4</v>
      </c>
      <c r="J1422" t="s">
        <v>71</v>
      </c>
      <c r="K1422">
        <v>0</v>
      </c>
      <c r="L1422">
        <v>302.44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</row>
    <row r="1423" spans="1:19" x14ac:dyDescent="0.35">
      <c r="A1423">
        <v>133</v>
      </c>
      <c r="B1423" t="s">
        <v>134</v>
      </c>
      <c r="C1423" t="s">
        <v>135</v>
      </c>
      <c r="D1423">
        <v>100108</v>
      </c>
      <c r="E1423" t="s">
        <v>294</v>
      </c>
      <c r="F1423">
        <v>100108006</v>
      </c>
      <c r="G1423" t="s">
        <v>381</v>
      </c>
      <c r="H1423" t="s">
        <v>382</v>
      </c>
      <c r="I1423">
        <v>5</v>
      </c>
      <c r="J1423" t="s">
        <v>26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120.01</v>
      </c>
      <c r="R1423">
        <v>0</v>
      </c>
      <c r="S1423">
        <v>0</v>
      </c>
    </row>
    <row r="1424" spans="1:19" x14ac:dyDescent="0.35">
      <c r="A1424">
        <v>136</v>
      </c>
      <c r="B1424" t="s">
        <v>466</v>
      </c>
      <c r="C1424" t="s">
        <v>467</v>
      </c>
      <c r="D1424">
        <v>100102</v>
      </c>
      <c r="E1424" t="s">
        <v>92</v>
      </c>
      <c r="F1424">
        <v>100102003</v>
      </c>
      <c r="G1424" t="s">
        <v>93</v>
      </c>
      <c r="H1424" t="s">
        <v>94</v>
      </c>
      <c r="I1424">
        <v>5</v>
      </c>
      <c r="J1424" t="s">
        <v>26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1394.14</v>
      </c>
      <c r="Q1424">
        <v>0</v>
      </c>
      <c r="R1424">
        <v>0</v>
      </c>
      <c r="S1424">
        <v>0</v>
      </c>
    </row>
    <row r="1425" spans="1:19" x14ac:dyDescent="0.35">
      <c r="A1425">
        <v>136</v>
      </c>
      <c r="B1425" t="s">
        <v>466</v>
      </c>
      <c r="C1425" t="s">
        <v>467</v>
      </c>
      <c r="D1425">
        <v>100105</v>
      </c>
      <c r="E1425" t="s">
        <v>20</v>
      </c>
      <c r="F1425">
        <v>100105004</v>
      </c>
      <c r="G1425" t="s">
        <v>18</v>
      </c>
      <c r="H1425" t="s">
        <v>46</v>
      </c>
      <c r="I1425">
        <v>6</v>
      </c>
      <c r="J1425" t="s">
        <v>20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10896.19</v>
      </c>
      <c r="S1425">
        <v>0</v>
      </c>
    </row>
    <row r="1426" spans="1:19" x14ac:dyDescent="0.35">
      <c r="A1426">
        <v>136</v>
      </c>
      <c r="B1426" t="s">
        <v>466</v>
      </c>
      <c r="C1426" t="s">
        <v>467</v>
      </c>
      <c r="D1426">
        <v>100105</v>
      </c>
      <c r="E1426" t="s">
        <v>20</v>
      </c>
      <c r="F1426">
        <v>100105006</v>
      </c>
      <c r="G1426" t="s">
        <v>276</v>
      </c>
      <c r="H1426" t="s">
        <v>317</v>
      </c>
      <c r="I1426">
        <v>6</v>
      </c>
      <c r="J1426" t="s">
        <v>20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33955.5</v>
      </c>
      <c r="S1426">
        <v>135649.73000000001</v>
      </c>
    </row>
    <row r="1427" spans="1:19" x14ac:dyDescent="0.35">
      <c r="A1427">
        <v>136</v>
      </c>
      <c r="B1427" t="s">
        <v>466</v>
      </c>
      <c r="C1427" t="s">
        <v>467</v>
      </c>
      <c r="D1427">
        <v>100108</v>
      </c>
      <c r="E1427" t="s">
        <v>294</v>
      </c>
      <c r="F1427">
        <v>100108002</v>
      </c>
      <c r="G1427" t="s">
        <v>295</v>
      </c>
      <c r="H1427" t="s">
        <v>296</v>
      </c>
      <c r="I1427">
        <v>5</v>
      </c>
      <c r="J1427" t="s">
        <v>26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638.98</v>
      </c>
      <c r="Q1427">
        <v>0</v>
      </c>
      <c r="R1427">
        <v>0</v>
      </c>
      <c r="S1427">
        <v>0</v>
      </c>
    </row>
    <row r="1428" spans="1:19" x14ac:dyDescent="0.35">
      <c r="A1428">
        <v>139</v>
      </c>
      <c r="B1428" t="s">
        <v>136</v>
      </c>
      <c r="C1428" t="s">
        <v>137</v>
      </c>
      <c r="D1428">
        <v>100103</v>
      </c>
      <c r="E1428" t="s">
        <v>39</v>
      </c>
      <c r="F1428">
        <v>100103004</v>
      </c>
      <c r="G1428" t="s">
        <v>77</v>
      </c>
      <c r="H1428" t="s">
        <v>78</v>
      </c>
      <c r="I1428">
        <v>3</v>
      </c>
      <c r="J1428" t="s">
        <v>38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55.78</v>
      </c>
      <c r="Q1428">
        <v>0</v>
      </c>
      <c r="R1428">
        <v>0</v>
      </c>
      <c r="S1428">
        <v>0</v>
      </c>
    </row>
    <row r="1429" spans="1:19" x14ac:dyDescent="0.35">
      <c r="A1429">
        <v>139</v>
      </c>
      <c r="B1429" t="s">
        <v>136</v>
      </c>
      <c r="C1429" t="s">
        <v>137</v>
      </c>
      <c r="D1429">
        <v>100108</v>
      </c>
      <c r="E1429" t="s">
        <v>294</v>
      </c>
      <c r="F1429">
        <v>100108005</v>
      </c>
      <c r="G1429" t="s">
        <v>319</v>
      </c>
      <c r="H1429" t="s">
        <v>398</v>
      </c>
      <c r="I1429">
        <v>7</v>
      </c>
      <c r="J1429" t="s">
        <v>164</v>
      </c>
      <c r="K1429">
        <v>246769.63</v>
      </c>
      <c r="L1429">
        <v>293111.25</v>
      </c>
      <c r="M1429">
        <v>0</v>
      </c>
      <c r="N1429">
        <v>260014.33</v>
      </c>
      <c r="O1429">
        <v>0</v>
      </c>
      <c r="P1429">
        <v>0</v>
      </c>
      <c r="Q1429">
        <v>0</v>
      </c>
      <c r="R1429">
        <v>0</v>
      </c>
      <c r="S1429">
        <v>0</v>
      </c>
    </row>
    <row r="1430" spans="1:19" x14ac:dyDescent="0.35">
      <c r="A1430">
        <v>139</v>
      </c>
      <c r="B1430" t="s">
        <v>136</v>
      </c>
      <c r="C1430" t="s">
        <v>137</v>
      </c>
      <c r="D1430">
        <v>100108</v>
      </c>
      <c r="E1430" t="s">
        <v>294</v>
      </c>
      <c r="F1430">
        <v>100108005</v>
      </c>
      <c r="G1430" t="s">
        <v>319</v>
      </c>
      <c r="H1430" t="s">
        <v>320</v>
      </c>
      <c r="I1430">
        <v>5</v>
      </c>
      <c r="J1430" t="s">
        <v>26</v>
      </c>
      <c r="K1430">
        <v>1297221.2</v>
      </c>
      <c r="L1430">
        <v>175670</v>
      </c>
      <c r="M1430">
        <v>1964096.24</v>
      </c>
      <c r="N1430">
        <v>1169797.6599999999</v>
      </c>
      <c r="O1430">
        <v>830964.11</v>
      </c>
      <c r="P1430">
        <v>1569501.6</v>
      </c>
      <c r="Q1430">
        <v>1240536</v>
      </c>
      <c r="R1430">
        <v>416600</v>
      </c>
      <c r="S1430">
        <v>0</v>
      </c>
    </row>
    <row r="1431" spans="1:19" x14ac:dyDescent="0.35">
      <c r="A1431">
        <v>139</v>
      </c>
      <c r="B1431" t="s">
        <v>136</v>
      </c>
      <c r="C1431" t="s">
        <v>137</v>
      </c>
      <c r="D1431">
        <v>100108</v>
      </c>
      <c r="E1431" t="s">
        <v>294</v>
      </c>
      <c r="F1431">
        <v>100108006</v>
      </c>
      <c r="G1431" t="s">
        <v>381</v>
      </c>
      <c r="H1431" t="s">
        <v>382</v>
      </c>
      <c r="I1431">
        <v>5</v>
      </c>
      <c r="J1431" t="s">
        <v>26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29803.08</v>
      </c>
      <c r="Q1431">
        <v>0</v>
      </c>
      <c r="R1431">
        <v>0</v>
      </c>
      <c r="S1431">
        <v>0</v>
      </c>
    </row>
    <row r="1432" spans="1:19" x14ac:dyDescent="0.35">
      <c r="A1432">
        <v>142</v>
      </c>
      <c r="B1432" t="s">
        <v>138</v>
      </c>
      <c r="C1432" t="s">
        <v>139</v>
      </c>
      <c r="D1432">
        <v>100101</v>
      </c>
      <c r="E1432" t="s">
        <v>29</v>
      </c>
      <c r="F1432">
        <v>100101001</v>
      </c>
      <c r="G1432" t="s">
        <v>36</v>
      </c>
      <c r="H1432" t="s">
        <v>355</v>
      </c>
      <c r="I1432">
        <v>2</v>
      </c>
      <c r="J1432" t="s">
        <v>32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52344.1</v>
      </c>
    </row>
    <row r="1433" spans="1:19" x14ac:dyDescent="0.35">
      <c r="A1433">
        <v>142</v>
      </c>
      <c r="B1433" t="s">
        <v>138</v>
      </c>
      <c r="C1433" t="s">
        <v>139</v>
      </c>
      <c r="D1433">
        <v>100101</v>
      </c>
      <c r="E1433" t="s">
        <v>29</v>
      </c>
      <c r="F1433">
        <v>100101001</v>
      </c>
      <c r="G1433" t="s">
        <v>36</v>
      </c>
      <c r="H1433" t="s">
        <v>163</v>
      </c>
      <c r="I1433">
        <v>7</v>
      </c>
      <c r="J1433" t="s">
        <v>164</v>
      </c>
      <c r="K1433">
        <v>108065.69</v>
      </c>
      <c r="L1433">
        <v>22333.94</v>
      </c>
      <c r="M1433">
        <v>83463.98</v>
      </c>
      <c r="N1433">
        <v>58136.44</v>
      </c>
      <c r="O1433">
        <v>47901.52</v>
      </c>
      <c r="P1433">
        <v>42698.71</v>
      </c>
      <c r="Q1433">
        <v>10679.35</v>
      </c>
      <c r="R1433">
        <v>8040.46</v>
      </c>
      <c r="S1433">
        <v>44422.51</v>
      </c>
    </row>
    <row r="1434" spans="1:19" x14ac:dyDescent="0.35">
      <c r="A1434">
        <v>142</v>
      </c>
      <c r="B1434" t="s">
        <v>138</v>
      </c>
      <c r="C1434" t="s">
        <v>139</v>
      </c>
      <c r="D1434">
        <v>100101</v>
      </c>
      <c r="E1434" t="s">
        <v>29</v>
      </c>
      <c r="F1434">
        <v>100101001</v>
      </c>
      <c r="G1434" t="s">
        <v>36</v>
      </c>
      <c r="H1434" t="s">
        <v>119</v>
      </c>
      <c r="I1434">
        <v>5</v>
      </c>
      <c r="J1434" t="s">
        <v>26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60996</v>
      </c>
      <c r="S1434">
        <v>159506.82</v>
      </c>
    </row>
    <row r="1435" spans="1:19" x14ac:dyDescent="0.35">
      <c r="A1435">
        <v>142</v>
      </c>
      <c r="B1435" t="s">
        <v>138</v>
      </c>
      <c r="C1435" t="s">
        <v>139</v>
      </c>
      <c r="D1435">
        <v>100101</v>
      </c>
      <c r="E1435" t="s">
        <v>29</v>
      </c>
      <c r="F1435">
        <v>100101001</v>
      </c>
      <c r="G1435" t="s">
        <v>36</v>
      </c>
      <c r="H1435" t="s">
        <v>56</v>
      </c>
      <c r="I1435">
        <v>2</v>
      </c>
      <c r="J1435" t="s">
        <v>32</v>
      </c>
      <c r="K1435">
        <v>0</v>
      </c>
      <c r="L1435">
        <v>0</v>
      </c>
      <c r="M1435">
        <v>182.06</v>
      </c>
      <c r="N1435">
        <v>334011.94</v>
      </c>
      <c r="O1435">
        <v>438753.56</v>
      </c>
      <c r="P1435">
        <v>88170.26</v>
      </c>
      <c r="Q1435">
        <v>0</v>
      </c>
      <c r="R1435">
        <v>26.37</v>
      </c>
      <c r="S1435">
        <v>261.99</v>
      </c>
    </row>
    <row r="1436" spans="1:19" x14ac:dyDescent="0.35">
      <c r="A1436">
        <v>142</v>
      </c>
      <c r="B1436" t="s">
        <v>138</v>
      </c>
      <c r="C1436" t="s">
        <v>139</v>
      </c>
      <c r="D1436">
        <v>100101</v>
      </c>
      <c r="E1436" t="s">
        <v>29</v>
      </c>
      <c r="F1436">
        <v>100101004</v>
      </c>
      <c r="G1436" t="s">
        <v>30</v>
      </c>
      <c r="H1436" t="s">
        <v>57</v>
      </c>
      <c r="I1436">
        <v>2</v>
      </c>
      <c r="J1436" t="s">
        <v>32</v>
      </c>
      <c r="K1436">
        <v>0</v>
      </c>
      <c r="L1436">
        <v>0</v>
      </c>
      <c r="M1436">
        <v>0</v>
      </c>
      <c r="N1436">
        <v>0</v>
      </c>
      <c r="O1436">
        <v>8077.28</v>
      </c>
      <c r="P1436">
        <v>0</v>
      </c>
      <c r="Q1436">
        <v>0</v>
      </c>
      <c r="R1436">
        <v>0</v>
      </c>
      <c r="S1436">
        <v>0</v>
      </c>
    </row>
    <row r="1437" spans="1:19" x14ac:dyDescent="0.35">
      <c r="A1437">
        <v>142</v>
      </c>
      <c r="B1437" t="s">
        <v>138</v>
      </c>
      <c r="C1437" t="s">
        <v>139</v>
      </c>
      <c r="D1437">
        <v>100101</v>
      </c>
      <c r="E1437" t="s">
        <v>29</v>
      </c>
      <c r="F1437">
        <v>100101004</v>
      </c>
      <c r="G1437" t="s">
        <v>30</v>
      </c>
      <c r="H1437" t="s">
        <v>217</v>
      </c>
      <c r="I1437">
        <v>7</v>
      </c>
      <c r="J1437" t="s">
        <v>164</v>
      </c>
      <c r="K1437">
        <v>0</v>
      </c>
      <c r="L1437">
        <v>0</v>
      </c>
      <c r="M1437">
        <v>36.46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</row>
    <row r="1438" spans="1:19" x14ac:dyDescent="0.35">
      <c r="A1438">
        <v>142</v>
      </c>
      <c r="B1438" t="s">
        <v>138</v>
      </c>
      <c r="C1438" t="s">
        <v>139</v>
      </c>
      <c r="D1438">
        <v>100101</v>
      </c>
      <c r="E1438" t="s">
        <v>29</v>
      </c>
      <c r="F1438">
        <v>100101004</v>
      </c>
      <c r="G1438" t="s">
        <v>30</v>
      </c>
      <c r="H1438" t="s">
        <v>345</v>
      </c>
      <c r="I1438">
        <v>4</v>
      </c>
      <c r="J1438" t="s">
        <v>71</v>
      </c>
      <c r="K1438">
        <v>0</v>
      </c>
      <c r="L1438">
        <v>0</v>
      </c>
      <c r="M1438">
        <v>0</v>
      </c>
      <c r="N1438">
        <v>30671.439999999999</v>
      </c>
      <c r="O1438">
        <v>33.01</v>
      </c>
      <c r="P1438">
        <v>0</v>
      </c>
      <c r="Q1438">
        <v>0</v>
      </c>
      <c r="R1438">
        <v>0</v>
      </c>
      <c r="S1438">
        <v>0</v>
      </c>
    </row>
    <row r="1439" spans="1:19" x14ac:dyDescent="0.35">
      <c r="A1439">
        <v>142</v>
      </c>
      <c r="B1439" t="s">
        <v>138</v>
      </c>
      <c r="C1439" t="s">
        <v>139</v>
      </c>
      <c r="D1439">
        <v>100101</v>
      </c>
      <c r="E1439" t="s">
        <v>29</v>
      </c>
      <c r="F1439">
        <v>100101004</v>
      </c>
      <c r="G1439" t="s">
        <v>30</v>
      </c>
      <c r="H1439" t="s">
        <v>31</v>
      </c>
      <c r="I1439">
        <v>2</v>
      </c>
      <c r="J1439" t="s">
        <v>32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27.79</v>
      </c>
      <c r="Q1439">
        <v>0</v>
      </c>
      <c r="R1439">
        <v>0</v>
      </c>
      <c r="S1439">
        <v>0</v>
      </c>
    </row>
    <row r="1440" spans="1:19" x14ac:dyDescent="0.35">
      <c r="A1440">
        <v>142</v>
      </c>
      <c r="B1440" t="s">
        <v>138</v>
      </c>
      <c r="C1440" t="s">
        <v>139</v>
      </c>
      <c r="D1440">
        <v>100101</v>
      </c>
      <c r="E1440" t="s">
        <v>29</v>
      </c>
      <c r="F1440">
        <v>100101007</v>
      </c>
      <c r="G1440" t="s">
        <v>64</v>
      </c>
      <c r="H1440" t="s">
        <v>185</v>
      </c>
      <c r="I1440">
        <v>3</v>
      </c>
      <c r="J1440" t="s">
        <v>38</v>
      </c>
      <c r="K1440">
        <v>5194.54</v>
      </c>
      <c r="L1440">
        <v>0</v>
      </c>
      <c r="M1440">
        <v>4040.33</v>
      </c>
      <c r="N1440">
        <v>7490.38</v>
      </c>
      <c r="O1440">
        <v>7810.29</v>
      </c>
      <c r="P1440">
        <v>0</v>
      </c>
      <c r="Q1440">
        <v>7028.69</v>
      </c>
      <c r="R1440">
        <v>7933.68</v>
      </c>
      <c r="S1440">
        <v>8137.06</v>
      </c>
    </row>
    <row r="1441" spans="1:19" x14ac:dyDescent="0.35">
      <c r="A1441">
        <v>142</v>
      </c>
      <c r="B1441" t="s">
        <v>138</v>
      </c>
      <c r="C1441" t="s">
        <v>139</v>
      </c>
      <c r="D1441">
        <v>100101</v>
      </c>
      <c r="E1441" t="s">
        <v>29</v>
      </c>
      <c r="F1441">
        <v>100101011</v>
      </c>
      <c r="G1441" t="s">
        <v>122</v>
      </c>
      <c r="H1441" t="s">
        <v>264</v>
      </c>
      <c r="I1441">
        <v>1</v>
      </c>
      <c r="J1441" t="s">
        <v>96</v>
      </c>
      <c r="K1441">
        <v>3919.05</v>
      </c>
      <c r="L1441">
        <v>0</v>
      </c>
      <c r="M1441">
        <v>5258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</row>
    <row r="1442" spans="1:19" x14ac:dyDescent="0.35">
      <c r="A1442">
        <v>142</v>
      </c>
      <c r="B1442" t="s">
        <v>138</v>
      </c>
      <c r="C1442" t="s">
        <v>139</v>
      </c>
      <c r="D1442">
        <v>100101</v>
      </c>
      <c r="E1442" t="s">
        <v>29</v>
      </c>
      <c r="F1442">
        <v>100101011</v>
      </c>
      <c r="G1442" t="s">
        <v>122</v>
      </c>
      <c r="H1442" t="s">
        <v>233</v>
      </c>
      <c r="I1442">
        <v>4</v>
      </c>
      <c r="J1442" t="s">
        <v>71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155.31</v>
      </c>
    </row>
    <row r="1443" spans="1:19" x14ac:dyDescent="0.35">
      <c r="A1443">
        <v>142</v>
      </c>
      <c r="B1443" t="s">
        <v>138</v>
      </c>
      <c r="C1443" t="s">
        <v>139</v>
      </c>
      <c r="D1443">
        <v>100101</v>
      </c>
      <c r="E1443" t="s">
        <v>29</v>
      </c>
      <c r="F1443">
        <v>100101011</v>
      </c>
      <c r="G1443" t="s">
        <v>122</v>
      </c>
      <c r="H1443" t="s">
        <v>234</v>
      </c>
      <c r="I1443">
        <v>4</v>
      </c>
      <c r="J1443" t="s">
        <v>71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134.4</v>
      </c>
    </row>
    <row r="1444" spans="1:19" x14ac:dyDescent="0.35">
      <c r="A1444">
        <v>142</v>
      </c>
      <c r="B1444" t="s">
        <v>138</v>
      </c>
      <c r="C1444" t="s">
        <v>139</v>
      </c>
      <c r="D1444">
        <v>100101</v>
      </c>
      <c r="E1444" t="s">
        <v>29</v>
      </c>
      <c r="F1444">
        <v>100101011</v>
      </c>
      <c r="G1444" t="s">
        <v>122</v>
      </c>
      <c r="H1444" t="s">
        <v>324</v>
      </c>
      <c r="I1444">
        <v>2</v>
      </c>
      <c r="J1444" t="s">
        <v>32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6381.82</v>
      </c>
      <c r="R1444">
        <v>6640.53</v>
      </c>
      <c r="S1444">
        <v>0</v>
      </c>
    </row>
    <row r="1445" spans="1:19" x14ac:dyDescent="0.35">
      <c r="A1445">
        <v>142</v>
      </c>
      <c r="B1445" t="s">
        <v>138</v>
      </c>
      <c r="C1445" t="s">
        <v>139</v>
      </c>
      <c r="D1445">
        <v>100101</v>
      </c>
      <c r="E1445" t="s">
        <v>29</v>
      </c>
      <c r="F1445">
        <v>100112025</v>
      </c>
      <c r="G1445" t="s">
        <v>173</v>
      </c>
      <c r="H1445" t="s">
        <v>311</v>
      </c>
      <c r="I1445">
        <v>4</v>
      </c>
      <c r="J1445" t="s">
        <v>71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53.55</v>
      </c>
      <c r="Q1445">
        <v>0</v>
      </c>
      <c r="R1445">
        <v>0</v>
      </c>
      <c r="S1445">
        <v>0</v>
      </c>
    </row>
    <row r="1446" spans="1:19" x14ac:dyDescent="0.35">
      <c r="A1446">
        <v>142</v>
      </c>
      <c r="B1446" t="s">
        <v>138</v>
      </c>
      <c r="C1446" t="s">
        <v>139</v>
      </c>
      <c r="D1446">
        <v>100101</v>
      </c>
      <c r="E1446" t="s">
        <v>29</v>
      </c>
      <c r="F1446">
        <v>100112025</v>
      </c>
      <c r="G1446" t="s">
        <v>173</v>
      </c>
      <c r="H1446" t="s">
        <v>174</v>
      </c>
      <c r="I1446">
        <v>2</v>
      </c>
      <c r="J1446" t="s">
        <v>32</v>
      </c>
      <c r="K1446">
        <v>400594.81</v>
      </c>
      <c r="L1446">
        <v>48477.93</v>
      </c>
      <c r="M1446">
        <v>166745.57</v>
      </c>
      <c r="N1446">
        <v>605317.62</v>
      </c>
      <c r="O1446">
        <v>46150</v>
      </c>
      <c r="P1446">
        <v>24779.02</v>
      </c>
      <c r="Q1446">
        <v>0</v>
      </c>
      <c r="R1446">
        <v>0</v>
      </c>
      <c r="S1446">
        <v>241571.66</v>
      </c>
    </row>
    <row r="1447" spans="1:19" x14ac:dyDescent="0.35">
      <c r="A1447">
        <v>142</v>
      </c>
      <c r="B1447" t="s">
        <v>138</v>
      </c>
      <c r="C1447" t="s">
        <v>139</v>
      </c>
      <c r="D1447">
        <v>100102</v>
      </c>
      <c r="E1447" t="s">
        <v>92</v>
      </c>
      <c r="F1447">
        <v>100102003</v>
      </c>
      <c r="G1447" t="s">
        <v>93</v>
      </c>
      <c r="H1447" t="s">
        <v>289</v>
      </c>
      <c r="I1447">
        <v>5</v>
      </c>
      <c r="J1447" t="s">
        <v>26</v>
      </c>
      <c r="K1447">
        <v>78924.509999999995</v>
      </c>
      <c r="L1447">
        <v>0</v>
      </c>
      <c r="M1447">
        <v>226164</v>
      </c>
      <c r="N1447">
        <v>1109.1500000000001</v>
      </c>
      <c r="O1447">
        <v>793543.29</v>
      </c>
      <c r="P1447">
        <v>1595726.39</v>
      </c>
      <c r="Q1447">
        <v>2745946.49</v>
      </c>
      <c r="R1447">
        <v>3163623.59</v>
      </c>
      <c r="S1447">
        <v>3375396.62</v>
      </c>
    </row>
    <row r="1448" spans="1:19" x14ac:dyDescent="0.35">
      <c r="A1448">
        <v>142</v>
      </c>
      <c r="B1448" t="s">
        <v>138</v>
      </c>
      <c r="C1448" t="s">
        <v>139</v>
      </c>
      <c r="D1448">
        <v>100102</v>
      </c>
      <c r="E1448" t="s">
        <v>92</v>
      </c>
      <c r="F1448">
        <v>100102003</v>
      </c>
      <c r="G1448" t="s">
        <v>93</v>
      </c>
      <c r="H1448" t="s">
        <v>290</v>
      </c>
      <c r="I1448">
        <v>5</v>
      </c>
      <c r="J1448" t="s">
        <v>26</v>
      </c>
      <c r="K1448">
        <v>131998.31</v>
      </c>
      <c r="L1448">
        <v>108662.88</v>
      </c>
      <c r="M1448">
        <v>159104.99</v>
      </c>
      <c r="N1448">
        <v>255621.16</v>
      </c>
      <c r="O1448">
        <v>2548601.9500000002</v>
      </c>
      <c r="P1448">
        <v>2979588.96</v>
      </c>
      <c r="Q1448">
        <v>3432691.58</v>
      </c>
      <c r="R1448">
        <v>2826187.49</v>
      </c>
      <c r="S1448">
        <v>1715662.07</v>
      </c>
    </row>
    <row r="1449" spans="1:19" x14ac:dyDescent="0.35">
      <c r="A1449">
        <v>142</v>
      </c>
      <c r="B1449" t="s">
        <v>138</v>
      </c>
      <c r="C1449" t="s">
        <v>139</v>
      </c>
      <c r="D1449">
        <v>100102</v>
      </c>
      <c r="E1449" t="s">
        <v>92</v>
      </c>
      <c r="F1449">
        <v>100102003</v>
      </c>
      <c r="G1449" t="s">
        <v>93</v>
      </c>
      <c r="H1449" t="s">
        <v>94</v>
      </c>
      <c r="I1449">
        <v>5</v>
      </c>
      <c r="J1449" t="s">
        <v>26</v>
      </c>
      <c r="K1449">
        <v>2420453.9300000002</v>
      </c>
      <c r="L1449">
        <v>1915060.9</v>
      </c>
      <c r="M1449">
        <v>3184012.05</v>
      </c>
      <c r="N1449">
        <v>3343671.11</v>
      </c>
      <c r="O1449">
        <v>181599.35</v>
      </c>
      <c r="P1449">
        <v>541070.01</v>
      </c>
      <c r="Q1449">
        <v>123733.37</v>
      </c>
      <c r="R1449">
        <v>959342.12</v>
      </c>
      <c r="S1449">
        <v>405158.91</v>
      </c>
    </row>
    <row r="1450" spans="1:19" x14ac:dyDescent="0.35">
      <c r="A1450">
        <v>142</v>
      </c>
      <c r="B1450" t="s">
        <v>138</v>
      </c>
      <c r="C1450" t="s">
        <v>139</v>
      </c>
      <c r="D1450">
        <v>100102</v>
      </c>
      <c r="E1450" t="s">
        <v>92</v>
      </c>
      <c r="F1450">
        <v>100102004</v>
      </c>
      <c r="G1450" t="s">
        <v>175</v>
      </c>
      <c r="H1450" t="s">
        <v>343</v>
      </c>
      <c r="I1450">
        <v>5</v>
      </c>
      <c r="J1450" t="s">
        <v>26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42877.599999999999</v>
      </c>
      <c r="Q1450">
        <v>109662.15</v>
      </c>
      <c r="R1450">
        <v>94215</v>
      </c>
      <c r="S1450">
        <v>153701.41</v>
      </c>
    </row>
    <row r="1451" spans="1:19" x14ac:dyDescent="0.35">
      <c r="A1451">
        <v>142</v>
      </c>
      <c r="B1451" t="s">
        <v>138</v>
      </c>
      <c r="C1451" t="s">
        <v>139</v>
      </c>
      <c r="D1451">
        <v>100102</v>
      </c>
      <c r="E1451" t="s">
        <v>92</v>
      </c>
      <c r="F1451">
        <v>100102004</v>
      </c>
      <c r="G1451" t="s">
        <v>175</v>
      </c>
      <c r="H1451" t="s">
        <v>218</v>
      </c>
      <c r="I1451">
        <v>5</v>
      </c>
      <c r="J1451" t="s">
        <v>26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81731.48</v>
      </c>
      <c r="Q1451">
        <v>0</v>
      </c>
      <c r="R1451">
        <v>0</v>
      </c>
      <c r="S1451">
        <v>0</v>
      </c>
    </row>
    <row r="1452" spans="1:19" x14ac:dyDescent="0.35">
      <c r="A1452">
        <v>142</v>
      </c>
      <c r="B1452" t="s">
        <v>138</v>
      </c>
      <c r="C1452" t="s">
        <v>139</v>
      </c>
      <c r="D1452">
        <v>100102</v>
      </c>
      <c r="E1452" t="s">
        <v>92</v>
      </c>
      <c r="F1452">
        <v>100102004</v>
      </c>
      <c r="G1452" t="s">
        <v>175</v>
      </c>
      <c r="H1452" t="s">
        <v>359</v>
      </c>
      <c r="I1452">
        <v>5</v>
      </c>
      <c r="J1452" t="s">
        <v>26</v>
      </c>
      <c r="K1452">
        <v>0</v>
      </c>
      <c r="L1452">
        <v>0</v>
      </c>
      <c r="M1452">
        <v>0</v>
      </c>
      <c r="N1452">
        <v>0</v>
      </c>
      <c r="O1452">
        <v>57839.63</v>
      </c>
      <c r="P1452">
        <v>0</v>
      </c>
      <c r="Q1452">
        <v>0</v>
      </c>
      <c r="R1452">
        <v>0</v>
      </c>
      <c r="S1452">
        <v>0</v>
      </c>
    </row>
    <row r="1453" spans="1:19" x14ac:dyDescent="0.35">
      <c r="A1453">
        <v>142</v>
      </c>
      <c r="B1453" t="s">
        <v>138</v>
      </c>
      <c r="C1453" t="s">
        <v>139</v>
      </c>
      <c r="D1453">
        <v>100102</v>
      </c>
      <c r="E1453" t="s">
        <v>92</v>
      </c>
      <c r="F1453">
        <v>100102005</v>
      </c>
      <c r="G1453" t="s">
        <v>177</v>
      </c>
      <c r="H1453" t="s">
        <v>375</v>
      </c>
      <c r="I1453">
        <v>7</v>
      </c>
      <c r="J1453" t="s">
        <v>164</v>
      </c>
      <c r="K1453">
        <v>44.51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104.2</v>
      </c>
      <c r="R1453">
        <v>0</v>
      </c>
      <c r="S1453">
        <v>0</v>
      </c>
    </row>
    <row r="1454" spans="1:19" x14ac:dyDescent="0.35">
      <c r="A1454">
        <v>142</v>
      </c>
      <c r="B1454" t="s">
        <v>138</v>
      </c>
      <c r="C1454" t="s">
        <v>139</v>
      </c>
      <c r="D1454">
        <v>100102</v>
      </c>
      <c r="E1454" t="s">
        <v>92</v>
      </c>
      <c r="F1454">
        <v>100102005</v>
      </c>
      <c r="G1454" t="s">
        <v>177</v>
      </c>
      <c r="H1454" t="s">
        <v>397</v>
      </c>
      <c r="I1454">
        <v>7</v>
      </c>
      <c r="J1454" t="s">
        <v>164</v>
      </c>
      <c r="K1454">
        <v>0</v>
      </c>
      <c r="L1454">
        <v>0</v>
      </c>
      <c r="M1454">
        <v>0</v>
      </c>
      <c r="N1454">
        <v>1269.4000000000001</v>
      </c>
      <c r="O1454">
        <v>0</v>
      </c>
      <c r="P1454">
        <v>0</v>
      </c>
      <c r="Q1454">
        <v>0</v>
      </c>
      <c r="R1454">
        <v>8756.73</v>
      </c>
      <c r="S1454">
        <v>24801.24</v>
      </c>
    </row>
    <row r="1455" spans="1:19" x14ac:dyDescent="0.35">
      <c r="A1455">
        <v>142</v>
      </c>
      <c r="B1455" t="s">
        <v>138</v>
      </c>
      <c r="C1455" t="s">
        <v>139</v>
      </c>
      <c r="D1455">
        <v>100102</v>
      </c>
      <c r="E1455" t="s">
        <v>92</v>
      </c>
      <c r="F1455">
        <v>100102005</v>
      </c>
      <c r="G1455" t="s">
        <v>177</v>
      </c>
      <c r="H1455" t="s">
        <v>379</v>
      </c>
      <c r="I1455">
        <v>7</v>
      </c>
      <c r="J1455" t="s">
        <v>164</v>
      </c>
      <c r="K1455">
        <v>247.24</v>
      </c>
      <c r="L1455">
        <v>0</v>
      </c>
      <c r="M1455">
        <v>0</v>
      </c>
      <c r="N1455">
        <v>5428.53</v>
      </c>
      <c r="O1455">
        <v>20134.150000000001</v>
      </c>
      <c r="P1455">
        <v>52522.67</v>
      </c>
      <c r="Q1455">
        <v>0</v>
      </c>
      <c r="R1455">
        <v>140.85</v>
      </c>
      <c r="S1455">
        <v>5453.21</v>
      </c>
    </row>
    <row r="1456" spans="1:19" x14ac:dyDescent="0.35">
      <c r="A1456">
        <v>142</v>
      </c>
      <c r="B1456" t="s">
        <v>138</v>
      </c>
      <c r="C1456" t="s">
        <v>139</v>
      </c>
      <c r="D1456">
        <v>100102</v>
      </c>
      <c r="E1456" t="s">
        <v>92</v>
      </c>
      <c r="F1456">
        <v>100102006</v>
      </c>
      <c r="G1456" t="s">
        <v>237</v>
      </c>
      <c r="H1456" t="s">
        <v>238</v>
      </c>
      <c r="I1456">
        <v>5</v>
      </c>
      <c r="J1456" t="s">
        <v>26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14015.64</v>
      </c>
    </row>
    <row r="1457" spans="1:19" x14ac:dyDescent="0.35">
      <c r="A1457">
        <v>142</v>
      </c>
      <c r="B1457" t="s">
        <v>138</v>
      </c>
      <c r="C1457" t="s">
        <v>139</v>
      </c>
      <c r="D1457">
        <v>100102</v>
      </c>
      <c r="E1457" t="s">
        <v>92</v>
      </c>
      <c r="F1457">
        <v>100102008</v>
      </c>
      <c r="G1457" t="s">
        <v>352</v>
      </c>
      <c r="H1457" t="s">
        <v>413</v>
      </c>
      <c r="I1457">
        <v>3</v>
      </c>
      <c r="J1457" t="s">
        <v>38</v>
      </c>
      <c r="K1457">
        <v>0</v>
      </c>
      <c r="L1457">
        <v>0</v>
      </c>
      <c r="M1457">
        <v>150710.35</v>
      </c>
      <c r="N1457">
        <v>183495.36</v>
      </c>
      <c r="O1457">
        <v>336770.54</v>
      </c>
      <c r="P1457">
        <v>301625.07</v>
      </c>
      <c r="Q1457">
        <v>279250.98</v>
      </c>
      <c r="R1457">
        <v>881276.63</v>
      </c>
      <c r="S1457">
        <v>57625.42</v>
      </c>
    </row>
    <row r="1458" spans="1:19" x14ac:dyDescent="0.35">
      <c r="A1458">
        <v>142</v>
      </c>
      <c r="B1458" t="s">
        <v>138</v>
      </c>
      <c r="C1458" t="s">
        <v>139</v>
      </c>
      <c r="D1458">
        <v>100102</v>
      </c>
      <c r="E1458" t="s">
        <v>92</v>
      </c>
      <c r="F1458">
        <v>100102008</v>
      </c>
      <c r="G1458" t="s">
        <v>352</v>
      </c>
      <c r="H1458" t="s">
        <v>391</v>
      </c>
      <c r="I1458">
        <v>3</v>
      </c>
      <c r="J1458" t="s">
        <v>38</v>
      </c>
      <c r="K1458">
        <v>0</v>
      </c>
      <c r="L1458">
        <v>0</v>
      </c>
      <c r="M1458">
        <v>0</v>
      </c>
      <c r="N1458">
        <v>811.12</v>
      </c>
      <c r="O1458">
        <v>1868.16</v>
      </c>
      <c r="P1458">
        <v>23832.880000000001</v>
      </c>
      <c r="Q1458">
        <v>0</v>
      </c>
      <c r="R1458">
        <v>0</v>
      </c>
      <c r="S1458">
        <v>304</v>
      </c>
    </row>
    <row r="1459" spans="1:19" x14ac:dyDescent="0.35">
      <c r="A1459">
        <v>142</v>
      </c>
      <c r="B1459" t="s">
        <v>138</v>
      </c>
      <c r="C1459" t="s">
        <v>139</v>
      </c>
      <c r="D1459">
        <v>100102</v>
      </c>
      <c r="E1459" t="s">
        <v>92</v>
      </c>
      <c r="F1459">
        <v>100102008</v>
      </c>
      <c r="G1459" t="s">
        <v>352</v>
      </c>
      <c r="H1459" t="s">
        <v>353</v>
      </c>
      <c r="I1459">
        <v>7</v>
      </c>
      <c r="J1459" t="s">
        <v>164</v>
      </c>
      <c r="K1459">
        <v>200.18</v>
      </c>
      <c r="L1459">
        <v>0</v>
      </c>
      <c r="M1459">
        <v>66983.86</v>
      </c>
      <c r="N1459">
        <v>183216.72</v>
      </c>
      <c r="O1459">
        <v>687039.68</v>
      </c>
      <c r="P1459">
        <v>460519.08</v>
      </c>
      <c r="Q1459">
        <v>540635.85</v>
      </c>
      <c r="R1459">
        <v>644326.74</v>
      </c>
      <c r="S1459">
        <v>172702.53</v>
      </c>
    </row>
    <row r="1460" spans="1:19" x14ac:dyDescent="0.35">
      <c r="A1460">
        <v>142</v>
      </c>
      <c r="B1460" t="s">
        <v>138</v>
      </c>
      <c r="C1460" t="s">
        <v>139</v>
      </c>
      <c r="D1460">
        <v>100102</v>
      </c>
      <c r="E1460" t="s">
        <v>92</v>
      </c>
      <c r="F1460">
        <v>100102008</v>
      </c>
      <c r="G1460" t="s">
        <v>352</v>
      </c>
      <c r="H1460" t="s">
        <v>360</v>
      </c>
      <c r="I1460">
        <v>5</v>
      </c>
      <c r="J1460" t="s">
        <v>26</v>
      </c>
      <c r="K1460">
        <v>0</v>
      </c>
      <c r="L1460">
        <v>0</v>
      </c>
      <c r="M1460">
        <v>0</v>
      </c>
      <c r="N1460">
        <v>0</v>
      </c>
      <c r="O1460">
        <v>18513.03</v>
      </c>
      <c r="P1460">
        <v>56628.61</v>
      </c>
      <c r="Q1460">
        <v>6943.19</v>
      </c>
      <c r="R1460">
        <v>81067.13</v>
      </c>
      <c r="S1460">
        <v>270795.75</v>
      </c>
    </row>
    <row r="1461" spans="1:19" x14ac:dyDescent="0.35">
      <c r="A1461">
        <v>142</v>
      </c>
      <c r="B1461" t="s">
        <v>138</v>
      </c>
      <c r="C1461" t="s">
        <v>139</v>
      </c>
      <c r="D1461">
        <v>100102</v>
      </c>
      <c r="E1461" t="s">
        <v>92</v>
      </c>
      <c r="F1461">
        <v>100102008</v>
      </c>
      <c r="G1461" t="s">
        <v>352</v>
      </c>
      <c r="H1461" t="s">
        <v>354</v>
      </c>
      <c r="I1461">
        <v>7</v>
      </c>
      <c r="J1461" t="s">
        <v>164</v>
      </c>
      <c r="K1461">
        <v>57289.9</v>
      </c>
      <c r="L1461">
        <v>102441.18</v>
      </c>
      <c r="M1461">
        <v>86709.77</v>
      </c>
      <c r="N1461">
        <v>52619.95</v>
      </c>
      <c r="O1461">
        <v>38532.68</v>
      </c>
      <c r="P1461">
        <v>48861.38</v>
      </c>
      <c r="Q1461">
        <v>137031.67000000001</v>
      </c>
      <c r="R1461">
        <v>77435.520000000004</v>
      </c>
      <c r="S1461">
        <v>60022.46</v>
      </c>
    </row>
    <row r="1462" spans="1:19" x14ac:dyDescent="0.35">
      <c r="A1462">
        <v>142</v>
      </c>
      <c r="B1462" t="s">
        <v>138</v>
      </c>
      <c r="C1462" t="s">
        <v>139</v>
      </c>
      <c r="D1462">
        <v>100103</v>
      </c>
      <c r="E1462" t="s">
        <v>39</v>
      </c>
      <c r="F1462">
        <v>100103001</v>
      </c>
      <c r="G1462" t="s">
        <v>40</v>
      </c>
      <c r="H1462" t="s">
        <v>75</v>
      </c>
      <c r="I1462">
        <v>3</v>
      </c>
      <c r="J1462" t="s">
        <v>38</v>
      </c>
      <c r="K1462">
        <v>0</v>
      </c>
      <c r="L1462">
        <v>0</v>
      </c>
      <c r="M1462">
        <v>75.97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</row>
    <row r="1463" spans="1:19" x14ac:dyDescent="0.35">
      <c r="A1463">
        <v>142</v>
      </c>
      <c r="B1463" t="s">
        <v>138</v>
      </c>
      <c r="C1463" t="s">
        <v>139</v>
      </c>
      <c r="D1463">
        <v>100103</v>
      </c>
      <c r="E1463" t="s">
        <v>39</v>
      </c>
      <c r="F1463">
        <v>100103003</v>
      </c>
      <c r="G1463" t="s">
        <v>226</v>
      </c>
      <c r="H1463" t="s">
        <v>323</v>
      </c>
      <c r="I1463">
        <v>3</v>
      </c>
      <c r="J1463" t="s">
        <v>38</v>
      </c>
      <c r="K1463">
        <v>0</v>
      </c>
      <c r="L1463">
        <v>0</v>
      </c>
      <c r="M1463">
        <v>0</v>
      </c>
      <c r="N1463">
        <v>0</v>
      </c>
      <c r="O1463">
        <v>1686.53</v>
      </c>
      <c r="P1463">
        <v>0</v>
      </c>
      <c r="Q1463">
        <v>0</v>
      </c>
      <c r="R1463">
        <v>2774.99</v>
      </c>
      <c r="S1463">
        <v>7556.11</v>
      </c>
    </row>
    <row r="1464" spans="1:19" x14ac:dyDescent="0.35">
      <c r="A1464">
        <v>142</v>
      </c>
      <c r="B1464" t="s">
        <v>138</v>
      </c>
      <c r="C1464" t="s">
        <v>139</v>
      </c>
      <c r="D1464">
        <v>100103</v>
      </c>
      <c r="E1464" t="s">
        <v>39</v>
      </c>
      <c r="F1464">
        <v>100103003</v>
      </c>
      <c r="G1464" t="s">
        <v>226</v>
      </c>
      <c r="H1464" t="s">
        <v>315</v>
      </c>
      <c r="I1464">
        <v>3</v>
      </c>
      <c r="J1464" t="s">
        <v>38</v>
      </c>
      <c r="K1464">
        <v>753.73</v>
      </c>
      <c r="L1464">
        <v>0</v>
      </c>
      <c r="M1464">
        <v>0</v>
      </c>
      <c r="N1464">
        <v>99.03</v>
      </c>
      <c r="O1464">
        <v>0</v>
      </c>
      <c r="P1464">
        <v>2602.0700000000002</v>
      </c>
      <c r="Q1464">
        <v>0</v>
      </c>
      <c r="R1464">
        <v>0</v>
      </c>
      <c r="S1464">
        <v>2.0699999999999998</v>
      </c>
    </row>
    <row r="1465" spans="1:19" x14ac:dyDescent="0.35">
      <c r="A1465">
        <v>142</v>
      </c>
      <c r="B1465" t="s">
        <v>138</v>
      </c>
      <c r="C1465" t="s">
        <v>139</v>
      </c>
      <c r="D1465">
        <v>100103</v>
      </c>
      <c r="E1465" t="s">
        <v>39</v>
      </c>
      <c r="F1465">
        <v>100103004</v>
      </c>
      <c r="G1465" t="s">
        <v>77</v>
      </c>
      <c r="H1465" t="s">
        <v>78</v>
      </c>
      <c r="I1465">
        <v>3</v>
      </c>
      <c r="J1465" t="s">
        <v>38</v>
      </c>
      <c r="K1465">
        <v>0</v>
      </c>
      <c r="L1465">
        <v>0</v>
      </c>
      <c r="M1465">
        <v>0</v>
      </c>
      <c r="N1465">
        <v>309450.38</v>
      </c>
      <c r="O1465">
        <v>0</v>
      </c>
      <c r="P1465">
        <v>0</v>
      </c>
      <c r="Q1465">
        <v>0</v>
      </c>
      <c r="R1465">
        <v>0</v>
      </c>
      <c r="S1465">
        <v>0</v>
      </c>
    </row>
    <row r="1466" spans="1:19" x14ac:dyDescent="0.35">
      <c r="A1466">
        <v>142</v>
      </c>
      <c r="B1466" t="s">
        <v>138</v>
      </c>
      <c r="C1466" t="s">
        <v>139</v>
      </c>
      <c r="D1466">
        <v>100103</v>
      </c>
      <c r="E1466" t="s">
        <v>39</v>
      </c>
      <c r="F1466">
        <v>100103004</v>
      </c>
      <c r="G1466" t="s">
        <v>77</v>
      </c>
      <c r="H1466" t="s">
        <v>363</v>
      </c>
      <c r="I1466">
        <v>7</v>
      </c>
      <c r="J1466" t="s">
        <v>164</v>
      </c>
      <c r="K1466">
        <v>68.19</v>
      </c>
      <c r="L1466">
        <v>0</v>
      </c>
      <c r="M1466">
        <v>0</v>
      </c>
      <c r="N1466">
        <v>64.91</v>
      </c>
      <c r="O1466">
        <v>8331.1200000000008</v>
      </c>
      <c r="P1466">
        <v>16609.740000000002</v>
      </c>
      <c r="Q1466">
        <v>549.86</v>
      </c>
      <c r="R1466">
        <v>0</v>
      </c>
      <c r="S1466">
        <v>0</v>
      </c>
    </row>
    <row r="1467" spans="1:19" x14ac:dyDescent="0.35">
      <c r="A1467">
        <v>142</v>
      </c>
      <c r="B1467" t="s">
        <v>138</v>
      </c>
      <c r="C1467" t="s">
        <v>139</v>
      </c>
      <c r="D1467">
        <v>100103</v>
      </c>
      <c r="E1467" t="s">
        <v>39</v>
      </c>
      <c r="F1467">
        <v>100103004</v>
      </c>
      <c r="G1467" t="s">
        <v>77</v>
      </c>
      <c r="H1467" t="s">
        <v>329</v>
      </c>
      <c r="I1467">
        <v>3</v>
      </c>
      <c r="J1467" t="s">
        <v>38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5505.74</v>
      </c>
      <c r="Q1467">
        <v>0</v>
      </c>
      <c r="R1467">
        <v>0</v>
      </c>
      <c r="S1467">
        <v>671.1</v>
      </c>
    </row>
    <row r="1468" spans="1:19" x14ac:dyDescent="0.35">
      <c r="A1468">
        <v>142</v>
      </c>
      <c r="B1468" t="s">
        <v>138</v>
      </c>
      <c r="C1468" t="s">
        <v>139</v>
      </c>
      <c r="D1468">
        <v>100103</v>
      </c>
      <c r="E1468" t="s">
        <v>39</v>
      </c>
      <c r="F1468">
        <v>100103004</v>
      </c>
      <c r="G1468" t="s">
        <v>77</v>
      </c>
      <c r="H1468" t="s">
        <v>198</v>
      </c>
      <c r="I1468">
        <v>3</v>
      </c>
      <c r="J1468" t="s">
        <v>38</v>
      </c>
      <c r="K1468">
        <v>0</v>
      </c>
      <c r="L1468">
        <v>0</v>
      </c>
      <c r="M1468">
        <v>12.38</v>
      </c>
      <c r="N1468">
        <v>0</v>
      </c>
      <c r="O1468">
        <v>0</v>
      </c>
      <c r="P1468">
        <v>0</v>
      </c>
      <c r="Q1468">
        <v>17536.54</v>
      </c>
      <c r="R1468">
        <v>0</v>
      </c>
      <c r="S1468">
        <v>0</v>
      </c>
    </row>
    <row r="1469" spans="1:19" x14ac:dyDescent="0.35">
      <c r="A1469">
        <v>142</v>
      </c>
      <c r="B1469" t="s">
        <v>138</v>
      </c>
      <c r="C1469" t="s">
        <v>139</v>
      </c>
      <c r="D1469">
        <v>100103</v>
      </c>
      <c r="E1469" t="s">
        <v>39</v>
      </c>
      <c r="F1469">
        <v>100103004</v>
      </c>
      <c r="G1469" t="s">
        <v>77</v>
      </c>
      <c r="H1469" t="s">
        <v>347</v>
      </c>
      <c r="I1469">
        <v>3</v>
      </c>
      <c r="J1469" t="s">
        <v>38</v>
      </c>
      <c r="K1469">
        <v>0</v>
      </c>
      <c r="L1469">
        <v>10082.530000000001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</row>
    <row r="1470" spans="1:19" x14ac:dyDescent="0.35">
      <c r="A1470">
        <v>142</v>
      </c>
      <c r="B1470" t="s">
        <v>138</v>
      </c>
      <c r="C1470" t="s">
        <v>139</v>
      </c>
      <c r="D1470">
        <v>100103</v>
      </c>
      <c r="E1470" t="s">
        <v>39</v>
      </c>
      <c r="F1470">
        <v>100103004</v>
      </c>
      <c r="G1470" t="s">
        <v>77</v>
      </c>
      <c r="H1470" t="s">
        <v>124</v>
      </c>
      <c r="I1470">
        <v>3</v>
      </c>
      <c r="J1470" t="s">
        <v>38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112.49</v>
      </c>
      <c r="Q1470">
        <v>2954.78</v>
      </c>
      <c r="R1470">
        <v>1292.21</v>
      </c>
      <c r="S1470">
        <v>105.06</v>
      </c>
    </row>
    <row r="1471" spans="1:19" x14ac:dyDescent="0.35">
      <c r="A1471">
        <v>142</v>
      </c>
      <c r="B1471" t="s">
        <v>138</v>
      </c>
      <c r="C1471" t="s">
        <v>139</v>
      </c>
      <c r="D1471">
        <v>100103</v>
      </c>
      <c r="E1471" t="s">
        <v>39</v>
      </c>
      <c r="F1471">
        <v>100103004</v>
      </c>
      <c r="G1471" t="s">
        <v>77</v>
      </c>
      <c r="H1471" t="s">
        <v>89</v>
      </c>
      <c r="I1471">
        <v>3</v>
      </c>
      <c r="J1471" t="s">
        <v>38</v>
      </c>
      <c r="K1471">
        <v>0</v>
      </c>
      <c r="L1471">
        <v>68.8</v>
      </c>
      <c r="M1471">
        <v>108.36</v>
      </c>
      <c r="N1471">
        <v>0</v>
      </c>
      <c r="O1471">
        <v>325.14</v>
      </c>
      <c r="P1471">
        <v>0</v>
      </c>
      <c r="Q1471">
        <v>0</v>
      </c>
      <c r="R1471">
        <v>0</v>
      </c>
      <c r="S1471">
        <v>0</v>
      </c>
    </row>
    <row r="1472" spans="1:19" x14ac:dyDescent="0.35">
      <c r="A1472">
        <v>142</v>
      </c>
      <c r="B1472" t="s">
        <v>138</v>
      </c>
      <c r="C1472" t="s">
        <v>139</v>
      </c>
      <c r="D1472">
        <v>100104</v>
      </c>
      <c r="E1472" t="s">
        <v>66</v>
      </c>
      <c r="F1472">
        <v>100104002</v>
      </c>
      <c r="G1472" t="s">
        <v>67</v>
      </c>
      <c r="H1472" t="s">
        <v>366</v>
      </c>
      <c r="I1472">
        <v>7</v>
      </c>
      <c r="J1472" t="s">
        <v>164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8699</v>
      </c>
      <c r="S1472">
        <v>17847.8</v>
      </c>
    </row>
    <row r="1473" spans="1:19" x14ac:dyDescent="0.35">
      <c r="A1473">
        <v>142</v>
      </c>
      <c r="B1473" t="s">
        <v>138</v>
      </c>
      <c r="C1473" t="s">
        <v>139</v>
      </c>
      <c r="D1473">
        <v>100104</v>
      </c>
      <c r="E1473" t="s">
        <v>66</v>
      </c>
      <c r="F1473">
        <v>100104002</v>
      </c>
      <c r="G1473" t="s">
        <v>67</v>
      </c>
      <c r="H1473" t="s">
        <v>210</v>
      </c>
      <c r="I1473">
        <v>7</v>
      </c>
      <c r="J1473" t="s">
        <v>164</v>
      </c>
      <c r="K1473">
        <v>0</v>
      </c>
      <c r="L1473">
        <v>152.80000000000001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62.64</v>
      </c>
    </row>
    <row r="1474" spans="1:19" x14ac:dyDescent="0.35">
      <c r="A1474">
        <v>142</v>
      </c>
      <c r="B1474" t="s">
        <v>138</v>
      </c>
      <c r="C1474" t="s">
        <v>139</v>
      </c>
      <c r="D1474">
        <v>100104</v>
      </c>
      <c r="E1474" t="s">
        <v>66</v>
      </c>
      <c r="F1474">
        <v>100104002</v>
      </c>
      <c r="G1474" t="s">
        <v>67</v>
      </c>
      <c r="H1474" t="s">
        <v>203</v>
      </c>
      <c r="I1474">
        <v>7</v>
      </c>
      <c r="J1474" t="s">
        <v>164</v>
      </c>
      <c r="K1474">
        <v>7940.09</v>
      </c>
      <c r="L1474">
        <v>0</v>
      </c>
      <c r="M1474">
        <v>1829.77</v>
      </c>
      <c r="N1474">
        <v>5400.18</v>
      </c>
      <c r="O1474">
        <v>11905.99</v>
      </c>
      <c r="P1474">
        <v>22690.67</v>
      </c>
      <c r="Q1474">
        <v>0</v>
      </c>
      <c r="R1474">
        <v>1842.5</v>
      </c>
      <c r="S1474">
        <v>1183.5999999999999</v>
      </c>
    </row>
    <row r="1475" spans="1:19" x14ac:dyDescent="0.35">
      <c r="A1475">
        <v>142</v>
      </c>
      <c r="B1475" t="s">
        <v>138</v>
      </c>
      <c r="C1475" t="s">
        <v>139</v>
      </c>
      <c r="D1475">
        <v>100104</v>
      </c>
      <c r="E1475" t="s">
        <v>66</v>
      </c>
      <c r="F1475">
        <v>100104002</v>
      </c>
      <c r="G1475" t="s">
        <v>67</v>
      </c>
      <c r="H1475" t="s">
        <v>191</v>
      </c>
      <c r="I1475">
        <v>4</v>
      </c>
      <c r="J1475" t="s">
        <v>71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22.96</v>
      </c>
      <c r="S1475">
        <v>0</v>
      </c>
    </row>
    <row r="1476" spans="1:19" x14ac:dyDescent="0.35">
      <c r="A1476">
        <v>142</v>
      </c>
      <c r="B1476" t="s">
        <v>138</v>
      </c>
      <c r="C1476" t="s">
        <v>139</v>
      </c>
      <c r="D1476">
        <v>100104</v>
      </c>
      <c r="E1476" t="s">
        <v>66</v>
      </c>
      <c r="F1476">
        <v>100104002</v>
      </c>
      <c r="G1476" t="s">
        <v>67</v>
      </c>
      <c r="H1476" t="s">
        <v>127</v>
      </c>
      <c r="I1476">
        <v>3</v>
      </c>
      <c r="J1476" t="s">
        <v>38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4125.87</v>
      </c>
      <c r="Q1476">
        <v>0</v>
      </c>
      <c r="R1476">
        <v>0</v>
      </c>
      <c r="S1476">
        <v>0</v>
      </c>
    </row>
    <row r="1477" spans="1:19" x14ac:dyDescent="0.35">
      <c r="A1477">
        <v>142</v>
      </c>
      <c r="B1477" t="s">
        <v>138</v>
      </c>
      <c r="C1477" t="s">
        <v>139</v>
      </c>
      <c r="D1477">
        <v>100104</v>
      </c>
      <c r="E1477" t="s">
        <v>66</v>
      </c>
      <c r="F1477">
        <v>100104002</v>
      </c>
      <c r="G1477" t="s">
        <v>67</v>
      </c>
      <c r="H1477" t="s">
        <v>219</v>
      </c>
      <c r="I1477">
        <v>3</v>
      </c>
      <c r="J1477" t="s">
        <v>38</v>
      </c>
      <c r="K1477">
        <v>0</v>
      </c>
      <c r="L1477">
        <v>0</v>
      </c>
      <c r="M1477">
        <v>0</v>
      </c>
      <c r="N1477">
        <v>130.21</v>
      </c>
      <c r="O1477">
        <v>0</v>
      </c>
      <c r="P1477">
        <v>0</v>
      </c>
      <c r="Q1477">
        <v>0</v>
      </c>
      <c r="R1477">
        <v>0</v>
      </c>
      <c r="S1477">
        <v>0</v>
      </c>
    </row>
    <row r="1478" spans="1:19" x14ac:dyDescent="0.35">
      <c r="A1478">
        <v>142</v>
      </c>
      <c r="B1478" t="s">
        <v>138</v>
      </c>
      <c r="C1478" t="s">
        <v>139</v>
      </c>
      <c r="D1478">
        <v>100104</v>
      </c>
      <c r="E1478" t="s">
        <v>66</v>
      </c>
      <c r="F1478">
        <v>100104005</v>
      </c>
      <c r="G1478" t="s">
        <v>82</v>
      </c>
      <c r="H1478" t="s">
        <v>348</v>
      </c>
      <c r="I1478">
        <v>7</v>
      </c>
      <c r="J1478" t="s">
        <v>164</v>
      </c>
      <c r="K1478">
        <v>548.1</v>
      </c>
      <c r="L1478">
        <v>548.96</v>
      </c>
      <c r="M1478">
        <v>115.2</v>
      </c>
      <c r="N1478">
        <v>0</v>
      </c>
      <c r="O1478">
        <v>0</v>
      </c>
      <c r="P1478">
        <v>151.03</v>
      </c>
      <c r="Q1478">
        <v>0</v>
      </c>
      <c r="R1478">
        <v>0</v>
      </c>
      <c r="S1478">
        <v>0</v>
      </c>
    </row>
    <row r="1479" spans="1:19" x14ac:dyDescent="0.35">
      <c r="A1479">
        <v>142</v>
      </c>
      <c r="B1479" t="s">
        <v>138</v>
      </c>
      <c r="C1479" t="s">
        <v>139</v>
      </c>
      <c r="D1479">
        <v>100105</v>
      </c>
      <c r="E1479" t="s">
        <v>20</v>
      </c>
      <c r="F1479">
        <v>100105001</v>
      </c>
      <c r="G1479" t="s">
        <v>44</v>
      </c>
      <c r="H1479" t="s">
        <v>262</v>
      </c>
      <c r="I1479">
        <v>6</v>
      </c>
      <c r="J1479" t="s">
        <v>20</v>
      </c>
      <c r="K1479">
        <v>0</v>
      </c>
      <c r="L1479">
        <v>0</v>
      </c>
      <c r="M1479">
        <v>0</v>
      </c>
      <c r="N1479">
        <v>9402.24</v>
      </c>
      <c r="O1479">
        <v>0</v>
      </c>
      <c r="P1479">
        <v>0</v>
      </c>
      <c r="Q1479">
        <v>3986.94</v>
      </c>
      <c r="R1479">
        <v>0</v>
      </c>
      <c r="S1479">
        <v>8.02</v>
      </c>
    </row>
    <row r="1480" spans="1:19" x14ac:dyDescent="0.35">
      <c r="A1480">
        <v>142</v>
      </c>
      <c r="B1480" t="s">
        <v>138</v>
      </c>
      <c r="C1480" t="s">
        <v>139</v>
      </c>
      <c r="D1480">
        <v>100105</v>
      </c>
      <c r="E1480" t="s">
        <v>20</v>
      </c>
      <c r="F1480">
        <v>100105003</v>
      </c>
      <c r="G1480" t="s">
        <v>334</v>
      </c>
      <c r="H1480" t="s">
        <v>335</v>
      </c>
      <c r="I1480">
        <v>6</v>
      </c>
      <c r="J1480" t="s">
        <v>20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155.83000000000001</v>
      </c>
      <c r="R1480">
        <v>0</v>
      </c>
      <c r="S1480">
        <v>5.28</v>
      </c>
    </row>
    <row r="1481" spans="1:19" x14ac:dyDescent="0.35">
      <c r="A1481">
        <v>142</v>
      </c>
      <c r="B1481" t="s">
        <v>138</v>
      </c>
      <c r="C1481" t="s">
        <v>139</v>
      </c>
      <c r="D1481">
        <v>100105</v>
      </c>
      <c r="E1481" t="s">
        <v>20</v>
      </c>
      <c r="F1481">
        <v>100105004</v>
      </c>
      <c r="G1481" t="s">
        <v>18</v>
      </c>
      <c r="H1481" t="s">
        <v>46</v>
      </c>
      <c r="I1481">
        <v>6</v>
      </c>
      <c r="J1481" t="s">
        <v>20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7.95</v>
      </c>
      <c r="R1481">
        <v>0</v>
      </c>
      <c r="S1481">
        <v>0</v>
      </c>
    </row>
    <row r="1482" spans="1:19" x14ac:dyDescent="0.35">
      <c r="A1482">
        <v>142</v>
      </c>
      <c r="B1482" t="s">
        <v>138</v>
      </c>
      <c r="C1482" t="s">
        <v>139</v>
      </c>
      <c r="D1482">
        <v>100105</v>
      </c>
      <c r="E1482" t="s">
        <v>20</v>
      </c>
      <c r="F1482">
        <v>100105004</v>
      </c>
      <c r="G1482" t="s">
        <v>18</v>
      </c>
      <c r="H1482" t="s">
        <v>47</v>
      </c>
      <c r="I1482">
        <v>6</v>
      </c>
      <c r="J1482" t="s">
        <v>20</v>
      </c>
      <c r="K1482">
        <v>0</v>
      </c>
      <c r="L1482">
        <v>0</v>
      </c>
      <c r="M1482">
        <v>26.94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</row>
    <row r="1483" spans="1:19" x14ac:dyDescent="0.35">
      <c r="A1483">
        <v>142</v>
      </c>
      <c r="B1483" t="s">
        <v>138</v>
      </c>
      <c r="C1483" t="s">
        <v>139</v>
      </c>
      <c r="D1483">
        <v>100105</v>
      </c>
      <c r="E1483" t="s">
        <v>20</v>
      </c>
      <c r="F1483">
        <v>100105006</v>
      </c>
      <c r="G1483" t="s">
        <v>276</v>
      </c>
      <c r="H1483" t="s">
        <v>388</v>
      </c>
      <c r="I1483">
        <v>4</v>
      </c>
      <c r="J1483" t="s">
        <v>71</v>
      </c>
      <c r="K1483">
        <v>341.94</v>
      </c>
      <c r="L1483">
        <v>123</v>
      </c>
      <c r="M1483">
        <v>0</v>
      </c>
      <c r="N1483">
        <v>0</v>
      </c>
      <c r="O1483">
        <v>0</v>
      </c>
      <c r="P1483">
        <v>3060.97</v>
      </c>
      <c r="Q1483">
        <v>0</v>
      </c>
      <c r="R1483">
        <v>0</v>
      </c>
      <c r="S1483">
        <v>3591.6</v>
      </c>
    </row>
    <row r="1484" spans="1:19" x14ac:dyDescent="0.35">
      <c r="A1484">
        <v>142</v>
      </c>
      <c r="B1484" t="s">
        <v>138</v>
      </c>
      <c r="C1484" t="s">
        <v>139</v>
      </c>
      <c r="D1484">
        <v>100105</v>
      </c>
      <c r="E1484" t="s">
        <v>20</v>
      </c>
      <c r="F1484">
        <v>100105006</v>
      </c>
      <c r="G1484" t="s">
        <v>276</v>
      </c>
      <c r="H1484" t="s">
        <v>277</v>
      </c>
      <c r="I1484">
        <v>4</v>
      </c>
      <c r="J1484" t="s">
        <v>71</v>
      </c>
      <c r="K1484">
        <v>0</v>
      </c>
      <c r="L1484">
        <v>75.53</v>
      </c>
      <c r="M1484">
        <v>0</v>
      </c>
      <c r="N1484">
        <v>3541.49</v>
      </c>
      <c r="O1484">
        <v>172.27</v>
      </c>
      <c r="P1484">
        <v>3944.01</v>
      </c>
      <c r="Q1484">
        <v>9330.66</v>
      </c>
      <c r="R1484">
        <v>1996.46</v>
      </c>
      <c r="S1484">
        <v>75.06</v>
      </c>
    </row>
    <row r="1485" spans="1:19" x14ac:dyDescent="0.35">
      <c r="A1485">
        <v>142</v>
      </c>
      <c r="B1485" t="s">
        <v>138</v>
      </c>
      <c r="C1485" t="s">
        <v>139</v>
      </c>
      <c r="D1485">
        <v>100105</v>
      </c>
      <c r="E1485" t="s">
        <v>20</v>
      </c>
      <c r="F1485">
        <v>100105006</v>
      </c>
      <c r="G1485" t="s">
        <v>276</v>
      </c>
      <c r="H1485" t="s">
        <v>307</v>
      </c>
      <c r="I1485">
        <v>4</v>
      </c>
      <c r="J1485" t="s">
        <v>71</v>
      </c>
      <c r="K1485">
        <v>0</v>
      </c>
      <c r="L1485">
        <v>0</v>
      </c>
      <c r="M1485">
        <v>0</v>
      </c>
      <c r="N1485">
        <v>0</v>
      </c>
      <c r="O1485">
        <v>74.11</v>
      </c>
      <c r="P1485">
        <v>193.51</v>
      </c>
      <c r="Q1485">
        <v>0</v>
      </c>
      <c r="R1485">
        <v>13464.22</v>
      </c>
      <c r="S1485">
        <v>0</v>
      </c>
    </row>
    <row r="1486" spans="1:19" x14ac:dyDescent="0.35">
      <c r="A1486">
        <v>142</v>
      </c>
      <c r="B1486" t="s">
        <v>138</v>
      </c>
      <c r="C1486" t="s">
        <v>139</v>
      </c>
      <c r="D1486">
        <v>100105</v>
      </c>
      <c r="E1486" t="s">
        <v>20</v>
      </c>
      <c r="F1486">
        <v>100105006</v>
      </c>
      <c r="G1486" t="s">
        <v>276</v>
      </c>
      <c r="H1486" t="s">
        <v>429</v>
      </c>
      <c r="I1486">
        <v>6</v>
      </c>
      <c r="J1486" t="s">
        <v>20</v>
      </c>
      <c r="K1486">
        <v>0</v>
      </c>
      <c r="L1486">
        <v>0</v>
      </c>
      <c r="M1486">
        <v>0</v>
      </c>
      <c r="N1486">
        <v>0</v>
      </c>
      <c r="O1486">
        <v>8550</v>
      </c>
      <c r="P1486">
        <v>4688</v>
      </c>
      <c r="Q1486">
        <v>12627.15</v>
      </c>
      <c r="R1486">
        <v>0</v>
      </c>
      <c r="S1486">
        <v>2850.59</v>
      </c>
    </row>
    <row r="1487" spans="1:19" x14ac:dyDescent="0.35">
      <c r="A1487">
        <v>142</v>
      </c>
      <c r="B1487" t="s">
        <v>138</v>
      </c>
      <c r="C1487" t="s">
        <v>139</v>
      </c>
      <c r="D1487">
        <v>100106</v>
      </c>
      <c r="E1487" t="s">
        <v>477</v>
      </c>
      <c r="F1487">
        <v>100106001</v>
      </c>
      <c r="G1487" t="s">
        <v>60</v>
      </c>
      <c r="H1487" t="s">
        <v>131</v>
      </c>
      <c r="I1487">
        <v>1</v>
      </c>
      <c r="J1487" t="s">
        <v>96</v>
      </c>
      <c r="K1487">
        <v>0</v>
      </c>
      <c r="L1487">
        <v>0</v>
      </c>
      <c r="M1487">
        <v>0</v>
      </c>
      <c r="N1487">
        <v>0</v>
      </c>
      <c r="O1487">
        <v>1757.41</v>
      </c>
      <c r="P1487">
        <v>0</v>
      </c>
      <c r="Q1487">
        <v>0</v>
      </c>
      <c r="R1487">
        <v>0</v>
      </c>
      <c r="S1487">
        <v>934.67</v>
      </c>
    </row>
    <row r="1488" spans="1:19" x14ac:dyDescent="0.35">
      <c r="A1488">
        <v>142</v>
      </c>
      <c r="B1488" t="s">
        <v>138</v>
      </c>
      <c r="C1488" t="s">
        <v>139</v>
      </c>
      <c r="D1488">
        <v>100106</v>
      </c>
      <c r="E1488" t="s">
        <v>477</v>
      </c>
      <c r="F1488">
        <v>100106001</v>
      </c>
      <c r="G1488" t="s">
        <v>60</v>
      </c>
      <c r="H1488" t="s">
        <v>95</v>
      </c>
      <c r="I1488">
        <v>1</v>
      </c>
      <c r="J1488" t="s">
        <v>96</v>
      </c>
      <c r="K1488">
        <v>0</v>
      </c>
      <c r="L1488">
        <v>0</v>
      </c>
      <c r="M1488">
        <v>0</v>
      </c>
      <c r="N1488">
        <v>0</v>
      </c>
      <c r="O1488">
        <v>2995.59</v>
      </c>
      <c r="P1488">
        <v>278.8</v>
      </c>
      <c r="Q1488">
        <v>151703.85999999999</v>
      </c>
      <c r="R1488">
        <v>0</v>
      </c>
      <c r="S1488">
        <v>1345.82</v>
      </c>
    </row>
    <row r="1489" spans="1:19" x14ac:dyDescent="0.35">
      <c r="A1489">
        <v>142</v>
      </c>
      <c r="B1489" t="s">
        <v>138</v>
      </c>
      <c r="C1489" t="s">
        <v>139</v>
      </c>
      <c r="D1489">
        <v>100106</v>
      </c>
      <c r="E1489" t="s">
        <v>477</v>
      </c>
      <c r="F1489">
        <v>100106001</v>
      </c>
      <c r="G1489" t="s">
        <v>60</v>
      </c>
      <c r="H1489" t="s">
        <v>224</v>
      </c>
      <c r="I1489">
        <v>1</v>
      </c>
      <c r="J1489" t="s">
        <v>96</v>
      </c>
      <c r="K1489">
        <v>0</v>
      </c>
      <c r="L1489">
        <v>0</v>
      </c>
      <c r="M1489">
        <v>0</v>
      </c>
      <c r="N1489">
        <v>37817.49</v>
      </c>
      <c r="O1489">
        <v>0</v>
      </c>
      <c r="P1489">
        <v>19883.330000000002</v>
      </c>
      <c r="Q1489">
        <v>38849.620000000003</v>
      </c>
      <c r="R1489">
        <v>93982.85</v>
      </c>
      <c r="S1489">
        <v>37555.54</v>
      </c>
    </row>
    <row r="1490" spans="1:19" x14ac:dyDescent="0.35">
      <c r="A1490">
        <v>142</v>
      </c>
      <c r="B1490" t="s">
        <v>138</v>
      </c>
      <c r="C1490" t="s">
        <v>139</v>
      </c>
      <c r="D1490">
        <v>100106</v>
      </c>
      <c r="E1490" t="s">
        <v>477</v>
      </c>
      <c r="F1490">
        <v>100106001</v>
      </c>
      <c r="G1490" t="s">
        <v>60</v>
      </c>
      <c r="H1490" t="s">
        <v>132</v>
      </c>
      <c r="I1490">
        <v>3</v>
      </c>
      <c r="J1490" t="s">
        <v>38</v>
      </c>
      <c r="K1490">
        <v>5490252.21</v>
      </c>
      <c r="L1490">
        <v>5196752.5</v>
      </c>
      <c r="M1490">
        <v>7514360.2699999996</v>
      </c>
      <c r="N1490">
        <v>6705395.7999999998</v>
      </c>
      <c r="O1490">
        <v>7218794.9199999999</v>
      </c>
      <c r="P1490">
        <v>7621035.0800000001</v>
      </c>
      <c r="Q1490">
        <v>9393314.2599999998</v>
      </c>
      <c r="R1490">
        <v>9963490.6500000004</v>
      </c>
      <c r="S1490">
        <v>11025034.289999999</v>
      </c>
    </row>
    <row r="1491" spans="1:19" x14ac:dyDescent="0.35">
      <c r="A1491">
        <v>142</v>
      </c>
      <c r="B1491" t="s">
        <v>138</v>
      </c>
      <c r="C1491" t="s">
        <v>139</v>
      </c>
      <c r="D1491">
        <v>100106</v>
      </c>
      <c r="E1491" t="s">
        <v>477</v>
      </c>
      <c r="F1491">
        <v>100106001</v>
      </c>
      <c r="G1491" t="s">
        <v>60</v>
      </c>
      <c r="H1491" t="s">
        <v>61</v>
      </c>
      <c r="I1491">
        <v>3</v>
      </c>
      <c r="J1491" t="s">
        <v>38</v>
      </c>
      <c r="K1491">
        <v>711556.33</v>
      </c>
      <c r="L1491">
        <v>613525.38</v>
      </c>
      <c r="M1491">
        <v>859007.52</v>
      </c>
      <c r="N1491">
        <v>1244777.79</v>
      </c>
      <c r="O1491">
        <v>1137114.17</v>
      </c>
      <c r="P1491">
        <v>1306743.51</v>
      </c>
      <c r="Q1491">
        <v>1700682.47</v>
      </c>
      <c r="R1491">
        <v>2136988.5</v>
      </c>
      <c r="S1491">
        <v>2409067.39</v>
      </c>
    </row>
    <row r="1492" spans="1:19" x14ac:dyDescent="0.35">
      <c r="A1492">
        <v>142</v>
      </c>
      <c r="B1492" t="s">
        <v>138</v>
      </c>
      <c r="C1492" t="s">
        <v>139</v>
      </c>
      <c r="D1492">
        <v>100106</v>
      </c>
      <c r="E1492" t="s">
        <v>477</v>
      </c>
      <c r="F1492">
        <v>100106001</v>
      </c>
      <c r="G1492" t="s">
        <v>60</v>
      </c>
      <c r="H1492" t="s">
        <v>272</v>
      </c>
      <c r="I1492">
        <v>1</v>
      </c>
      <c r="J1492" t="s">
        <v>96</v>
      </c>
      <c r="K1492">
        <v>18052</v>
      </c>
      <c r="L1492">
        <v>4882.75</v>
      </c>
      <c r="M1492">
        <v>0</v>
      </c>
      <c r="N1492">
        <v>0</v>
      </c>
      <c r="O1492">
        <v>742.52</v>
      </c>
      <c r="P1492">
        <v>0</v>
      </c>
      <c r="Q1492">
        <v>51269.919999999998</v>
      </c>
      <c r="R1492">
        <v>303861.69</v>
      </c>
      <c r="S1492">
        <v>154715.26</v>
      </c>
    </row>
    <row r="1493" spans="1:19" x14ac:dyDescent="0.35">
      <c r="A1493">
        <v>142</v>
      </c>
      <c r="B1493" t="s">
        <v>138</v>
      </c>
      <c r="C1493" t="s">
        <v>139</v>
      </c>
      <c r="D1493">
        <v>100106</v>
      </c>
      <c r="E1493" t="s">
        <v>477</v>
      </c>
      <c r="F1493">
        <v>100106001</v>
      </c>
      <c r="G1493" t="s">
        <v>60</v>
      </c>
      <c r="H1493" t="s">
        <v>225</v>
      </c>
      <c r="I1493">
        <v>1</v>
      </c>
      <c r="J1493" t="s">
        <v>96</v>
      </c>
      <c r="K1493">
        <v>637</v>
      </c>
      <c r="L1493">
        <v>12320.03</v>
      </c>
      <c r="M1493">
        <v>48988.45</v>
      </c>
      <c r="N1493">
        <v>16082.63</v>
      </c>
      <c r="O1493">
        <v>44487.34</v>
      </c>
      <c r="P1493">
        <v>36339.43</v>
      </c>
      <c r="Q1493">
        <v>16687.689999999999</v>
      </c>
      <c r="R1493">
        <v>204141.86</v>
      </c>
      <c r="S1493">
        <v>5038.38</v>
      </c>
    </row>
    <row r="1494" spans="1:19" x14ac:dyDescent="0.35">
      <c r="A1494">
        <v>142</v>
      </c>
      <c r="B1494" t="s">
        <v>138</v>
      </c>
      <c r="C1494" t="s">
        <v>139</v>
      </c>
      <c r="D1494">
        <v>100106</v>
      </c>
      <c r="E1494" t="s">
        <v>477</v>
      </c>
      <c r="F1494">
        <v>100106002</v>
      </c>
      <c r="G1494" t="s">
        <v>24</v>
      </c>
      <c r="H1494" t="s">
        <v>274</v>
      </c>
      <c r="I1494">
        <v>5</v>
      </c>
      <c r="J1494" t="s">
        <v>26</v>
      </c>
      <c r="K1494">
        <v>2687.08</v>
      </c>
      <c r="L1494">
        <v>0</v>
      </c>
      <c r="M1494">
        <v>152725.82</v>
      </c>
      <c r="N1494">
        <v>105867.78</v>
      </c>
      <c r="O1494">
        <v>61070</v>
      </c>
      <c r="P1494">
        <v>121072.6</v>
      </c>
      <c r="Q1494">
        <v>478059.36</v>
      </c>
      <c r="R1494">
        <v>221519.33</v>
      </c>
      <c r="S1494">
        <v>90175.12</v>
      </c>
    </row>
    <row r="1495" spans="1:19" x14ac:dyDescent="0.35">
      <c r="A1495">
        <v>142</v>
      </c>
      <c r="B1495" t="s">
        <v>138</v>
      </c>
      <c r="C1495" t="s">
        <v>139</v>
      </c>
      <c r="D1495">
        <v>100106</v>
      </c>
      <c r="E1495" t="s">
        <v>477</v>
      </c>
      <c r="F1495">
        <v>100106002</v>
      </c>
      <c r="G1495" t="s">
        <v>24</v>
      </c>
      <c r="H1495" t="s">
        <v>278</v>
      </c>
      <c r="I1495">
        <v>5</v>
      </c>
      <c r="J1495" t="s">
        <v>26</v>
      </c>
      <c r="K1495">
        <v>667.61</v>
      </c>
      <c r="L1495">
        <v>14363.39</v>
      </c>
      <c r="M1495">
        <v>9074.3700000000008</v>
      </c>
      <c r="N1495">
        <v>75507.81</v>
      </c>
      <c r="O1495">
        <v>118957.6</v>
      </c>
      <c r="P1495">
        <v>15183.8</v>
      </c>
      <c r="Q1495">
        <v>0</v>
      </c>
      <c r="R1495">
        <v>0</v>
      </c>
      <c r="S1495">
        <v>0</v>
      </c>
    </row>
    <row r="1496" spans="1:19" x14ac:dyDescent="0.35">
      <c r="A1496">
        <v>142</v>
      </c>
      <c r="B1496" t="s">
        <v>138</v>
      </c>
      <c r="C1496" t="s">
        <v>139</v>
      </c>
      <c r="D1496">
        <v>100106</v>
      </c>
      <c r="E1496" t="s">
        <v>477</v>
      </c>
      <c r="F1496">
        <v>100106002</v>
      </c>
      <c r="G1496" t="s">
        <v>24</v>
      </c>
      <c r="H1496" t="s">
        <v>25</v>
      </c>
      <c r="I1496">
        <v>5</v>
      </c>
      <c r="J1496" t="s">
        <v>26</v>
      </c>
      <c r="K1496">
        <v>332246.99</v>
      </c>
      <c r="L1496">
        <v>865920</v>
      </c>
      <c r="M1496">
        <v>3453435.47</v>
      </c>
      <c r="N1496">
        <v>12764777.220000001</v>
      </c>
      <c r="O1496">
        <v>11869512.4</v>
      </c>
      <c r="P1496">
        <v>9468719.9299999997</v>
      </c>
      <c r="Q1496">
        <v>33090359.02</v>
      </c>
      <c r="R1496">
        <v>24035354.210000001</v>
      </c>
      <c r="S1496">
        <v>42720457.490000002</v>
      </c>
    </row>
    <row r="1497" spans="1:19" x14ac:dyDescent="0.35">
      <c r="A1497">
        <v>142</v>
      </c>
      <c r="B1497" t="s">
        <v>138</v>
      </c>
      <c r="C1497" t="s">
        <v>139</v>
      </c>
      <c r="D1497">
        <v>100106</v>
      </c>
      <c r="E1497" t="s">
        <v>477</v>
      </c>
      <c r="F1497">
        <v>100106002</v>
      </c>
      <c r="G1497" t="s">
        <v>24</v>
      </c>
      <c r="H1497" t="s">
        <v>468</v>
      </c>
      <c r="I1497">
        <v>5</v>
      </c>
      <c r="J1497" t="s">
        <v>26</v>
      </c>
      <c r="K1497">
        <v>0</v>
      </c>
      <c r="L1497">
        <v>30762.36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</row>
    <row r="1498" spans="1:19" x14ac:dyDescent="0.35">
      <c r="A1498">
        <v>142</v>
      </c>
      <c r="B1498" t="s">
        <v>138</v>
      </c>
      <c r="C1498" t="s">
        <v>139</v>
      </c>
      <c r="D1498">
        <v>100106</v>
      </c>
      <c r="E1498" t="s">
        <v>477</v>
      </c>
      <c r="F1498">
        <v>100106002</v>
      </c>
      <c r="G1498" t="s">
        <v>24</v>
      </c>
      <c r="H1498" t="s">
        <v>263</v>
      </c>
      <c r="I1498">
        <v>5</v>
      </c>
      <c r="J1498" t="s">
        <v>26</v>
      </c>
      <c r="K1498">
        <v>143144.42000000001</v>
      </c>
      <c r="L1498">
        <v>98285.38</v>
      </c>
      <c r="M1498">
        <v>0</v>
      </c>
      <c r="N1498">
        <v>1147721.96</v>
      </c>
      <c r="O1498">
        <v>1086532.3700000001</v>
      </c>
      <c r="P1498">
        <v>142372.10999999999</v>
      </c>
      <c r="Q1498">
        <v>141505.42000000001</v>
      </c>
      <c r="R1498">
        <v>136045.29</v>
      </c>
      <c r="S1498">
        <v>161763.87</v>
      </c>
    </row>
    <row r="1499" spans="1:19" x14ac:dyDescent="0.35">
      <c r="A1499">
        <v>142</v>
      </c>
      <c r="B1499" t="s">
        <v>138</v>
      </c>
      <c r="C1499" t="s">
        <v>139</v>
      </c>
      <c r="D1499">
        <v>100107</v>
      </c>
      <c r="E1499" t="s">
        <v>48</v>
      </c>
      <c r="F1499">
        <v>100107002</v>
      </c>
      <c r="G1499" t="s">
        <v>257</v>
      </c>
      <c r="H1499" t="s">
        <v>258</v>
      </c>
      <c r="I1499">
        <v>5</v>
      </c>
      <c r="J1499" t="s">
        <v>26</v>
      </c>
      <c r="K1499">
        <v>0</v>
      </c>
      <c r="L1499">
        <v>0</v>
      </c>
      <c r="M1499">
        <v>0</v>
      </c>
      <c r="N1499">
        <v>71590.94</v>
      </c>
      <c r="O1499">
        <v>3307.76</v>
      </c>
      <c r="P1499">
        <v>0</v>
      </c>
      <c r="Q1499">
        <v>0</v>
      </c>
      <c r="R1499">
        <v>0</v>
      </c>
      <c r="S1499">
        <v>0</v>
      </c>
    </row>
    <row r="1500" spans="1:19" x14ac:dyDescent="0.35">
      <c r="A1500">
        <v>142</v>
      </c>
      <c r="B1500" t="s">
        <v>138</v>
      </c>
      <c r="C1500" t="s">
        <v>139</v>
      </c>
      <c r="D1500">
        <v>100107</v>
      </c>
      <c r="E1500" t="s">
        <v>48</v>
      </c>
      <c r="F1500">
        <v>100107012</v>
      </c>
      <c r="G1500" t="s">
        <v>49</v>
      </c>
      <c r="H1500" t="s">
        <v>318</v>
      </c>
      <c r="I1500">
        <v>3</v>
      </c>
      <c r="J1500" t="s">
        <v>38</v>
      </c>
      <c r="K1500">
        <v>51.81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18965.740000000002</v>
      </c>
      <c r="R1500">
        <v>1665.3</v>
      </c>
      <c r="S1500">
        <v>291.08</v>
      </c>
    </row>
    <row r="1501" spans="1:19" x14ac:dyDescent="0.35">
      <c r="A1501">
        <v>142</v>
      </c>
      <c r="B1501" t="s">
        <v>138</v>
      </c>
      <c r="C1501" t="s">
        <v>139</v>
      </c>
      <c r="D1501">
        <v>100107</v>
      </c>
      <c r="E1501" t="s">
        <v>48</v>
      </c>
      <c r="F1501">
        <v>100107012</v>
      </c>
      <c r="G1501" t="s">
        <v>49</v>
      </c>
      <c r="H1501" t="s">
        <v>150</v>
      </c>
      <c r="I1501">
        <v>3</v>
      </c>
      <c r="J1501" t="s">
        <v>38</v>
      </c>
      <c r="K1501">
        <v>36729.269999999997</v>
      </c>
      <c r="L1501">
        <v>175607.24</v>
      </c>
      <c r="M1501">
        <v>33419.31</v>
      </c>
      <c r="N1501">
        <v>43420.6</v>
      </c>
      <c r="O1501">
        <v>187994.41</v>
      </c>
      <c r="P1501">
        <v>281319.93</v>
      </c>
      <c r="Q1501">
        <v>353843.52</v>
      </c>
      <c r="R1501">
        <v>399192.46</v>
      </c>
      <c r="S1501">
        <v>204524.73</v>
      </c>
    </row>
    <row r="1502" spans="1:19" x14ac:dyDescent="0.35">
      <c r="A1502">
        <v>142</v>
      </c>
      <c r="B1502" t="s">
        <v>138</v>
      </c>
      <c r="C1502" t="s">
        <v>139</v>
      </c>
      <c r="D1502">
        <v>100107</v>
      </c>
      <c r="E1502" t="s">
        <v>48</v>
      </c>
      <c r="F1502">
        <v>100107012</v>
      </c>
      <c r="G1502" t="s">
        <v>49</v>
      </c>
      <c r="H1502" t="s">
        <v>342</v>
      </c>
      <c r="I1502">
        <v>3</v>
      </c>
      <c r="J1502" t="s">
        <v>38</v>
      </c>
      <c r="K1502">
        <v>2418.6</v>
      </c>
      <c r="L1502">
        <v>0</v>
      </c>
      <c r="M1502">
        <v>33362.53</v>
      </c>
      <c r="N1502">
        <v>0</v>
      </c>
      <c r="O1502">
        <v>0</v>
      </c>
      <c r="P1502">
        <v>0</v>
      </c>
      <c r="Q1502">
        <v>536.05999999999995</v>
      </c>
      <c r="R1502">
        <v>11582.88</v>
      </c>
      <c r="S1502">
        <v>72.87</v>
      </c>
    </row>
    <row r="1503" spans="1:19" x14ac:dyDescent="0.35">
      <c r="A1503">
        <v>142</v>
      </c>
      <c r="B1503" t="s">
        <v>138</v>
      </c>
      <c r="C1503" t="s">
        <v>139</v>
      </c>
      <c r="D1503">
        <v>100107</v>
      </c>
      <c r="E1503" t="s">
        <v>48</v>
      </c>
      <c r="F1503">
        <v>100107012</v>
      </c>
      <c r="G1503" t="s">
        <v>49</v>
      </c>
      <c r="H1503" t="s">
        <v>212</v>
      </c>
      <c r="I1503">
        <v>5</v>
      </c>
      <c r="J1503" t="s">
        <v>26</v>
      </c>
      <c r="K1503">
        <v>0</v>
      </c>
      <c r="L1503">
        <v>0</v>
      </c>
      <c r="M1503">
        <v>970.54</v>
      </c>
      <c r="N1503">
        <v>101783.44</v>
      </c>
      <c r="O1503">
        <v>28887.87</v>
      </c>
      <c r="P1503">
        <v>21091.13</v>
      </c>
      <c r="Q1503">
        <v>7172.45</v>
      </c>
      <c r="R1503">
        <v>24.71</v>
      </c>
      <c r="S1503">
        <v>3963.64</v>
      </c>
    </row>
    <row r="1504" spans="1:19" x14ac:dyDescent="0.35">
      <c r="A1504">
        <v>142</v>
      </c>
      <c r="B1504" t="s">
        <v>138</v>
      </c>
      <c r="C1504" t="s">
        <v>139</v>
      </c>
      <c r="D1504">
        <v>100107</v>
      </c>
      <c r="E1504" t="s">
        <v>48</v>
      </c>
      <c r="F1504">
        <v>100107012</v>
      </c>
      <c r="G1504" t="s">
        <v>49</v>
      </c>
      <c r="H1504" t="s">
        <v>129</v>
      </c>
      <c r="I1504">
        <v>2</v>
      </c>
      <c r="J1504" t="s">
        <v>32</v>
      </c>
      <c r="K1504">
        <v>5653896</v>
      </c>
      <c r="L1504">
        <v>3169728.24</v>
      </c>
      <c r="M1504">
        <v>6083044.25</v>
      </c>
      <c r="N1504">
        <v>13647387.92</v>
      </c>
      <c r="O1504">
        <v>11998098.49</v>
      </c>
      <c r="P1504">
        <v>11440498.84</v>
      </c>
      <c r="Q1504">
        <v>14975884.02</v>
      </c>
      <c r="R1504">
        <v>9070338.6300000008</v>
      </c>
      <c r="S1504">
        <v>8016104.0599999996</v>
      </c>
    </row>
    <row r="1505" spans="1:19" x14ac:dyDescent="0.35">
      <c r="A1505">
        <v>142</v>
      </c>
      <c r="B1505" t="s">
        <v>138</v>
      </c>
      <c r="C1505" t="s">
        <v>139</v>
      </c>
      <c r="D1505">
        <v>100107</v>
      </c>
      <c r="E1505" t="s">
        <v>48</v>
      </c>
      <c r="F1505">
        <v>100107012</v>
      </c>
      <c r="G1505" t="s">
        <v>49</v>
      </c>
      <c r="H1505" t="s">
        <v>265</v>
      </c>
      <c r="I1505">
        <v>1</v>
      </c>
      <c r="J1505" t="s">
        <v>96</v>
      </c>
      <c r="K1505">
        <v>0</v>
      </c>
      <c r="L1505">
        <v>625.9</v>
      </c>
      <c r="M1505">
        <v>10757.04</v>
      </c>
      <c r="N1505">
        <v>6010.77</v>
      </c>
      <c r="O1505">
        <v>4047.54</v>
      </c>
      <c r="P1505">
        <v>635.49</v>
      </c>
      <c r="Q1505">
        <v>72.739999999999995</v>
      </c>
      <c r="R1505">
        <v>0</v>
      </c>
      <c r="S1505">
        <v>1225.29</v>
      </c>
    </row>
    <row r="1506" spans="1:19" x14ac:dyDescent="0.35">
      <c r="A1506">
        <v>142</v>
      </c>
      <c r="B1506" t="s">
        <v>138</v>
      </c>
      <c r="C1506" t="s">
        <v>139</v>
      </c>
      <c r="D1506">
        <v>100107</v>
      </c>
      <c r="E1506" t="s">
        <v>48</v>
      </c>
      <c r="F1506">
        <v>100107012</v>
      </c>
      <c r="G1506" t="s">
        <v>49</v>
      </c>
      <c r="H1506" t="s">
        <v>130</v>
      </c>
      <c r="I1506">
        <v>3</v>
      </c>
      <c r="J1506" t="s">
        <v>38</v>
      </c>
      <c r="K1506">
        <v>117588.78</v>
      </c>
      <c r="L1506">
        <v>35379.65</v>
      </c>
      <c r="M1506">
        <v>53249.85</v>
      </c>
      <c r="N1506">
        <v>15653.48</v>
      </c>
      <c r="O1506">
        <v>30959.19</v>
      </c>
      <c r="P1506">
        <v>28117.599999999999</v>
      </c>
      <c r="Q1506">
        <v>12752.17</v>
      </c>
      <c r="R1506">
        <v>52632.44</v>
      </c>
      <c r="S1506">
        <v>18120.59</v>
      </c>
    </row>
    <row r="1507" spans="1:19" x14ac:dyDescent="0.35">
      <c r="A1507">
        <v>142</v>
      </c>
      <c r="B1507" t="s">
        <v>138</v>
      </c>
      <c r="C1507" t="s">
        <v>139</v>
      </c>
      <c r="D1507">
        <v>100107</v>
      </c>
      <c r="E1507" t="s">
        <v>48</v>
      </c>
      <c r="F1507">
        <v>100107012</v>
      </c>
      <c r="G1507" t="s">
        <v>49</v>
      </c>
      <c r="H1507" t="s">
        <v>50</v>
      </c>
      <c r="I1507">
        <v>3</v>
      </c>
      <c r="J1507" t="s">
        <v>38</v>
      </c>
      <c r="K1507">
        <v>2759522.14</v>
      </c>
      <c r="L1507">
        <v>1251284.17</v>
      </c>
      <c r="M1507">
        <v>3802095.69</v>
      </c>
      <c r="N1507">
        <v>3861366.96</v>
      </c>
      <c r="O1507">
        <v>2876341.99</v>
      </c>
      <c r="P1507">
        <v>2452108.96</v>
      </c>
      <c r="Q1507">
        <v>4013940.77</v>
      </c>
      <c r="R1507">
        <v>4936560.6500000004</v>
      </c>
      <c r="S1507">
        <v>3625708.41</v>
      </c>
    </row>
    <row r="1508" spans="1:19" x14ac:dyDescent="0.35">
      <c r="A1508">
        <v>142</v>
      </c>
      <c r="B1508" t="s">
        <v>138</v>
      </c>
      <c r="C1508" t="s">
        <v>139</v>
      </c>
      <c r="D1508">
        <v>100107</v>
      </c>
      <c r="E1508" t="s">
        <v>48</v>
      </c>
      <c r="F1508">
        <v>100107012</v>
      </c>
      <c r="G1508" t="s">
        <v>49</v>
      </c>
      <c r="H1508" t="s">
        <v>211</v>
      </c>
      <c r="I1508">
        <v>7</v>
      </c>
      <c r="J1508" t="s">
        <v>164</v>
      </c>
      <c r="K1508">
        <v>199796.29</v>
      </c>
      <c r="L1508">
        <v>218306.63</v>
      </c>
      <c r="M1508">
        <v>271070.03999999998</v>
      </c>
      <c r="N1508">
        <v>246406.42</v>
      </c>
      <c r="O1508">
        <v>377168.87</v>
      </c>
      <c r="P1508">
        <v>235616.19</v>
      </c>
      <c r="Q1508">
        <v>362604.73</v>
      </c>
      <c r="R1508">
        <v>938558.49</v>
      </c>
      <c r="S1508">
        <v>1392872.91</v>
      </c>
    </row>
    <row r="1509" spans="1:19" x14ac:dyDescent="0.35">
      <c r="A1509">
        <v>142</v>
      </c>
      <c r="B1509" t="s">
        <v>138</v>
      </c>
      <c r="C1509" t="s">
        <v>139</v>
      </c>
      <c r="D1509">
        <v>100107</v>
      </c>
      <c r="E1509" t="s">
        <v>48</v>
      </c>
      <c r="F1509">
        <v>100107012</v>
      </c>
      <c r="G1509" t="s">
        <v>49</v>
      </c>
      <c r="H1509" t="s">
        <v>333</v>
      </c>
      <c r="I1509">
        <v>3</v>
      </c>
      <c r="J1509" t="s">
        <v>38</v>
      </c>
      <c r="K1509">
        <v>7198.51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</row>
    <row r="1510" spans="1:19" x14ac:dyDescent="0.35">
      <c r="A1510">
        <v>142</v>
      </c>
      <c r="B1510" t="s">
        <v>138</v>
      </c>
      <c r="C1510" t="s">
        <v>139</v>
      </c>
      <c r="D1510">
        <v>100107</v>
      </c>
      <c r="E1510" t="s">
        <v>48</v>
      </c>
      <c r="F1510">
        <v>100107012</v>
      </c>
      <c r="G1510" t="s">
        <v>49</v>
      </c>
      <c r="H1510" t="s">
        <v>186</v>
      </c>
      <c r="I1510">
        <v>3</v>
      </c>
      <c r="J1510" t="s">
        <v>38</v>
      </c>
      <c r="K1510">
        <v>0</v>
      </c>
      <c r="L1510">
        <v>0</v>
      </c>
      <c r="M1510">
        <v>35490.32</v>
      </c>
      <c r="N1510">
        <v>10777.61</v>
      </c>
      <c r="O1510">
        <v>0</v>
      </c>
      <c r="P1510">
        <v>19720.759999999998</v>
      </c>
      <c r="Q1510">
        <v>805.4</v>
      </c>
      <c r="R1510">
        <v>0</v>
      </c>
      <c r="S1510">
        <v>7016.39</v>
      </c>
    </row>
    <row r="1511" spans="1:19" x14ac:dyDescent="0.35">
      <c r="A1511">
        <v>142</v>
      </c>
      <c r="B1511" t="s">
        <v>138</v>
      </c>
      <c r="C1511" t="s">
        <v>139</v>
      </c>
      <c r="D1511">
        <v>100107</v>
      </c>
      <c r="E1511" t="s">
        <v>48</v>
      </c>
      <c r="F1511">
        <v>100107012</v>
      </c>
      <c r="G1511" t="s">
        <v>49</v>
      </c>
      <c r="H1511" t="s">
        <v>365</v>
      </c>
      <c r="I1511">
        <v>7</v>
      </c>
      <c r="J1511" t="s">
        <v>164</v>
      </c>
      <c r="K1511">
        <v>36741.519999999997</v>
      </c>
      <c r="L1511">
        <v>9527.91</v>
      </c>
      <c r="M1511">
        <v>58434.12</v>
      </c>
      <c r="N1511">
        <v>96728.92</v>
      </c>
      <c r="O1511">
        <v>65547.63</v>
      </c>
      <c r="P1511">
        <v>74418.070000000007</v>
      </c>
      <c r="Q1511">
        <v>138646.75</v>
      </c>
      <c r="R1511">
        <v>87228.79</v>
      </c>
      <c r="S1511">
        <v>36668.730000000003</v>
      </c>
    </row>
    <row r="1512" spans="1:19" x14ac:dyDescent="0.35">
      <c r="A1512">
        <v>142</v>
      </c>
      <c r="B1512" t="s">
        <v>138</v>
      </c>
      <c r="C1512" t="s">
        <v>139</v>
      </c>
      <c r="D1512">
        <v>100107</v>
      </c>
      <c r="E1512" t="s">
        <v>48</v>
      </c>
      <c r="F1512">
        <v>100107012</v>
      </c>
      <c r="G1512" t="s">
        <v>49</v>
      </c>
      <c r="H1512" t="s">
        <v>195</v>
      </c>
      <c r="I1512">
        <v>3</v>
      </c>
      <c r="J1512" t="s">
        <v>38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2231.87</v>
      </c>
      <c r="R1512">
        <v>0</v>
      </c>
      <c r="S1512">
        <v>43850.879999999997</v>
      </c>
    </row>
    <row r="1513" spans="1:19" x14ac:dyDescent="0.35">
      <c r="A1513">
        <v>142</v>
      </c>
      <c r="B1513" t="s">
        <v>138</v>
      </c>
      <c r="C1513" t="s">
        <v>139</v>
      </c>
      <c r="D1513">
        <v>100108</v>
      </c>
      <c r="E1513" t="s">
        <v>294</v>
      </c>
      <c r="F1513">
        <v>100108002</v>
      </c>
      <c r="G1513" t="s">
        <v>295</v>
      </c>
      <c r="H1513" t="s">
        <v>296</v>
      </c>
      <c r="I1513">
        <v>5</v>
      </c>
      <c r="J1513" t="s">
        <v>26</v>
      </c>
      <c r="K1513">
        <v>3776279.43</v>
      </c>
      <c r="L1513">
        <v>1832243.51</v>
      </c>
      <c r="M1513">
        <v>4157485.21</v>
      </c>
      <c r="N1513">
        <v>3706937.13</v>
      </c>
      <c r="O1513">
        <v>4344626.5199999996</v>
      </c>
      <c r="P1513">
        <v>4336821.4400000004</v>
      </c>
      <c r="Q1513">
        <v>4124749.91</v>
      </c>
      <c r="R1513">
        <v>3959269.71</v>
      </c>
      <c r="S1513">
        <v>6304066.3200000003</v>
      </c>
    </row>
    <row r="1514" spans="1:19" x14ac:dyDescent="0.35">
      <c r="A1514">
        <v>142</v>
      </c>
      <c r="B1514" t="s">
        <v>138</v>
      </c>
      <c r="C1514" t="s">
        <v>139</v>
      </c>
      <c r="D1514">
        <v>100108</v>
      </c>
      <c r="E1514" t="s">
        <v>294</v>
      </c>
      <c r="F1514">
        <v>100108002</v>
      </c>
      <c r="G1514" t="s">
        <v>295</v>
      </c>
      <c r="H1514" t="s">
        <v>367</v>
      </c>
      <c r="I1514">
        <v>3</v>
      </c>
      <c r="J1514" t="s">
        <v>38</v>
      </c>
      <c r="K1514">
        <v>40880.17</v>
      </c>
      <c r="L1514">
        <v>15047.65</v>
      </c>
      <c r="M1514">
        <v>10066.120000000001</v>
      </c>
      <c r="N1514">
        <v>30859.29</v>
      </c>
      <c r="O1514">
        <v>21430.82</v>
      </c>
      <c r="P1514">
        <v>126404.58</v>
      </c>
      <c r="Q1514">
        <v>49082.17</v>
      </c>
      <c r="R1514">
        <v>6029.68</v>
      </c>
      <c r="S1514">
        <v>106636.45</v>
      </c>
    </row>
    <row r="1515" spans="1:19" x14ac:dyDescent="0.35">
      <c r="A1515">
        <v>142</v>
      </c>
      <c r="B1515" t="s">
        <v>138</v>
      </c>
      <c r="C1515" t="s">
        <v>139</v>
      </c>
      <c r="D1515">
        <v>100108</v>
      </c>
      <c r="E1515" t="s">
        <v>294</v>
      </c>
      <c r="F1515">
        <v>100108002</v>
      </c>
      <c r="G1515" t="s">
        <v>295</v>
      </c>
      <c r="H1515" t="s">
        <v>392</v>
      </c>
      <c r="I1515">
        <v>3</v>
      </c>
      <c r="J1515" t="s">
        <v>38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405.63</v>
      </c>
      <c r="Q1515">
        <v>257.04000000000002</v>
      </c>
      <c r="R1515">
        <v>723.65</v>
      </c>
      <c r="S1515">
        <v>0</v>
      </c>
    </row>
    <row r="1516" spans="1:19" x14ac:dyDescent="0.35">
      <c r="A1516">
        <v>142</v>
      </c>
      <c r="B1516" t="s">
        <v>138</v>
      </c>
      <c r="C1516" t="s">
        <v>139</v>
      </c>
      <c r="D1516">
        <v>100108</v>
      </c>
      <c r="E1516" t="s">
        <v>294</v>
      </c>
      <c r="F1516">
        <v>100108004</v>
      </c>
      <c r="G1516" t="s">
        <v>418</v>
      </c>
      <c r="H1516" t="s">
        <v>419</v>
      </c>
      <c r="I1516">
        <v>5</v>
      </c>
      <c r="J1516" t="s">
        <v>26</v>
      </c>
      <c r="K1516">
        <v>0</v>
      </c>
      <c r="L1516">
        <v>0</v>
      </c>
      <c r="M1516">
        <v>759.92</v>
      </c>
      <c r="N1516">
        <v>0</v>
      </c>
      <c r="O1516">
        <v>0</v>
      </c>
      <c r="P1516">
        <v>0</v>
      </c>
      <c r="Q1516">
        <v>6520</v>
      </c>
      <c r="R1516">
        <v>0</v>
      </c>
      <c r="S1516">
        <v>1136.5</v>
      </c>
    </row>
    <row r="1517" spans="1:19" x14ac:dyDescent="0.35">
      <c r="A1517">
        <v>142</v>
      </c>
      <c r="B1517" t="s">
        <v>138</v>
      </c>
      <c r="C1517" t="s">
        <v>139</v>
      </c>
      <c r="D1517">
        <v>100108</v>
      </c>
      <c r="E1517" t="s">
        <v>294</v>
      </c>
      <c r="F1517">
        <v>100108005</v>
      </c>
      <c r="G1517" t="s">
        <v>319</v>
      </c>
      <c r="H1517" t="s">
        <v>396</v>
      </c>
      <c r="I1517">
        <v>7</v>
      </c>
      <c r="J1517" t="s">
        <v>164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1507.27</v>
      </c>
      <c r="R1517">
        <v>0</v>
      </c>
      <c r="S1517">
        <v>0</v>
      </c>
    </row>
    <row r="1518" spans="1:19" x14ac:dyDescent="0.35">
      <c r="A1518">
        <v>142</v>
      </c>
      <c r="B1518" t="s">
        <v>138</v>
      </c>
      <c r="C1518" t="s">
        <v>139</v>
      </c>
      <c r="D1518">
        <v>100108</v>
      </c>
      <c r="E1518" t="s">
        <v>294</v>
      </c>
      <c r="F1518">
        <v>100108005</v>
      </c>
      <c r="G1518" t="s">
        <v>319</v>
      </c>
      <c r="H1518" t="s">
        <v>330</v>
      </c>
      <c r="I1518">
        <v>3</v>
      </c>
      <c r="J1518" t="s">
        <v>38</v>
      </c>
      <c r="K1518">
        <v>7198.51</v>
      </c>
      <c r="L1518">
        <v>0</v>
      </c>
      <c r="M1518">
        <v>0</v>
      </c>
      <c r="N1518">
        <v>4848.66</v>
      </c>
      <c r="O1518">
        <v>0</v>
      </c>
      <c r="P1518">
        <v>0</v>
      </c>
      <c r="Q1518">
        <v>0</v>
      </c>
      <c r="R1518">
        <v>8236.09</v>
      </c>
      <c r="S1518">
        <v>129.56</v>
      </c>
    </row>
    <row r="1519" spans="1:19" x14ac:dyDescent="0.35">
      <c r="A1519">
        <v>142</v>
      </c>
      <c r="B1519" t="s">
        <v>138</v>
      </c>
      <c r="C1519" t="s">
        <v>139</v>
      </c>
      <c r="D1519">
        <v>100108</v>
      </c>
      <c r="E1519" t="s">
        <v>294</v>
      </c>
      <c r="F1519">
        <v>100108005</v>
      </c>
      <c r="G1519" t="s">
        <v>319</v>
      </c>
      <c r="H1519" t="s">
        <v>405</v>
      </c>
      <c r="I1519">
        <v>3</v>
      </c>
      <c r="J1519" t="s">
        <v>38</v>
      </c>
      <c r="K1519">
        <v>12254.6</v>
      </c>
      <c r="L1519">
        <v>0</v>
      </c>
      <c r="M1519">
        <v>0</v>
      </c>
      <c r="N1519">
        <v>19543.759999999998</v>
      </c>
      <c r="O1519">
        <v>0</v>
      </c>
      <c r="P1519">
        <v>14403.88</v>
      </c>
      <c r="Q1519">
        <v>23024.66</v>
      </c>
      <c r="R1519">
        <v>0</v>
      </c>
      <c r="S1519">
        <v>9174.84</v>
      </c>
    </row>
    <row r="1520" spans="1:19" x14ac:dyDescent="0.35">
      <c r="A1520">
        <v>142</v>
      </c>
      <c r="B1520" t="s">
        <v>138</v>
      </c>
      <c r="C1520" t="s">
        <v>139</v>
      </c>
      <c r="D1520">
        <v>100108</v>
      </c>
      <c r="E1520" t="s">
        <v>294</v>
      </c>
      <c r="F1520">
        <v>100108005</v>
      </c>
      <c r="G1520" t="s">
        <v>319</v>
      </c>
      <c r="H1520" t="s">
        <v>398</v>
      </c>
      <c r="I1520">
        <v>7</v>
      </c>
      <c r="J1520" t="s">
        <v>164</v>
      </c>
      <c r="K1520">
        <v>8190.49</v>
      </c>
      <c r="L1520">
        <v>139.94999999999999</v>
      </c>
      <c r="M1520">
        <v>0</v>
      </c>
      <c r="N1520">
        <v>67.040000000000006</v>
      </c>
      <c r="O1520">
        <v>1842.31</v>
      </c>
      <c r="P1520">
        <v>4337.08</v>
      </c>
      <c r="Q1520">
        <v>3254.96</v>
      </c>
      <c r="R1520">
        <v>0</v>
      </c>
      <c r="S1520">
        <v>1038.24</v>
      </c>
    </row>
    <row r="1521" spans="1:19" x14ac:dyDescent="0.35">
      <c r="A1521">
        <v>142</v>
      </c>
      <c r="B1521" t="s">
        <v>138</v>
      </c>
      <c r="C1521" t="s">
        <v>139</v>
      </c>
      <c r="D1521">
        <v>100108</v>
      </c>
      <c r="E1521" t="s">
        <v>294</v>
      </c>
      <c r="F1521">
        <v>100108005</v>
      </c>
      <c r="G1521" t="s">
        <v>319</v>
      </c>
      <c r="H1521" t="s">
        <v>320</v>
      </c>
      <c r="I1521">
        <v>5</v>
      </c>
      <c r="J1521" t="s">
        <v>26</v>
      </c>
      <c r="K1521">
        <v>0</v>
      </c>
      <c r="L1521">
        <v>0</v>
      </c>
      <c r="M1521">
        <v>8209.6</v>
      </c>
      <c r="N1521">
        <v>0</v>
      </c>
      <c r="O1521">
        <v>22827.25</v>
      </c>
      <c r="P1521">
        <v>19201.11</v>
      </c>
      <c r="Q1521">
        <v>13797.52</v>
      </c>
      <c r="R1521">
        <v>13040.01</v>
      </c>
      <c r="S1521">
        <v>5281.91</v>
      </c>
    </row>
    <row r="1522" spans="1:19" x14ac:dyDescent="0.35">
      <c r="A1522">
        <v>142</v>
      </c>
      <c r="B1522" t="s">
        <v>138</v>
      </c>
      <c r="C1522" t="s">
        <v>139</v>
      </c>
      <c r="D1522">
        <v>100108</v>
      </c>
      <c r="E1522" t="s">
        <v>294</v>
      </c>
      <c r="F1522">
        <v>100108005</v>
      </c>
      <c r="G1522" t="s">
        <v>319</v>
      </c>
      <c r="H1522" t="s">
        <v>368</v>
      </c>
      <c r="I1522">
        <v>3</v>
      </c>
      <c r="J1522" t="s">
        <v>38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35.5</v>
      </c>
      <c r="Q1522">
        <v>40.19</v>
      </c>
      <c r="R1522">
        <v>0</v>
      </c>
      <c r="S1522">
        <v>2322.98</v>
      </c>
    </row>
    <row r="1523" spans="1:19" x14ac:dyDescent="0.35">
      <c r="A1523">
        <v>142</v>
      </c>
      <c r="B1523" t="s">
        <v>138</v>
      </c>
      <c r="C1523" t="s">
        <v>139</v>
      </c>
      <c r="D1523">
        <v>100108</v>
      </c>
      <c r="E1523" t="s">
        <v>294</v>
      </c>
      <c r="F1523">
        <v>100108005</v>
      </c>
      <c r="G1523" t="s">
        <v>319</v>
      </c>
      <c r="H1523" t="s">
        <v>331</v>
      </c>
      <c r="I1523">
        <v>3</v>
      </c>
      <c r="J1523" t="s">
        <v>38</v>
      </c>
      <c r="K1523">
        <v>1982.37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161.55000000000001</v>
      </c>
      <c r="R1523">
        <v>0</v>
      </c>
      <c r="S1523">
        <v>0</v>
      </c>
    </row>
    <row r="1524" spans="1:19" x14ac:dyDescent="0.35">
      <c r="A1524">
        <v>142</v>
      </c>
      <c r="B1524" t="s">
        <v>138</v>
      </c>
      <c r="C1524" t="s">
        <v>139</v>
      </c>
      <c r="D1524">
        <v>100108</v>
      </c>
      <c r="E1524" t="s">
        <v>294</v>
      </c>
      <c r="F1524">
        <v>100108006</v>
      </c>
      <c r="G1524" t="s">
        <v>381</v>
      </c>
      <c r="H1524" t="s">
        <v>382</v>
      </c>
      <c r="I1524">
        <v>5</v>
      </c>
      <c r="J1524" t="s">
        <v>26</v>
      </c>
      <c r="K1524">
        <v>14881.8</v>
      </c>
      <c r="L1524">
        <v>6220</v>
      </c>
      <c r="M1524">
        <v>84927.97</v>
      </c>
      <c r="N1524">
        <v>9953.5300000000007</v>
      </c>
      <c r="O1524">
        <v>0</v>
      </c>
      <c r="P1524">
        <v>0</v>
      </c>
      <c r="Q1524">
        <v>234733.86</v>
      </c>
      <c r="R1524">
        <v>221645.37</v>
      </c>
      <c r="S1524">
        <v>80333.990000000005</v>
      </c>
    </row>
    <row r="1525" spans="1:19" x14ac:dyDescent="0.35">
      <c r="A1525">
        <v>142</v>
      </c>
      <c r="B1525" t="s">
        <v>138</v>
      </c>
      <c r="C1525" t="s">
        <v>139</v>
      </c>
      <c r="D1525">
        <v>100108</v>
      </c>
      <c r="E1525" t="s">
        <v>294</v>
      </c>
      <c r="F1525">
        <v>100108006</v>
      </c>
      <c r="G1525" t="s">
        <v>381</v>
      </c>
      <c r="H1525" t="s">
        <v>399</v>
      </c>
      <c r="I1525">
        <v>5</v>
      </c>
      <c r="J1525" t="s">
        <v>26</v>
      </c>
      <c r="K1525">
        <v>4580</v>
      </c>
      <c r="L1525">
        <v>21139.040000000001</v>
      </c>
      <c r="M1525">
        <v>5700</v>
      </c>
      <c r="N1525">
        <v>1015.67</v>
      </c>
      <c r="O1525">
        <v>0</v>
      </c>
      <c r="P1525">
        <v>0</v>
      </c>
      <c r="Q1525">
        <v>8045.32</v>
      </c>
      <c r="R1525">
        <v>25082.19</v>
      </c>
      <c r="S1525">
        <v>0</v>
      </c>
    </row>
    <row r="1526" spans="1:19" x14ac:dyDescent="0.35">
      <c r="A1526">
        <v>142</v>
      </c>
      <c r="B1526" t="s">
        <v>138</v>
      </c>
      <c r="C1526" t="s">
        <v>139</v>
      </c>
      <c r="D1526">
        <v>100108</v>
      </c>
      <c r="E1526" t="s">
        <v>294</v>
      </c>
      <c r="F1526">
        <v>100108007</v>
      </c>
      <c r="G1526" t="s">
        <v>327</v>
      </c>
      <c r="H1526" t="s">
        <v>420</v>
      </c>
      <c r="I1526">
        <v>1</v>
      </c>
      <c r="J1526" t="s">
        <v>96</v>
      </c>
      <c r="K1526">
        <v>0</v>
      </c>
      <c r="L1526">
        <v>0</v>
      </c>
      <c r="M1526">
        <v>8344.49</v>
      </c>
      <c r="N1526">
        <v>5410.45</v>
      </c>
      <c r="O1526">
        <v>0</v>
      </c>
      <c r="P1526">
        <v>439.42</v>
      </c>
      <c r="Q1526">
        <v>0</v>
      </c>
      <c r="R1526">
        <v>0</v>
      </c>
      <c r="S1526">
        <v>0</v>
      </c>
    </row>
    <row r="1527" spans="1:19" x14ac:dyDescent="0.35">
      <c r="A1527">
        <v>142</v>
      </c>
      <c r="B1527" t="s">
        <v>138</v>
      </c>
      <c r="C1527" t="s">
        <v>139</v>
      </c>
      <c r="D1527">
        <v>100108</v>
      </c>
      <c r="E1527" t="s">
        <v>294</v>
      </c>
      <c r="F1527">
        <v>100108007</v>
      </c>
      <c r="G1527" t="s">
        <v>327</v>
      </c>
      <c r="H1527" t="s">
        <v>404</v>
      </c>
      <c r="I1527">
        <v>1</v>
      </c>
      <c r="J1527" t="s">
        <v>96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8146.67</v>
      </c>
      <c r="R1527">
        <v>0</v>
      </c>
      <c r="S1527">
        <v>0</v>
      </c>
    </row>
    <row r="1528" spans="1:19" x14ac:dyDescent="0.35">
      <c r="A1528">
        <v>142</v>
      </c>
      <c r="B1528" t="s">
        <v>138</v>
      </c>
      <c r="C1528" t="s">
        <v>139</v>
      </c>
      <c r="D1528">
        <v>100108</v>
      </c>
      <c r="E1528" t="s">
        <v>294</v>
      </c>
      <c r="F1528">
        <v>100108007</v>
      </c>
      <c r="G1528" t="s">
        <v>327</v>
      </c>
      <c r="H1528" t="s">
        <v>426</v>
      </c>
      <c r="I1528">
        <v>1</v>
      </c>
      <c r="J1528" t="s">
        <v>96</v>
      </c>
      <c r="K1528">
        <v>722634.37</v>
      </c>
      <c r="L1528">
        <v>0</v>
      </c>
      <c r="M1528">
        <v>1001083.57</v>
      </c>
      <c r="N1528">
        <v>37641</v>
      </c>
      <c r="O1528">
        <v>708663.38</v>
      </c>
      <c r="P1528">
        <v>217238.84</v>
      </c>
      <c r="Q1528">
        <v>225813.1</v>
      </c>
      <c r="R1528">
        <v>181979.69</v>
      </c>
      <c r="S1528">
        <v>122882.16</v>
      </c>
    </row>
    <row r="1529" spans="1:19" x14ac:dyDescent="0.35">
      <c r="A1529">
        <v>142</v>
      </c>
      <c r="B1529" t="s">
        <v>138</v>
      </c>
      <c r="C1529" t="s">
        <v>139</v>
      </c>
      <c r="D1529">
        <v>100108</v>
      </c>
      <c r="E1529" t="s">
        <v>294</v>
      </c>
      <c r="F1529">
        <v>100108007</v>
      </c>
      <c r="G1529" t="s">
        <v>327</v>
      </c>
      <c r="H1529" t="s">
        <v>403</v>
      </c>
      <c r="I1529">
        <v>1</v>
      </c>
      <c r="J1529" t="s">
        <v>96</v>
      </c>
      <c r="K1529">
        <v>519099.21</v>
      </c>
      <c r="L1529">
        <v>91.34</v>
      </c>
      <c r="M1529">
        <v>4890221.79</v>
      </c>
      <c r="N1529">
        <v>5682147.4400000004</v>
      </c>
      <c r="O1529">
        <v>4099504.75</v>
      </c>
      <c r="P1529">
        <v>7562933.21</v>
      </c>
      <c r="Q1529">
        <v>8908069.6899999995</v>
      </c>
      <c r="R1529">
        <v>8506722.0600000005</v>
      </c>
      <c r="S1529">
        <v>11342950.140000001</v>
      </c>
    </row>
    <row r="1530" spans="1:19" x14ac:dyDescent="0.35">
      <c r="A1530">
        <v>142</v>
      </c>
      <c r="B1530" t="s">
        <v>138</v>
      </c>
      <c r="C1530" t="s">
        <v>139</v>
      </c>
      <c r="D1530">
        <v>100108</v>
      </c>
      <c r="E1530" t="s">
        <v>294</v>
      </c>
      <c r="F1530">
        <v>100108007</v>
      </c>
      <c r="G1530" t="s">
        <v>327</v>
      </c>
      <c r="H1530" t="s">
        <v>423</v>
      </c>
      <c r="I1530">
        <v>1</v>
      </c>
      <c r="J1530" t="s">
        <v>96</v>
      </c>
      <c r="K1530">
        <v>0</v>
      </c>
      <c r="L1530">
        <v>0</v>
      </c>
      <c r="M1530">
        <v>0</v>
      </c>
      <c r="N1530">
        <v>18982.02</v>
      </c>
      <c r="O1530">
        <v>0</v>
      </c>
      <c r="P1530">
        <v>0</v>
      </c>
      <c r="Q1530">
        <v>0</v>
      </c>
      <c r="R1530">
        <v>0</v>
      </c>
      <c r="S1530">
        <v>0</v>
      </c>
    </row>
    <row r="1531" spans="1:19" x14ac:dyDescent="0.35">
      <c r="A1531">
        <v>142</v>
      </c>
      <c r="B1531" t="s">
        <v>138</v>
      </c>
      <c r="C1531" t="s">
        <v>139</v>
      </c>
      <c r="D1531">
        <v>100108</v>
      </c>
      <c r="E1531" t="s">
        <v>294</v>
      </c>
      <c r="F1531">
        <v>100108007</v>
      </c>
      <c r="G1531" t="s">
        <v>327</v>
      </c>
      <c r="H1531" t="s">
        <v>424</v>
      </c>
      <c r="I1531">
        <v>1</v>
      </c>
      <c r="J1531" t="s">
        <v>96</v>
      </c>
      <c r="K1531">
        <v>207405.1</v>
      </c>
      <c r="L1531">
        <v>1096784.17</v>
      </c>
      <c r="M1531">
        <v>828979.79</v>
      </c>
      <c r="N1531">
        <v>59006.65</v>
      </c>
      <c r="O1531">
        <v>481577.23</v>
      </c>
      <c r="P1531">
        <v>909234.65</v>
      </c>
      <c r="Q1531">
        <v>713349.64</v>
      </c>
      <c r="R1531">
        <v>746045.5</v>
      </c>
      <c r="S1531">
        <v>1157578.6599999999</v>
      </c>
    </row>
    <row r="1532" spans="1:19" x14ac:dyDescent="0.35">
      <c r="A1532">
        <v>142</v>
      </c>
      <c r="B1532" t="s">
        <v>138</v>
      </c>
      <c r="C1532" t="s">
        <v>139</v>
      </c>
      <c r="D1532">
        <v>100108</v>
      </c>
      <c r="E1532" t="s">
        <v>294</v>
      </c>
      <c r="F1532">
        <v>100108007</v>
      </c>
      <c r="G1532" t="s">
        <v>327</v>
      </c>
      <c r="H1532" t="s">
        <v>374</v>
      </c>
      <c r="I1532">
        <v>6</v>
      </c>
      <c r="J1532" t="s">
        <v>20</v>
      </c>
      <c r="K1532">
        <v>662</v>
      </c>
      <c r="L1532">
        <v>3429.1</v>
      </c>
      <c r="M1532">
        <v>0</v>
      </c>
      <c r="N1532">
        <v>0</v>
      </c>
      <c r="O1532">
        <v>155050</v>
      </c>
      <c r="P1532">
        <v>77198.399999999994</v>
      </c>
      <c r="Q1532">
        <v>26719</v>
      </c>
      <c r="R1532">
        <v>0</v>
      </c>
      <c r="S1532">
        <v>585.5</v>
      </c>
    </row>
    <row r="1533" spans="1:19" x14ac:dyDescent="0.35">
      <c r="A1533">
        <v>142</v>
      </c>
      <c r="B1533" t="s">
        <v>138</v>
      </c>
      <c r="C1533" t="s">
        <v>139</v>
      </c>
      <c r="D1533">
        <v>100108</v>
      </c>
      <c r="E1533" t="s">
        <v>294</v>
      </c>
      <c r="F1533">
        <v>100108007</v>
      </c>
      <c r="G1533" t="s">
        <v>327</v>
      </c>
      <c r="H1533" t="s">
        <v>338</v>
      </c>
      <c r="I1533">
        <v>4</v>
      </c>
      <c r="J1533" t="s">
        <v>71</v>
      </c>
      <c r="K1533">
        <v>2548</v>
      </c>
      <c r="L1533">
        <v>0</v>
      </c>
      <c r="M1533">
        <v>4384</v>
      </c>
      <c r="N1533">
        <v>0</v>
      </c>
      <c r="O1533">
        <v>3861.29</v>
      </c>
      <c r="P1533">
        <v>11.52</v>
      </c>
      <c r="Q1533">
        <v>66.2</v>
      </c>
      <c r="R1533">
        <v>0</v>
      </c>
      <c r="S1533">
        <v>0</v>
      </c>
    </row>
    <row r="1534" spans="1:19" x14ac:dyDescent="0.35">
      <c r="A1534">
        <v>142</v>
      </c>
      <c r="B1534" t="s">
        <v>138</v>
      </c>
      <c r="C1534" t="s">
        <v>139</v>
      </c>
      <c r="D1534">
        <v>100108</v>
      </c>
      <c r="E1534" t="s">
        <v>294</v>
      </c>
      <c r="F1534">
        <v>100108007</v>
      </c>
      <c r="G1534" t="s">
        <v>327</v>
      </c>
      <c r="H1534" t="s">
        <v>328</v>
      </c>
      <c r="I1534">
        <v>6</v>
      </c>
      <c r="J1534" t="s">
        <v>20</v>
      </c>
      <c r="K1534">
        <v>65420.91</v>
      </c>
      <c r="L1534">
        <v>36047.300000000003</v>
      </c>
      <c r="M1534">
        <v>55866.64</v>
      </c>
      <c r="N1534">
        <v>125058.27</v>
      </c>
      <c r="O1534">
        <v>151300.48000000001</v>
      </c>
      <c r="P1534">
        <v>104870.2</v>
      </c>
      <c r="Q1534">
        <v>341103.74</v>
      </c>
      <c r="R1534">
        <v>177252.19</v>
      </c>
      <c r="S1534">
        <v>188672.49</v>
      </c>
    </row>
    <row r="1535" spans="1:19" x14ac:dyDescent="0.35">
      <c r="A1535">
        <v>142</v>
      </c>
      <c r="B1535" t="s">
        <v>138</v>
      </c>
      <c r="C1535" t="s">
        <v>139</v>
      </c>
      <c r="D1535">
        <v>100109</v>
      </c>
      <c r="E1535" t="s">
        <v>51</v>
      </c>
      <c r="F1535">
        <v>100109001</v>
      </c>
      <c r="G1535" t="s">
        <v>51</v>
      </c>
      <c r="H1535" t="s">
        <v>293</v>
      </c>
      <c r="I1535">
        <v>7</v>
      </c>
      <c r="J1535" t="s">
        <v>164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12608.17</v>
      </c>
    </row>
    <row r="1536" spans="1:19" x14ac:dyDescent="0.35">
      <c r="A1536">
        <v>142</v>
      </c>
      <c r="B1536" t="s">
        <v>138</v>
      </c>
      <c r="C1536" t="s">
        <v>139</v>
      </c>
      <c r="D1536">
        <v>100109</v>
      </c>
      <c r="E1536" t="s">
        <v>51</v>
      </c>
      <c r="F1536">
        <v>100109001</v>
      </c>
      <c r="G1536" t="s">
        <v>51</v>
      </c>
      <c r="H1536" t="s">
        <v>84</v>
      </c>
      <c r="I1536">
        <v>4</v>
      </c>
      <c r="J1536" t="s">
        <v>71</v>
      </c>
      <c r="K1536">
        <v>0</v>
      </c>
      <c r="L1536">
        <v>707.55</v>
      </c>
      <c r="M1536">
        <v>139.4</v>
      </c>
      <c r="N1536">
        <v>117494.61</v>
      </c>
      <c r="O1536">
        <v>820020.07</v>
      </c>
      <c r="P1536">
        <v>1144747.53</v>
      </c>
      <c r="Q1536">
        <v>522891.56</v>
      </c>
      <c r="R1536">
        <v>86326.2</v>
      </c>
      <c r="S1536">
        <v>512057.61</v>
      </c>
    </row>
    <row r="1537" spans="1:19" x14ac:dyDescent="0.35">
      <c r="A1537">
        <v>142</v>
      </c>
      <c r="B1537" t="s">
        <v>138</v>
      </c>
      <c r="C1537" t="s">
        <v>139</v>
      </c>
      <c r="D1537">
        <v>100109</v>
      </c>
      <c r="E1537" t="s">
        <v>51</v>
      </c>
      <c r="F1537">
        <v>100109001</v>
      </c>
      <c r="G1537" t="s">
        <v>51</v>
      </c>
      <c r="H1537" t="s">
        <v>184</v>
      </c>
      <c r="I1537">
        <v>7</v>
      </c>
      <c r="J1537" t="s">
        <v>164</v>
      </c>
      <c r="K1537">
        <v>33334.43</v>
      </c>
      <c r="L1537">
        <v>0</v>
      </c>
      <c r="M1537">
        <v>14243.59</v>
      </c>
      <c r="N1537">
        <v>2281.9</v>
      </c>
      <c r="O1537">
        <v>3893.27</v>
      </c>
      <c r="P1537">
        <v>15926.93</v>
      </c>
      <c r="Q1537">
        <v>1106.0999999999999</v>
      </c>
      <c r="R1537">
        <v>6771.22</v>
      </c>
      <c r="S1537">
        <v>2107.96</v>
      </c>
    </row>
    <row r="1538" spans="1:19" x14ac:dyDescent="0.35">
      <c r="A1538">
        <v>142</v>
      </c>
      <c r="B1538" t="s">
        <v>138</v>
      </c>
      <c r="C1538" t="s">
        <v>139</v>
      </c>
      <c r="D1538">
        <v>100109</v>
      </c>
      <c r="E1538" t="s">
        <v>51</v>
      </c>
      <c r="F1538">
        <v>100109001</v>
      </c>
      <c r="G1538" t="s">
        <v>51</v>
      </c>
      <c r="H1538" t="s">
        <v>249</v>
      </c>
      <c r="I1538">
        <v>7</v>
      </c>
      <c r="J1538" t="s">
        <v>164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173.72</v>
      </c>
    </row>
    <row r="1539" spans="1:19" x14ac:dyDescent="0.35">
      <c r="A1539">
        <v>142</v>
      </c>
      <c r="B1539" t="s">
        <v>138</v>
      </c>
      <c r="C1539" t="s">
        <v>139</v>
      </c>
      <c r="D1539">
        <v>100109</v>
      </c>
      <c r="E1539" t="s">
        <v>51</v>
      </c>
      <c r="F1539">
        <v>100109001</v>
      </c>
      <c r="G1539" t="s">
        <v>51</v>
      </c>
      <c r="H1539" t="s">
        <v>70</v>
      </c>
      <c r="I1539">
        <v>4</v>
      </c>
      <c r="J1539" t="s">
        <v>71</v>
      </c>
      <c r="K1539">
        <v>40378.81</v>
      </c>
      <c r="L1539">
        <v>0</v>
      </c>
      <c r="M1539">
        <v>0</v>
      </c>
      <c r="N1539">
        <v>273102.63</v>
      </c>
      <c r="O1539">
        <v>0</v>
      </c>
      <c r="P1539">
        <v>0</v>
      </c>
      <c r="Q1539">
        <v>83057.23</v>
      </c>
      <c r="R1539">
        <v>37619.86</v>
      </c>
      <c r="S1539">
        <v>0</v>
      </c>
    </row>
    <row r="1540" spans="1:19" x14ac:dyDescent="0.35">
      <c r="A1540">
        <v>142</v>
      </c>
      <c r="B1540" t="s">
        <v>138</v>
      </c>
      <c r="C1540" t="s">
        <v>139</v>
      </c>
      <c r="D1540">
        <v>100109</v>
      </c>
      <c r="E1540" t="s">
        <v>51</v>
      </c>
      <c r="F1540">
        <v>100109001</v>
      </c>
      <c r="G1540" t="s">
        <v>51</v>
      </c>
      <c r="H1540" t="s">
        <v>58</v>
      </c>
      <c r="I1540">
        <v>2</v>
      </c>
      <c r="J1540" t="s">
        <v>32</v>
      </c>
      <c r="K1540">
        <v>0</v>
      </c>
      <c r="L1540">
        <v>0</v>
      </c>
      <c r="M1540">
        <v>0</v>
      </c>
      <c r="N1540">
        <v>0</v>
      </c>
      <c r="O1540">
        <v>38168.800000000003</v>
      </c>
      <c r="P1540">
        <v>38161.85</v>
      </c>
      <c r="Q1540">
        <v>0</v>
      </c>
      <c r="R1540">
        <v>0</v>
      </c>
      <c r="S1540">
        <v>0</v>
      </c>
    </row>
    <row r="1541" spans="1:19" x14ac:dyDescent="0.35">
      <c r="A1541">
        <v>63</v>
      </c>
      <c r="B1541" t="s">
        <v>144</v>
      </c>
      <c r="C1541" t="s">
        <v>145</v>
      </c>
      <c r="D1541">
        <v>100101</v>
      </c>
      <c r="E1541" t="s">
        <v>29</v>
      </c>
      <c r="F1541">
        <v>100101004</v>
      </c>
      <c r="G1541" t="s">
        <v>30</v>
      </c>
      <c r="H1541" t="s">
        <v>217</v>
      </c>
      <c r="I1541">
        <v>7</v>
      </c>
      <c r="J1541" t="s">
        <v>164</v>
      </c>
      <c r="K1541">
        <v>0</v>
      </c>
      <c r="L1541">
        <v>0</v>
      </c>
      <c r="M1541">
        <v>0</v>
      </c>
      <c r="N1541">
        <v>0</v>
      </c>
      <c r="O1541">
        <v>156.9</v>
      </c>
      <c r="P1541">
        <v>0</v>
      </c>
      <c r="Q1541">
        <v>0</v>
      </c>
      <c r="R1541">
        <v>0</v>
      </c>
      <c r="S1541">
        <v>0</v>
      </c>
    </row>
    <row r="1542" spans="1:19" x14ac:dyDescent="0.35">
      <c r="A1542">
        <v>63</v>
      </c>
      <c r="B1542" t="s">
        <v>144</v>
      </c>
      <c r="C1542" t="s">
        <v>145</v>
      </c>
      <c r="D1542">
        <v>100102</v>
      </c>
      <c r="E1542" t="s">
        <v>92</v>
      </c>
      <c r="F1542">
        <v>100102008</v>
      </c>
      <c r="G1542" t="s">
        <v>352</v>
      </c>
      <c r="H1542" t="s">
        <v>413</v>
      </c>
      <c r="I1542">
        <v>3</v>
      </c>
      <c r="J1542" t="s">
        <v>38</v>
      </c>
      <c r="K1542">
        <v>0</v>
      </c>
      <c r="L1542">
        <v>2975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</row>
    <row r="1543" spans="1:19" x14ac:dyDescent="0.35">
      <c r="A1543">
        <v>63</v>
      </c>
      <c r="B1543" t="s">
        <v>144</v>
      </c>
      <c r="C1543" t="s">
        <v>145</v>
      </c>
      <c r="D1543">
        <v>100103</v>
      </c>
      <c r="E1543" t="s">
        <v>39</v>
      </c>
      <c r="F1543">
        <v>100103004</v>
      </c>
      <c r="G1543" t="s">
        <v>77</v>
      </c>
      <c r="H1543" t="s">
        <v>198</v>
      </c>
      <c r="I1543">
        <v>3</v>
      </c>
      <c r="J1543" t="s">
        <v>38</v>
      </c>
      <c r="K1543">
        <v>0</v>
      </c>
      <c r="L1543">
        <v>13219.5</v>
      </c>
      <c r="M1543">
        <v>0</v>
      </c>
      <c r="N1543">
        <v>2837.12</v>
      </c>
      <c r="O1543">
        <v>0</v>
      </c>
      <c r="P1543">
        <v>0</v>
      </c>
      <c r="Q1543">
        <v>0</v>
      </c>
      <c r="R1543">
        <v>0</v>
      </c>
      <c r="S1543">
        <v>0</v>
      </c>
    </row>
    <row r="1544" spans="1:19" x14ac:dyDescent="0.35">
      <c r="A1544">
        <v>63</v>
      </c>
      <c r="B1544" t="s">
        <v>144</v>
      </c>
      <c r="C1544" t="s">
        <v>145</v>
      </c>
      <c r="D1544">
        <v>100103</v>
      </c>
      <c r="E1544" t="s">
        <v>39</v>
      </c>
      <c r="F1544">
        <v>100103004</v>
      </c>
      <c r="G1544" t="s">
        <v>77</v>
      </c>
      <c r="H1544" t="s">
        <v>347</v>
      </c>
      <c r="I1544">
        <v>3</v>
      </c>
      <c r="J1544" t="s">
        <v>38</v>
      </c>
      <c r="K1544">
        <v>0</v>
      </c>
      <c r="L1544">
        <v>0</v>
      </c>
      <c r="M1544">
        <v>0</v>
      </c>
      <c r="N1544">
        <v>2002</v>
      </c>
      <c r="O1544">
        <v>0</v>
      </c>
      <c r="P1544">
        <v>0</v>
      </c>
      <c r="Q1544">
        <v>0</v>
      </c>
      <c r="R1544">
        <v>0</v>
      </c>
      <c r="S1544">
        <v>0</v>
      </c>
    </row>
    <row r="1545" spans="1:19" x14ac:dyDescent="0.35">
      <c r="A1545">
        <v>63</v>
      </c>
      <c r="B1545" t="s">
        <v>144</v>
      </c>
      <c r="C1545" t="s">
        <v>145</v>
      </c>
      <c r="D1545">
        <v>100105</v>
      </c>
      <c r="E1545" t="s">
        <v>20</v>
      </c>
      <c r="F1545">
        <v>100105006</v>
      </c>
      <c r="G1545" t="s">
        <v>276</v>
      </c>
      <c r="H1545" t="s">
        <v>277</v>
      </c>
      <c r="I1545">
        <v>4</v>
      </c>
      <c r="J1545" t="s">
        <v>71</v>
      </c>
      <c r="K1545">
        <v>26979.11</v>
      </c>
      <c r="L1545">
        <v>53812.26</v>
      </c>
      <c r="M1545">
        <v>0</v>
      </c>
      <c r="N1545">
        <v>24375</v>
      </c>
      <c r="O1545">
        <v>0</v>
      </c>
      <c r="P1545">
        <v>0</v>
      </c>
      <c r="Q1545">
        <v>0</v>
      </c>
      <c r="R1545">
        <v>0</v>
      </c>
      <c r="S1545">
        <v>0</v>
      </c>
    </row>
    <row r="1546" spans="1:19" x14ac:dyDescent="0.35">
      <c r="A1546">
        <v>63</v>
      </c>
      <c r="B1546" t="s">
        <v>144</v>
      </c>
      <c r="C1546" t="s">
        <v>145</v>
      </c>
      <c r="D1546">
        <v>100105</v>
      </c>
      <c r="E1546" t="s">
        <v>20</v>
      </c>
      <c r="F1546">
        <v>100105006</v>
      </c>
      <c r="G1546" t="s">
        <v>276</v>
      </c>
      <c r="H1546" t="s">
        <v>307</v>
      </c>
      <c r="I1546">
        <v>4</v>
      </c>
      <c r="J1546" t="s">
        <v>71</v>
      </c>
      <c r="K1546">
        <v>0</v>
      </c>
      <c r="L1546">
        <v>0</v>
      </c>
      <c r="M1546">
        <v>0</v>
      </c>
      <c r="N1546">
        <v>30.1</v>
      </c>
      <c r="O1546">
        <v>0</v>
      </c>
      <c r="P1546">
        <v>0</v>
      </c>
      <c r="Q1546">
        <v>0</v>
      </c>
      <c r="R1546">
        <v>0</v>
      </c>
      <c r="S1546">
        <v>0</v>
      </c>
    </row>
    <row r="1547" spans="1:19" x14ac:dyDescent="0.35">
      <c r="A1547">
        <v>63</v>
      </c>
      <c r="B1547" t="s">
        <v>144</v>
      </c>
      <c r="C1547" t="s">
        <v>145</v>
      </c>
      <c r="D1547">
        <v>100106</v>
      </c>
      <c r="E1547" t="s">
        <v>477</v>
      </c>
      <c r="F1547">
        <v>100106002</v>
      </c>
      <c r="G1547" t="s">
        <v>24</v>
      </c>
      <c r="H1547" t="s">
        <v>306</v>
      </c>
      <c r="I1547">
        <v>1</v>
      </c>
      <c r="J1547" t="s">
        <v>96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2451.87</v>
      </c>
      <c r="Q1547">
        <v>0</v>
      </c>
      <c r="R1547">
        <v>0</v>
      </c>
      <c r="S1547">
        <v>0</v>
      </c>
    </row>
    <row r="1548" spans="1:19" x14ac:dyDescent="0.35">
      <c r="A1548">
        <v>63</v>
      </c>
      <c r="B1548" t="s">
        <v>144</v>
      </c>
      <c r="C1548" t="s">
        <v>145</v>
      </c>
      <c r="D1548">
        <v>100107</v>
      </c>
      <c r="E1548" t="s">
        <v>48</v>
      </c>
      <c r="F1548">
        <v>100107012</v>
      </c>
      <c r="G1548" t="s">
        <v>49</v>
      </c>
      <c r="H1548" t="s">
        <v>318</v>
      </c>
      <c r="I1548">
        <v>3</v>
      </c>
      <c r="J1548" t="s">
        <v>38</v>
      </c>
      <c r="K1548">
        <v>0</v>
      </c>
      <c r="L1548">
        <v>0</v>
      </c>
      <c r="M1548">
        <v>0</v>
      </c>
      <c r="N1548">
        <v>0</v>
      </c>
      <c r="O1548">
        <v>65007.39</v>
      </c>
      <c r="P1548">
        <v>24693.42</v>
      </c>
      <c r="Q1548">
        <v>69132.19</v>
      </c>
      <c r="R1548">
        <v>24534.45</v>
      </c>
      <c r="S1548">
        <v>193522.4</v>
      </c>
    </row>
    <row r="1549" spans="1:19" x14ac:dyDescent="0.35">
      <c r="A1549">
        <v>63</v>
      </c>
      <c r="B1549" t="s">
        <v>144</v>
      </c>
      <c r="C1549" t="s">
        <v>145</v>
      </c>
      <c r="D1549">
        <v>100107</v>
      </c>
      <c r="E1549" t="s">
        <v>48</v>
      </c>
      <c r="F1549">
        <v>100107012</v>
      </c>
      <c r="G1549" t="s">
        <v>49</v>
      </c>
      <c r="H1549" t="s">
        <v>150</v>
      </c>
      <c r="I1549">
        <v>3</v>
      </c>
      <c r="J1549" t="s">
        <v>38</v>
      </c>
      <c r="K1549">
        <v>154058.96</v>
      </c>
      <c r="L1549">
        <v>70559.97</v>
      </c>
      <c r="M1549">
        <v>98151.52</v>
      </c>
      <c r="N1549">
        <v>289820.44</v>
      </c>
      <c r="O1549">
        <v>59481.03</v>
      </c>
      <c r="P1549">
        <v>0</v>
      </c>
      <c r="Q1549">
        <v>0</v>
      </c>
      <c r="R1549">
        <v>66412.7</v>
      </c>
      <c r="S1549">
        <v>66009.52</v>
      </c>
    </row>
    <row r="1550" spans="1:19" x14ac:dyDescent="0.35">
      <c r="A1550">
        <v>63</v>
      </c>
      <c r="B1550" t="s">
        <v>144</v>
      </c>
      <c r="C1550" t="s">
        <v>145</v>
      </c>
      <c r="D1550">
        <v>100107</v>
      </c>
      <c r="E1550" t="s">
        <v>48</v>
      </c>
      <c r="F1550">
        <v>100107012</v>
      </c>
      <c r="G1550" t="s">
        <v>49</v>
      </c>
      <c r="H1550" t="s">
        <v>129</v>
      </c>
      <c r="I1550">
        <v>2</v>
      </c>
      <c r="J1550" t="s">
        <v>32</v>
      </c>
      <c r="K1550">
        <v>0</v>
      </c>
      <c r="L1550">
        <v>0</v>
      </c>
      <c r="M1550">
        <v>0</v>
      </c>
      <c r="N1550">
        <v>0</v>
      </c>
      <c r="O1550">
        <v>388.11</v>
      </c>
      <c r="P1550">
        <v>0</v>
      </c>
      <c r="Q1550">
        <v>0</v>
      </c>
      <c r="R1550">
        <v>0</v>
      </c>
      <c r="S1550">
        <v>0</v>
      </c>
    </row>
    <row r="1551" spans="1:19" x14ac:dyDescent="0.35">
      <c r="A1551">
        <v>63</v>
      </c>
      <c r="B1551" t="s">
        <v>144</v>
      </c>
      <c r="C1551" t="s">
        <v>145</v>
      </c>
      <c r="D1551">
        <v>100107</v>
      </c>
      <c r="E1551" t="s">
        <v>48</v>
      </c>
      <c r="F1551">
        <v>100107012</v>
      </c>
      <c r="G1551" t="s">
        <v>49</v>
      </c>
      <c r="H1551" t="s">
        <v>265</v>
      </c>
      <c r="I1551">
        <v>1</v>
      </c>
      <c r="J1551" t="s">
        <v>96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1725.01</v>
      </c>
      <c r="S1551">
        <v>0</v>
      </c>
    </row>
    <row r="1552" spans="1:19" x14ac:dyDescent="0.35">
      <c r="A1552">
        <v>63</v>
      </c>
      <c r="B1552" t="s">
        <v>144</v>
      </c>
      <c r="C1552" t="s">
        <v>145</v>
      </c>
      <c r="D1552">
        <v>100107</v>
      </c>
      <c r="E1552" t="s">
        <v>48</v>
      </c>
      <c r="F1552">
        <v>100107012</v>
      </c>
      <c r="G1552" t="s">
        <v>49</v>
      </c>
      <c r="H1552" t="s">
        <v>130</v>
      </c>
      <c r="I1552">
        <v>3</v>
      </c>
      <c r="J1552" t="s">
        <v>38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28560</v>
      </c>
      <c r="R1552">
        <v>0</v>
      </c>
      <c r="S1552">
        <v>74849.5</v>
      </c>
    </row>
    <row r="1553" spans="1:19" x14ac:dyDescent="0.35">
      <c r="A1553">
        <v>63</v>
      </c>
      <c r="B1553" t="s">
        <v>144</v>
      </c>
      <c r="C1553" t="s">
        <v>145</v>
      </c>
      <c r="D1553">
        <v>100107</v>
      </c>
      <c r="E1553" t="s">
        <v>48</v>
      </c>
      <c r="F1553">
        <v>100107012</v>
      </c>
      <c r="G1553" t="s">
        <v>49</v>
      </c>
      <c r="H1553" t="s">
        <v>50</v>
      </c>
      <c r="I1553">
        <v>3</v>
      </c>
      <c r="J1553" t="s">
        <v>38</v>
      </c>
      <c r="K1553">
        <v>0</v>
      </c>
      <c r="L1553">
        <v>68258.97</v>
      </c>
      <c r="M1553">
        <v>51708.83</v>
      </c>
      <c r="N1553">
        <v>127657.32</v>
      </c>
      <c r="O1553">
        <v>105929.4</v>
      </c>
      <c r="P1553">
        <v>203560.21</v>
      </c>
      <c r="Q1553">
        <v>270119.43</v>
      </c>
      <c r="R1553">
        <v>565562.88</v>
      </c>
      <c r="S1553">
        <v>719616.38</v>
      </c>
    </row>
    <row r="1554" spans="1:19" x14ac:dyDescent="0.35">
      <c r="A1554">
        <v>63</v>
      </c>
      <c r="B1554" t="s">
        <v>144</v>
      </c>
      <c r="C1554" t="s">
        <v>145</v>
      </c>
      <c r="D1554">
        <v>100107</v>
      </c>
      <c r="E1554" t="s">
        <v>48</v>
      </c>
      <c r="F1554">
        <v>100107012</v>
      </c>
      <c r="G1554" t="s">
        <v>49</v>
      </c>
      <c r="H1554" t="s">
        <v>211</v>
      </c>
      <c r="I1554">
        <v>7</v>
      </c>
      <c r="J1554" t="s">
        <v>164</v>
      </c>
      <c r="K1554">
        <v>52.54</v>
      </c>
      <c r="L1554">
        <v>0</v>
      </c>
      <c r="M1554">
        <v>36327.56</v>
      </c>
      <c r="N1554">
        <v>17380.52</v>
      </c>
      <c r="O1554">
        <v>96623.64</v>
      </c>
      <c r="P1554">
        <v>100475.25</v>
      </c>
      <c r="Q1554">
        <v>14363.66</v>
      </c>
      <c r="R1554">
        <v>0</v>
      </c>
      <c r="S1554">
        <v>0</v>
      </c>
    </row>
    <row r="1555" spans="1:19" x14ac:dyDescent="0.35">
      <c r="A1555">
        <v>63</v>
      </c>
      <c r="B1555" t="s">
        <v>144</v>
      </c>
      <c r="C1555" t="s">
        <v>145</v>
      </c>
      <c r="D1555">
        <v>100107</v>
      </c>
      <c r="E1555" t="s">
        <v>48</v>
      </c>
      <c r="F1555">
        <v>100107012</v>
      </c>
      <c r="G1555" t="s">
        <v>49</v>
      </c>
      <c r="H1555" t="s">
        <v>186</v>
      </c>
      <c r="I1555">
        <v>3</v>
      </c>
      <c r="J1555" t="s">
        <v>38</v>
      </c>
      <c r="K1555">
        <v>113508.64</v>
      </c>
      <c r="L1555">
        <v>204417.22</v>
      </c>
      <c r="M1555">
        <v>292635.34999999998</v>
      </c>
      <c r="N1555">
        <v>138133.98000000001</v>
      </c>
      <c r="O1555">
        <v>83074.880000000005</v>
      </c>
      <c r="P1555">
        <v>26633.25</v>
      </c>
      <c r="Q1555">
        <v>23644.32</v>
      </c>
      <c r="R1555">
        <v>0</v>
      </c>
      <c r="S1555">
        <v>0</v>
      </c>
    </row>
    <row r="1556" spans="1:19" x14ac:dyDescent="0.35">
      <c r="A1556">
        <v>63</v>
      </c>
      <c r="B1556" t="s">
        <v>144</v>
      </c>
      <c r="C1556" t="s">
        <v>145</v>
      </c>
      <c r="D1556">
        <v>100107</v>
      </c>
      <c r="E1556" t="s">
        <v>48</v>
      </c>
      <c r="F1556">
        <v>100107012</v>
      </c>
      <c r="G1556" t="s">
        <v>49</v>
      </c>
      <c r="H1556" t="s">
        <v>365</v>
      </c>
      <c r="I1556">
        <v>7</v>
      </c>
      <c r="J1556" t="s">
        <v>164</v>
      </c>
      <c r="K1556">
        <v>0</v>
      </c>
      <c r="L1556">
        <v>0</v>
      </c>
      <c r="M1556">
        <v>1223.52</v>
      </c>
      <c r="N1556">
        <v>17940</v>
      </c>
      <c r="O1556">
        <v>0</v>
      </c>
      <c r="P1556">
        <v>5765.2</v>
      </c>
      <c r="Q1556">
        <v>1618.09</v>
      </c>
      <c r="R1556">
        <v>0</v>
      </c>
      <c r="S1556">
        <v>0</v>
      </c>
    </row>
    <row r="1557" spans="1:19" x14ac:dyDescent="0.35">
      <c r="A1557">
        <v>63</v>
      </c>
      <c r="B1557" t="s">
        <v>144</v>
      </c>
      <c r="C1557" t="s">
        <v>145</v>
      </c>
      <c r="D1557">
        <v>100108</v>
      </c>
      <c r="E1557" t="s">
        <v>294</v>
      </c>
      <c r="F1557">
        <v>100108002</v>
      </c>
      <c r="G1557" t="s">
        <v>295</v>
      </c>
      <c r="H1557" t="s">
        <v>296</v>
      </c>
      <c r="I1557">
        <v>5</v>
      </c>
      <c r="J1557" t="s">
        <v>26</v>
      </c>
      <c r="K1557">
        <v>61933.2</v>
      </c>
      <c r="L1557">
        <v>0</v>
      </c>
      <c r="M1557">
        <v>97102.41</v>
      </c>
      <c r="N1557">
        <v>100331.49</v>
      </c>
      <c r="O1557">
        <v>99459.59</v>
      </c>
      <c r="P1557">
        <v>31735.200000000001</v>
      </c>
      <c r="Q1557">
        <v>26695.200000000001</v>
      </c>
      <c r="R1557">
        <v>26695.200000000001</v>
      </c>
      <c r="S1557">
        <v>0</v>
      </c>
    </row>
    <row r="1558" spans="1:19" x14ac:dyDescent="0.35">
      <c r="A1558">
        <v>63</v>
      </c>
      <c r="B1558" t="s">
        <v>144</v>
      </c>
      <c r="C1558" t="s">
        <v>145</v>
      </c>
      <c r="D1558">
        <v>100108</v>
      </c>
      <c r="E1558" t="s">
        <v>294</v>
      </c>
      <c r="F1558">
        <v>100108005</v>
      </c>
      <c r="G1558" t="s">
        <v>319</v>
      </c>
      <c r="H1558" t="s">
        <v>396</v>
      </c>
      <c r="I1558">
        <v>7</v>
      </c>
      <c r="J1558" t="s">
        <v>164</v>
      </c>
      <c r="K1558">
        <v>0</v>
      </c>
      <c r="L1558">
        <v>0</v>
      </c>
      <c r="M1558">
        <v>0</v>
      </c>
      <c r="N1558">
        <v>5956.8</v>
      </c>
      <c r="O1558">
        <v>0</v>
      </c>
      <c r="P1558">
        <v>188.39</v>
      </c>
      <c r="Q1558">
        <v>0</v>
      </c>
      <c r="R1558">
        <v>0</v>
      </c>
      <c r="S1558">
        <v>0</v>
      </c>
    </row>
    <row r="1559" spans="1:19" x14ac:dyDescent="0.35">
      <c r="A1559">
        <v>63</v>
      </c>
      <c r="B1559" t="s">
        <v>144</v>
      </c>
      <c r="C1559" t="s">
        <v>145</v>
      </c>
      <c r="D1559">
        <v>100108</v>
      </c>
      <c r="E1559" t="s">
        <v>294</v>
      </c>
      <c r="F1559">
        <v>100108005</v>
      </c>
      <c r="G1559" t="s">
        <v>319</v>
      </c>
      <c r="H1559" t="s">
        <v>330</v>
      </c>
      <c r="I1559">
        <v>3</v>
      </c>
      <c r="J1559" t="s">
        <v>38</v>
      </c>
      <c r="K1559">
        <v>86936.48</v>
      </c>
      <c r="L1559">
        <v>0</v>
      </c>
      <c r="M1559">
        <v>14571.06</v>
      </c>
      <c r="N1559">
        <v>25489.8</v>
      </c>
      <c r="O1559">
        <v>0</v>
      </c>
      <c r="P1559">
        <v>0</v>
      </c>
      <c r="Q1559">
        <v>0</v>
      </c>
      <c r="R1559">
        <v>0</v>
      </c>
      <c r="S1559">
        <v>0</v>
      </c>
    </row>
    <row r="1560" spans="1:19" x14ac:dyDescent="0.35">
      <c r="A1560">
        <v>63</v>
      </c>
      <c r="B1560" t="s">
        <v>144</v>
      </c>
      <c r="C1560" t="s">
        <v>145</v>
      </c>
      <c r="D1560">
        <v>100108</v>
      </c>
      <c r="E1560" t="s">
        <v>294</v>
      </c>
      <c r="F1560">
        <v>100108005</v>
      </c>
      <c r="G1560" t="s">
        <v>319</v>
      </c>
      <c r="H1560" t="s">
        <v>405</v>
      </c>
      <c r="I1560">
        <v>3</v>
      </c>
      <c r="J1560" t="s">
        <v>38</v>
      </c>
      <c r="K1560">
        <v>0</v>
      </c>
      <c r="L1560">
        <v>0</v>
      </c>
      <c r="M1560">
        <v>29035.439999999999</v>
      </c>
      <c r="N1560">
        <v>43691.99</v>
      </c>
      <c r="O1560">
        <v>31225.74</v>
      </c>
      <c r="P1560">
        <v>3570.84</v>
      </c>
      <c r="Q1560">
        <v>5356.26</v>
      </c>
      <c r="R1560">
        <v>0</v>
      </c>
      <c r="S1560">
        <v>0</v>
      </c>
    </row>
    <row r="1561" spans="1:19" x14ac:dyDescent="0.35">
      <c r="A1561">
        <v>63</v>
      </c>
      <c r="B1561" t="s">
        <v>144</v>
      </c>
      <c r="C1561" t="s">
        <v>145</v>
      </c>
      <c r="D1561">
        <v>100108</v>
      </c>
      <c r="E1561" t="s">
        <v>294</v>
      </c>
      <c r="F1561">
        <v>100108005</v>
      </c>
      <c r="G1561" t="s">
        <v>319</v>
      </c>
      <c r="H1561" t="s">
        <v>398</v>
      </c>
      <c r="I1561">
        <v>7</v>
      </c>
      <c r="J1561" t="s">
        <v>164</v>
      </c>
      <c r="K1561">
        <v>0</v>
      </c>
      <c r="L1561">
        <v>56709.96</v>
      </c>
      <c r="M1561">
        <v>0</v>
      </c>
      <c r="N1561">
        <v>19766.400000000001</v>
      </c>
      <c r="O1561">
        <v>0</v>
      </c>
      <c r="P1561">
        <v>0</v>
      </c>
      <c r="Q1561">
        <v>0</v>
      </c>
      <c r="R1561">
        <v>0</v>
      </c>
      <c r="S1561">
        <v>0</v>
      </c>
    </row>
    <row r="1562" spans="1:19" x14ac:dyDescent="0.35">
      <c r="A1562">
        <v>63</v>
      </c>
      <c r="B1562" t="s">
        <v>144</v>
      </c>
      <c r="C1562" t="s">
        <v>145</v>
      </c>
      <c r="D1562">
        <v>100108</v>
      </c>
      <c r="E1562" t="s">
        <v>294</v>
      </c>
      <c r="F1562">
        <v>100108005</v>
      </c>
      <c r="G1562" t="s">
        <v>319</v>
      </c>
      <c r="H1562" t="s">
        <v>320</v>
      </c>
      <c r="I1562">
        <v>5</v>
      </c>
      <c r="J1562" t="s">
        <v>26</v>
      </c>
      <c r="K1562">
        <v>41601</v>
      </c>
      <c r="L1562">
        <v>0</v>
      </c>
      <c r="M1562">
        <v>59430</v>
      </c>
      <c r="N1562">
        <v>51475.55</v>
      </c>
      <c r="O1562">
        <v>43454.75</v>
      </c>
      <c r="P1562">
        <v>9139.2000000000007</v>
      </c>
      <c r="Q1562">
        <v>15388.8</v>
      </c>
      <c r="R1562">
        <v>15388.8</v>
      </c>
      <c r="S1562">
        <v>0</v>
      </c>
    </row>
    <row r="1563" spans="1:19" x14ac:dyDescent="0.35">
      <c r="A1563">
        <v>63</v>
      </c>
      <c r="B1563" t="s">
        <v>144</v>
      </c>
      <c r="C1563" t="s">
        <v>145</v>
      </c>
      <c r="D1563">
        <v>100108</v>
      </c>
      <c r="E1563" t="s">
        <v>294</v>
      </c>
      <c r="F1563">
        <v>100108005</v>
      </c>
      <c r="G1563" t="s">
        <v>319</v>
      </c>
      <c r="H1563" t="s">
        <v>368</v>
      </c>
      <c r="I1563">
        <v>3</v>
      </c>
      <c r="J1563" t="s">
        <v>38</v>
      </c>
      <c r="K1563">
        <v>200672.64000000001</v>
      </c>
      <c r="L1563">
        <v>155080.79999999999</v>
      </c>
      <c r="M1563">
        <v>128415.25</v>
      </c>
      <c r="N1563">
        <v>46782.21</v>
      </c>
      <c r="O1563">
        <v>66934.350000000006</v>
      </c>
      <c r="P1563">
        <v>16145.85</v>
      </c>
      <c r="Q1563">
        <v>14898.24</v>
      </c>
      <c r="R1563">
        <v>0</v>
      </c>
      <c r="S1563">
        <v>0</v>
      </c>
    </row>
    <row r="1564" spans="1:19" x14ac:dyDescent="0.35">
      <c r="A1564">
        <v>63</v>
      </c>
      <c r="B1564" t="s">
        <v>144</v>
      </c>
      <c r="C1564" t="s">
        <v>145</v>
      </c>
      <c r="D1564">
        <v>100108</v>
      </c>
      <c r="E1564" t="s">
        <v>294</v>
      </c>
      <c r="F1564">
        <v>100108005</v>
      </c>
      <c r="G1564" t="s">
        <v>319</v>
      </c>
      <c r="H1564" t="s">
        <v>331</v>
      </c>
      <c r="I1564">
        <v>3</v>
      </c>
      <c r="J1564" t="s">
        <v>38</v>
      </c>
      <c r="K1564">
        <v>24040.799999999999</v>
      </c>
      <c r="L1564">
        <v>22315.84</v>
      </c>
      <c r="M1564">
        <v>0</v>
      </c>
      <c r="N1564">
        <v>25489.8</v>
      </c>
      <c r="O1564">
        <v>0</v>
      </c>
      <c r="P1564">
        <v>0</v>
      </c>
      <c r="Q1564">
        <v>0</v>
      </c>
      <c r="R1564">
        <v>0</v>
      </c>
      <c r="S1564">
        <v>16151.41</v>
      </c>
    </row>
    <row r="1565" spans="1:19" x14ac:dyDescent="0.35">
      <c r="A1565">
        <v>63</v>
      </c>
      <c r="B1565" t="s">
        <v>144</v>
      </c>
      <c r="C1565" t="s">
        <v>145</v>
      </c>
      <c r="D1565">
        <v>100108</v>
      </c>
      <c r="E1565" t="s">
        <v>294</v>
      </c>
      <c r="F1565">
        <v>100108006</v>
      </c>
      <c r="G1565" t="s">
        <v>381</v>
      </c>
      <c r="H1565" t="s">
        <v>382</v>
      </c>
      <c r="I1565">
        <v>5</v>
      </c>
      <c r="J1565" t="s">
        <v>26</v>
      </c>
      <c r="K1565">
        <v>94448.54</v>
      </c>
      <c r="L1565">
        <v>47820.13</v>
      </c>
      <c r="M1565">
        <v>160307.57999999999</v>
      </c>
      <c r="N1565">
        <v>149248.35999999999</v>
      </c>
      <c r="O1565">
        <v>131129.41</v>
      </c>
      <c r="P1565">
        <v>123380.82</v>
      </c>
      <c r="Q1565">
        <v>96249.96</v>
      </c>
      <c r="R1565">
        <v>74284.710000000006</v>
      </c>
      <c r="S1565">
        <v>28048.83</v>
      </c>
    </row>
    <row r="1566" spans="1:19" x14ac:dyDescent="0.35">
      <c r="A1566">
        <v>63</v>
      </c>
      <c r="B1566" t="s">
        <v>144</v>
      </c>
      <c r="C1566" t="s">
        <v>145</v>
      </c>
      <c r="D1566">
        <v>100108</v>
      </c>
      <c r="E1566" t="s">
        <v>294</v>
      </c>
      <c r="F1566">
        <v>100108006</v>
      </c>
      <c r="G1566" t="s">
        <v>381</v>
      </c>
      <c r="H1566" t="s">
        <v>399</v>
      </c>
      <c r="I1566">
        <v>5</v>
      </c>
      <c r="J1566" t="s">
        <v>26</v>
      </c>
      <c r="K1566">
        <v>0</v>
      </c>
      <c r="L1566">
        <v>0</v>
      </c>
      <c r="M1566">
        <v>0</v>
      </c>
      <c r="N1566">
        <v>51401.04</v>
      </c>
      <c r="O1566">
        <v>99546.63</v>
      </c>
      <c r="P1566">
        <v>110635.38</v>
      </c>
      <c r="Q1566">
        <v>97402.95</v>
      </c>
      <c r="R1566">
        <v>75144.44</v>
      </c>
      <c r="S1566">
        <v>51600</v>
      </c>
    </row>
    <row r="1567" spans="1:19" x14ac:dyDescent="0.35">
      <c r="A1567">
        <v>63</v>
      </c>
      <c r="B1567" t="s">
        <v>144</v>
      </c>
      <c r="C1567" t="s">
        <v>145</v>
      </c>
      <c r="D1567">
        <v>100108</v>
      </c>
      <c r="E1567" t="s">
        <v>294</v>
      </c>
      <c r="F1567">
        <v>100108007</v>
      </c>
      <c r="G1567" t="s">
        <v>327</v>
      </c>
      <c r="H1567" t="s">
        <v>420</v>
      </c>
      <c r="I1567">
        <v>1</v>
      </c>
      <c r="J1567" t="s">
        <v>96</v>
      </c>
      <c r="K1567">
        <v>69188.850000000006</v>
      </c>
      <c r="L1567">
        <v>75696</v>
      </c>
      <c r="M1567">
        <v>106025</v>
      </c>
      <c r="N1567">
        <v>68341.600000000006</v>
      </c>
      <c r="O1567">
        <v>51190.37</v>
      </c>
      <c r="P1567">
        <v>89899.18</v>
      </c>
      <c r="Q1567">
        <v>9093.18</v>
      </c>
      <c r="R1567">
        <v>0</v>
      </c>
      <c r="S1567">
        <v>0</v>
      </c>
    </row>
    <row r="1568" spans="1:19" x14ac:dyDescent="0.35">
      <c r="A1568">
        <v>63</v>
      </c>
      <c r="B1568" t="s">
        <v>144</v>
      </c>
      <c r="C1568" t="s">
        <v>145</v>
      </c>
      <c r="D1568">
        <v>100108</v>
      </c>
      <c r="E1568" t="s">
        <v>294</v>
      </c>
      <c r="F1568">
        <v>100108007</v>
      </c>
      <c r="G1568" t="s">
        <v>327</v>
      </c>
      <c r="H1568" t="s">
        <v>404</v>
      </c>
      <c r="I1568">
        <v>1</v>
      </c>
      <c r="J1568" t="s">
        <v>96</v>
      </c>
      <c r="K1568">
        <v>42250.16</v>
      </c>
      <c r="L1568">
        <v>16803.68</v>
      </c>
      <c r="M1568">
        <v>42075.02</v>
      </c>
      <c r="N1568">
        <v>66740.460000000006</v>
      </c>
      <c r="O1568">
        <v>134051.29</v>
      </c>
      <c r="P1568">
        <v>226040.99</v>
      </c>
      <c r="Q1568">
        <v>235111.01</v>
      </c>
      <c r="R1568">
        <v>50325.69</v>
      </c>
      <c r="S1568">
        <v>72832.929999999993</v>
      </c>
    </row>
    <row r="1569" spans="1:19" x14ac:dyDescent="0.35">
      <c r="A1569">
        <v>63</v>
      </c>
      <c r="B1569" t="s">
        <v>144</v>
      </c>
      <c r="C1569" t="s">
        <v>145</v>
      </c>
      <c r="D1569">
        <v>100108</v>
      </c>
      <c r="E1569" t="s">
        <v>294</v>
      </c>
      <c r="F1569">
        <v>100108007</v>
      </c>
      <c r="G1569" t="s">
        <v>327</v>
      </c>
      <c r="H1569" t="s">
        <v>338</v>
      </c>
      <c r="I1569">
        <v>4</v>
      </c>
      <c r="J1569" t="s">
        <v>71</v>
      </c>
      <c r="K1569">
        <v>1662148.54</v>
      </c>
      <c r="L1569">
        <v>2098885.0299999998</v>
      </c>
      <c r="M1569">
        <v>2069822.85</v>
      </c>
      <c r="N1569">
        <v>1665056.35</v>
      </c>
      <c r="O1569">
        <v>1787648.56</v>
      </c>
      <c r="P1569">
        <v>2190998.92</v>
      </c>
      <c r="Q1569">
        <v>2664042.11</v>
      </c>
      <c r="R1569">
        <v>1511127.37</v>
      </c>
      <c r="S1569">
        <v>1130879.8600000001</v>
      </c>
    </row>
    <row r="1570" spans="1:19" x14ac:dyDescent="0.35">
      <c r="A1570">
        <v>63</v>
      </c>
      <c r="B1570" t="s">
        <v>144</v>
      </c>
      <c r="C1570" t="s">
        <v>145</v>
      </c>
      <c r="D1570">
        <v>100108</v>
      </c>
      <c r="E1570" t="s">
        <v>294</v>
      </c>
      <c r="F1570">
        <v>100108007</v>
      </c>
      <c r="G1570" t="s">
        <v>327</v>
      </c>
      <c r="H1570" t="s">
        <v>442</v>
      </c>
      <c r="I1570">
        <v>4</v>
      </c>
      <c r="J1570" t="s">
        <v>71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433.14</v>
      </c>
      <c r="R1570">
        <v>1933.14</v>
      </c>
      <c r="S1570">
        <v>0</v>
      </c>
    </row>
    <row r="1571" spans="1:19" x14ac:dyDescent="0.35">
      <c r="A1571">
        <v>63</v>
      </c>
      <c r="B1571" t="s">
        <v>144</v>
      </c>
      <c r="C1571" t="s">
        <v>145</v>
      </c>
      <c r="D1571">
        <v>100108</v>
      </c>
      <c r="E1571" t="s">
        <v>294</v>
      </c>
      <c r="F1571">
        <v>100108007</v>
      </c>
      <c r="G1571" t="s">
        <v>327</v>
      </c>
      <c r="H1571" t="s">
        <v>328</v>
      </c>
      <c r="I1571">
        <v>6</v>
      </c>
      <c r="J1571" t="s">
        <v>20</v>
      </c>
      <c r="K1571">
        <v>0</v>
      </c>
      <c r="L1571">
        <v>0</v>
      </c>
      <c r="M1571">
        <v>0</v>
      </c>
      <c r="N1571">
        <v>0</v>
      </c>
      <c r="O1571">
        <v>50638.720000000001</v>
      </c>
      <c r="P1571">
        <v>40118.22</v>
      </c>
      <c r="Q1571">
        <v>484075.74</v>
      </c>
      <c r="R1571">
        <v>246566.74</v>
      </c>
      <c r="S1571">
        <v>411956.7</v>
      </c>
    </row>
    <row r="1572" spans="1:19" x14ac:dyDescent="0.35">
      <c r="A1572">
        <v>143</v>
      </c>
      <c r="B1572" t="s">
        <v>146</v>
      </c>
      <c r="C1572" t="s">
        <v>147</v>
      </c>
      <c r="D1572">
        <v>100101</v>
      </c>
      <c r="E1572" t="s">
        <v>29</v>
      </c>
      <c r="F1572">
        <v>100101001</v>
      </c>
      <c r="G1572" t="s">
        <v>36</v>
      </c>
      <c r="H1572" t="s">
        <v>355</v>
      </c>
      <c r="I1572">
        <v>2</v>
      </c>
      <c r="J1572" t="s">
        <v>32</v>
      </c>
      <c r="K1572">
        <v>0</v>
      </c>
      <c r="L1572">
        <v>0</v>
      </c>
      <c r="M1572">
        <v>0</v>
      </c>
      <c r="N1572">
        <v>445339.35</v>
      </c>
      <c r="O1572">
        <v>80379.61</v>
      </c>
      <c r="P1572">
        <v>80380.47</v>
      </c>
      <c r="Q1572">
        <v>0</v>
      </c>
      <c r="R1572">
        <v>0</v>
      </c>
      <c r="S1572">
        <v>0</v>
      </c>
    </row>
    <row r="1573" spans="1:19" x14ac:dyDescent="0.35">
      <c r="A1573">
        <v>143</v>
      </c>
      <c r="B1573" t="s">
        <v>146</v>
      </c>
      <c r="C1573" t="s">
        <v>147</v>
      </c>
      <c r="D1573">
        <v>100101</v>
      </c>
      <c r="E1573" t="s">
        <v>29</v>
      </c>
      <c r="F1573">
        <v>100101001</v>
      </c>
      <c r="G1573" t="s">
        <v>36</v>
      </c>
      <c r="H1573" t="s">
        <v>56</v>
      </c>
      <c r="I1573">
        <v>2</v>
      </c>
      <c r="J1573" t="s">
        <v>32</v>
      </c>
      <c r="K1573">
        <v>0</v>
      </c>
      <c r="L1573">
        <v>0</v>
      </c>
      <c r="M1573">
        <v>0</v>
      </c>
      <c r="N1573">
        <v>74284.899999999994</v>
      </c>
      <c r="O1573">
        <v>0</v>
      </c>
      <c r="P1573">
        <v>0</v>
      </c>
      <c r="Q1573">
        <v>0</v>
      </c>
      <c r="R1573">
        <v>0</v>
      </c>
      <c r="S1573">
        <v>0</v>
      </c>
    </row>
    <row r="1574" spans="1:19" x14ac:dyDescent="0.35">
      <c r="A1574">
        <v>143</v>
      </c>
      <c r="B1574" t="s">
        <v>146</v>
      </c>
      <c r="C1574" t="s">
        <v>147</v>
      </c>
      <c r="D1574">
        <v>100101</v>
      </c>
      <c r="E1574" t="s">
        <v>29</v>
      </c>
      <c r="F1574">
        <v>100101004</v>
      </c>
      <c r="G1574" t="s">
        <v>30</v>
      </c>
      <c r="H1574" t="s">
        <v>217</v>
      </c>
      <c r="I1574">
        <v>7</v>
      </c>
      <c r="J1574" t="s">
        <v>164</v>
      </c>
      <c r="K1574">
        <v>0</v>
      </c>
      <c r="L1574">
        <v>0</v>
      </c>
      <c r="M1574">
        <v>0</v>
      </c>
      <c r="N1574">
        <v>156.16</v>
      </c>
      <c r="O1574">
        <v>0</v>
      </c>
      <c r="P1574">
        <v>0</v>
      </c>
      <c r="Q1574">
        <v>0</v>
      </c>
      <c r="R1574">
        <v>0</v>
      </c>
      <c r="S1574">
        <v>0</v>
      </c>
    </row>
    <row r="1575" spans="1:19" x14ac:dyDescent="0.35">
      <c r="A1575">
        <v>143</v>
      </c>
      <c r="B1575" t="s">
        <v>146</v>
      </c>
      <c r="C1575" t="s">
        <v>147</v>
      </c>
      <c r="D1575">
        <v>100101</v>
      </c>
      <c r="E1575" t="s">
        <v>29</v>
      </c>
      <c r="F1575">
        <v>100101004</v>
      </c>
      <c r="G1575" t="s">
        <v>30</v>
      </c>
      <c r="H1575" t="s">
        <v>31</v>
      </c>
      <c r="I1575">
        <v>2</v>
      </c>
      <c r="J1575" t="s">
        <v>32</v>
      </c>
      <c r="K1575">
        <v>0</v>
      </c>
      <c r="L1575">
        <v>0</v>
      </c>
      <c r="M1575">
        <v>60565.9</v>
      </c>
      <c r="N1575">
        <v>0</v>
      </c>
      <c r="O1575">
        <v>0</v>
      </c>
      <c r="P1575">
        <v>0</v>
      </c>
      <c r="Q1575">
        <v>20.38</v>
      </c>
      <c r="R1575">
        <v>0</v>
      </c>
      <c r="S1575">
        <v>75726.350000000006</v>
      </c>
    </row>
    <row r="1576" spans="1:19" x14ac:dyDescent="0.35">
      <c r="A1576">
        <v>143</v>
      </c>
      <c r="B1576" t="s">
        <v>146</v>
      </c>
      <c r="C1576" t="s">
        <v>147</v>
      </c>
      <c r="D1576">
        <v>100101</v>
      </c>
      <c r="E1576" t="s">
        <v>29</v>
      </c>
      <c r="F1576">
        <v>100101008</v>
      </c>
      <c r="G1576" t="s">
        <v>101</v>
      </c>
      <c r="H1576" t="s">
        <v>309</v>
      </c>
      <c r="I1576">
        <v>3</v>
      </c>
      <c r="J1576" t="s">
        <v>38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114.22</v>
      </c>
      <c r="R1576">
        <v>8301.25</v>
      </c>
      <c r="S1576">
        <v>57143.03</v>
      </c>
    </row>
    <row r="1577" spans="1:19" x14ac:dyDescent="0.35">
      <c r="A1577">
        <v>143</v>
      </c>
      <c r="B1577" t="s">
        <v>146</v>
      </c>
      <c r="C1577" t="s">
        <v>147</v>
      </c>
      <c r="D1577">
        <v>100101</v>
      </c>
      <c r="E1577" t="s">
        <v>29</v>
      </c>
      <c r="F1577">
        <v>100101011</v>
      </c>
      <c r="G1577" t="s">
        <v>122</v>
      </c>
      <c r="H1577" t="s">
        <v>337</v>
      </c>
      <c r="I1577">
        <v>4</v>
      </c>
      <c r="J1577" t="s">
        <v>71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199.2</v>
      </c>
      <c r="S1577">
        <v>0</v>
      </c>
    </row>
    <row r="1578" spans="1:19" x14ac:dyDescent="0.35">
      <c r="A1578">
        <v>143</v>
      </c>
      <c r="B1578" t="s">
        <v>146</v>
      </c>
      <c r="C1578" t="s">
        <v>147</v>
      </c>
      <c r="D1578">
        <v>100101</v>
      </c>
      <c r="E1578" t="s">
        <v>29</v>
      </c>
      <c r="F1578">
        <v>100101011</v>
      </c>
      <c r="G1578" t="s">
        <v>122</v>
      </c>
      <c r="H1578" t="s">
        <v>324</v>
      </c>
      <c r="I1578">
        <v>2</v>
      </c>
      <c r="J1578" t="s">
        <v>32</v>
      </c>
      <c r="K1578">
        <v>0</v>
      </c>
      <c r="L1578">
        <v>0</v>
      </c>
      <c r="M1578">
        <v>62993.9</v>
      </c>
      <c r="N1578">
        <v>29943.1</v>
      </c>
      <c r="O1578">
        <v>59634.74</v>
      </c>
      <c r="P1578">
        <v>42117.760000000002</v>
      </c>
      <c r="Q1578">
        <v>7.13</v>
      </c>
      <c r="R1578">
        <v>0</v>
      </c>
      <c r="S1578">
        <v>0</v>
      </c>
    </row>
    <row r="1579" spans="1:19" x14ac:dyDescent="0.35">
      <c r="A1579">
        <v>143</v>
      </c>
      <c r="B1579" t="s">
        <v>146</v>
      </c>
      <c r="C1579" t="s">
        <v>147</v>
      </c>
      <c r="D1579">
        <v>100101</v>
      </c>
      <c r="E1579" t="s">
        <v>29</v>
      </c>
      <c r="F1579">
        <v>100112025</v>
      </c>
      <c r="G1579" t="s">
        <v>173</v>
      </c>
      <c r="H1579" t="s">
        <v>310</v>
      </c>
      <c r="I1579">
        <v>5</v>
      </c>
      <c r="J1579" t="s">
        <v>26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58.08</v>
      </c>
      <c r="Q1579">
        <v>0</v>
      </c>
      <c r="R1579">
        <v>0</v>
      </c>
      <c r="S1579">
        <v>0</v>
      </c>
    </row>
    <row r="1580" spans="1:19" x14ac:dyDescent="0.35">
      <c r="A1580">
        <v>143</v>
      </c>
      <c r="B1580" t="s">
        <v>146</v>
      </c>
      <c r="C1580" t="s">
        <v>147</v>
      </c>
      <c r="D1580">
        <v>100101</v>
      </c>
      <c r="E1580" t="s">
        <v>29</v>
      </c>
      <c r="F1580">
        <v>100112025</v>
      </c>
      <c r="G1580" t="s">
        <v>173</v>
      </c>
      <c r="H1580" t="s">
        <v>248</v>
      </c>
      <c r="I1580">
        <v>3</v>
      </c>
      <c r="J1580" t="s">
        <v>38</v>
      </c>
      <c r="K1580">
        <v>289.36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</row>
    <row r="1581" spans="1:19" x14ac:dyDescent="0.35">
      <c r="A1581">
        <v>143</v>
      </c>
      <c r="B1581" t="s">
        <v>146</v>
      </c>
      <c r="C1581" t="s">
        <v>147</v>
      </c>
      <c r="D1581">
        <v>100101</v>
      </c>
      <c r="E1581" t="s">
        <v>29</v>
      </c>
      <c r="F1581">
        <v>100112025</v>
      </c>
      <c r="G1581" t="s">
        <v>173</v>
      </c>
      <c r="H1581" t="s">
        <v>321</v>
      </c>
      <c r="I1581">
        <v>2</v>
      </c>
      <c r="J1581" t="s">
        <v>32</v>
      </c>
      <c r="K1581">
        <v>0</v>
      </c>
      <c r="L1581">
        <v>0</v>
      </c>
      <c r="M1581">
        <v>0</v>
      </c>
      <c r="N1581">
        <v>0</v>
      </c>
      <c r="O1581">
        <v>34508</v>
      </c>
      <c r="P1581">
        <v>0</v>
      </c>
      <c r="Q1581">
        <v>0</v>
      </c>
      <c r="R1581">
        <v>0</v>
      </c>
      <c r="S1581">
        <v>0</v>
      </c>
    </row>
    <row r="1582" spans="1:19" x14ac:dyDescent="0.35">
      <c r="A1582">
        <v>143</v>
      </c>
      <c r="B1582" t="s">
        <v>146</v>
      </c>
      <c r="C1582" t="s">
        <v>147</v>
      </c>
      <c r="D1582">
        <v>100101</v>
      </c>
      <c r="E1582" t="s">
        <v>29</v>
      </c>
      <c r="F1582">
        <v>100112025</v>
      </c>
      <c r="G1582" t="s">
        <v>173</v>
      </c>
      <c r="H1582" t="s">
        <v>174</v>
      </c>
      <c r="I1582">
        <v>2</v>
      </c>
      <c r="J1582" t="s">
        <v>32</v>
      </c>
      <c r="K1582">
        <v>0</v>
      </c>
      <c r="L1582">
        <v>0</v>
      </c>
      <c r="M1582">
        <v>0</v>
      </c>
      <c r="N1582">
        <v>0</v>
      </c>
      <c r="O1582">
        <v>34238.89</v>
      </c>
      <c r="P1582">
        <v>34.78</v>
      </c>
      <c r="Q1582">
        <v>3.57</v>
      </c>
      <c r="R1582">
        <v>0</v>
      </c>
      <c r="S1582">
        <v>0</v>
      </c>
    </row>
    <row r="1583" spans="1:19" x14ac:dyDescent="0.35">
      <c r="A1583">
        <v>143</v>
      </c>
      <c r="B1583" t="s">
        <v>146</v>
      </c>
      <c r="C1583" t="s">
        <v>147</v>
      </c>
      <c r="D1583">
        <v>100102</v>
      </c>
      <c r="E1583" t="s">
        <v>92</v>
      </c>
      <c r="F1583">
        <v>100102008</v>
      </c>
      <c r="G1583" t="s">
        <v>352</v>
      </c>
      <c r="H1583" t="s">
        <v>391</v>
      </c>
      <c r="I1583">
        <v>3</v>
      </c>
      <c r="J1583" t="s">
        <v>38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13727.94</v>
      </c>
      <c r="S1583">
        <v>63108.639999999999</v>
      </c>
    </row>
    <row r="1584" spans="1:19" x14ac:dyDescent="0.35">
      <c r="A1584">
        <v>143</v>
      </c>
      <c r="B1584" t="s">
        <v>146</v>
      </c>
      <c r="C1584" t="s">
        <v>147</v>
      </c>
      <c r="D1584">
        <v>100102</v>
      </c>
      <c r="E1584" t="s">
        <v>92</v>
      </c>
      <c r="F1584">
        <v>100102008</v>
      </c>
      <c r="G1584" t="s">
        <v>352</v>
      </c>
      <c r="H1584" t="s">
        <v>402</v>
      </c>
      <c r="I1584">
        <v>1</v>
      </c>
      <c r="J1584" t="s">
        <v>96</v>
      </c>
      <c r="K1584">
        <v>0</v>
      </c>
      <c r="L1584">
        <v>0</v>
      </c>
      <c r="M1584">
        <v>0</v>
      </c>
      <c r="N1584">
        <v>8362.44</v>
      </c>
      <c r="O1584">
        <v>0</v>
      </c>
      <c r="P1584">
        <v>0</v>
      </c>
      <c r="Q1584">
        <v>0</v>
      </c>
      <c r="R1584">
        <v>0</v>
      </c>
      <c r="S1584">
        <v>0</v>
      </c>
    </row>
    <row r="1585" spans="1:19" x14ac:dyDescent="0.35">
      <c r="A1585">
        <v>143</v>
      </c>
      <c r="B1585" t="s">
        <v>146</v>
      </c>
      <c r="C1585" t="s">
        <v>147</v>
      </c>
      <c r="D1585">
        <v>100102</v>
      </c>
      <c r="E1585" t="s">
        <v>92</v>
      </c>
      <c r="F1585">
        <v>100102008</v>
      </c>
      <c r="G1585" t="s">
        <v>352</v>
      </c>
      <c r="H1585" t="s">
        <v>354</v>
      </c>
      <c r="I1585">
        <v>7</v>
      </c>
      <c r="J1585" t="s">
        <v>164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113</v>
      </c>
    </row>
    <row r="1586" spans="1:19" x14ac:dyDescent="0.35">
      <c r="A1586">
        <v>143</v>
      </c>
      <c r="B1586" t="s">
        <v>146</v>
      </c>
      <c r="C1586" t="s">
        <v>147</v>
      </c>
      <c r="D1586">
        <v>100103</v>
      </c>
      <c r="E1586" t="s">
        <v>39</v>
      </c>
      <c r="F1586">
        <v>100103001</v>
      </c>
      <c r="G1586" t="s">
        <v>40</v>
      </c>
      <c r="H1586" t="s">
        <v>341</v>
      </c>
      <c r="I1586">
        <v>3</v>
      </c>
      <c r="J1586" t="s">
        <v>38</v>
      </c>
      <c r="K1586">
        <v>0</v>
      </c>
      <c r="L1586">
        <v>21.02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</row>
    <row r="1587" spans="1:19" x14ac:dyDescent="0.35">
      <c r="A1587">
        <v>143</v>
      </c>
      <c r="B1587" t="s">
        <v>146</v>
      </c>
      <c r="C1587" t="s">
        <v>147</v>
      </c>
      <c r="D1587">
        <v>100103</v>
      </c>
      <c r="E1587" t="s">
        <v>39</v>
      </c>
      <c r="F1587">
        <v>100103001</v>
      </c>
      <c r="G1587" t="s">
        <v>40</v>
      </c>
      <c r="H1587" t="s">
        <v>194</v>
      </c>
      <c r="I1587">
        <v>5</v>
      </c>
      <c r="J1587" t="s">
        <v>26</v>
      </c>
      <c r="K1587">
        <v>0</v>
      </c>
      <c r="L1587">
        <v>0</v>
      </c>
      <c r="M1587">
        <v>0</v>
      </c>
      <c r="N1587">
        <v>0</v>
      </c>
      <c r="O1587">
        <v>14794.58</v>
      </c>
      <c r="P1587">
        <v>0</v>
      </c>
      <c r="Q1587">
        <v>0</v>
      </c>
      <c r="R1587">
        <v>0</v>
      </c>
      <c r="S1587">
        <v>0</v>
      </c>
    </row>
    <row r="1588" spans="1:19" x14ac:dyDescent="0.35">
      <c r="A1588">
        <v>143</v>
      </c>
      <c r="B1588" t="s">
        <v>146</v>
      </c>
      <c r="C1588" t="s">
        <v>147</v>
      </c>
      <c r="D1588">
        <v>100103</v>
      </c>
      <c r="E1588" t="s">
        <v>39</v>
      </c>
      <c r="F1588">
        <v>100103001</v>
      </c>
      <c r="G1588" t="s">
        <v>40</v>
      </c>
      <c r="H1588" t="s">
        <v>270</v>
      </c>
      <c r="I1588">
        <v>5</v>
      </c>
      <c r="J1588" t="s">
        <v>26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28182.23</v>
      </c>
      <c r="Q1588">
        <v>0</v>
      </c>
      <c r="R1588">
        <v>0</v>
      </c>
      <c r="S1588">
        <v>0</v>
      </c>
    </row>
    <row r="1589" spans="1:19" x14ac:dyDescent="0.35">
      <c r="A1589">
        <v>143</v>
      </c>
      <c r="B1589" t="s">
        <v>146</v>
      </c>
      <c r="C1589" t="s">
        <v>147</v>
      </c>
      <c r="D1589">
        <v>100103</v>
      </c>
      <c r="E1589" t="s">
        <v>39</v>
      </c>
      <c r="F1589">
        <v>100103003</v>
      </c>
      <c r="G1589" t="s">
        <v>226</v>
      </c>
      <c r="H1589" t="s">
        <v>315</v>
      </c>
      <c r="I1589">
        <v>3</v>
      </c>
      <c r="J1589" t="s">
        <v>38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5587.44</v>
      </c>
      <c r="S1589">
        <v>32918.49</v>
      </c>
    </row>
    <row r="1590" spans="1:19" x14ac:dyDescent="0.35">
      <c r="A1590">
        <v>143</v>
      </c>
      <c r="B1590" t="s">
        <v>146</v>
      </c>
      <c r="C1590" t="s">
        <v>147</v>
      </c>
      <c r="D1590">
        <v>100103</v>
      </c>
      <c r="E1590" t="s">
        <v>39</v>
      </c>
      <c r="F1590">
        <v>100103004</v>
      </c>
      <c r="G1590" t="s">
        <v>77</v>
      </c>
      <c r="H1590" t="s">
        <v>124</v>
      </c>
      <c r="I1590">
        <v>3</v>
      </c>
      <c r="J1590" t="s">
        <v>38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4420.16</v>
      </c>
      <c r="S1590">
        <v>25437.79</v>
      </c>
    </row>
    <row r="1591" spans="1:19" x14ac:dyDescent="0.35">
      <c r="A1591">
        <v>143</v>
      </c>
      <c r="B1591" t="s">
        <v>146</v>
      </c>
      <c r="C1591" t="s">
        <v>147</v>
      </c>
      <c r="D1591">
        <v>100107</v>
      </c>
      <c r="E1591" t="s">
        <v>48</v>
      </c>
      <c r="F1591">
        <v>100107012</v>
      </c>
      <c r="G1591" t="s">
        <v>49</v>
      </c>
      <c r="H1591" t="s">
        <v>150</v>
      </c>
      <c r="I1591">
        <v>3</v>
      </c>
      <c r="J1591" t="s">
        <v>38</v>
      </c>
      <c r="K1591">
        <v>254.25</v>
      </c>
      <c r="L1591">
        <v>0</v>
      </c>
      <c r="M1591">
        <v>153.36000000000001</v>
      </c>
      <c r="N1591">
        <v>0</v>
      </c>
      <c r="O1591">
        <v>36336.879999999997</v>
      </c>
      <c r="P1591">
        <v>11557.57</v>
      </c>
      <c r="Q1591">
        <v>184.23</v>
      </c>
      <c r="R1591">
        <v>0</v>
      </c>
      <c r="S1591">
        <v>0</v>
      </c>
    </row>
    <row r="1592" spans="1:19" x14ac:dyDescent="0.35">
      <c r="A1592">
        <v>143</v>
      </c>
      <c r="B1592" t="s">
        <v>146</v>
      </c>
      <c r="C1592" t="s">
        <v>147</v>
      </c>
      <c r="D1592">
        <v>100107</v>
      </c>
      <c r="E1592" t="s">
        <v>48</v>
      </c>
      <c r="F1592">
        <v>100107012</v>
      </c>
      <c r="G1592" t="s">
        <v>49</v>
      </c>
      <c r="H1592" t="s">
        <v>129</v>
      </c>
      <c r="I1592">
        <v>2</v>
      </c>
      <c r="J1592" t="s">
        <v>32</v>
      </c>
      <c r="K1592">
        <v>273223.7</v>
      </c>
      <c r="L1592">
        <v>489352.71</v>
      </c>
      <c r="M1592">
        <v>168938.54</v>
      </c>
      <c r="N1592">
        <v>232960.67</v>
      </c>
      <c r="O1592">
        <v>523818.2</v>
      </c>
      <c r="P1592">
        <v>350314.62</v>
      </c>
      <c r="Q1592">
        <v>283765.59000000003</v>
      </c>
      <c r="R1592">
        <v>0</v>
      </c>
      <c r="S1592">
        <v>0</v>
      </c>
    </row>
    <row r="1593" spans="1:19" x14ac:dyDescent="0.35">
      <c r="A1593">
        <v>143</v>
      </c>
      <c r="B1593" t="s">
        <v>146</v>
      </c>
      <c r="C1593" t="s">
        <v>147</v>
      </c>
      <c r="D1593">
        <v>100107</v>
      </c>
      <c r="E1593" t="s">
        <v>48</v>
      </c>
      <c r="F1593">
        <v>100107012</v>
      </c>
      <c r="G1593" t="s">
        <v>49</v>
      </c>
      <c r="H1593" t="s">
        <v>130</v>
      </c>
      <c r="I1593">
        <v>3</v>
      </c>
      <c r="J1593" t="s">
        <v>38</v>
      </c>
      <c r="K1593">
        <v>7592.63</v>
      </c>
      <c r="L1593">
        <v>0</v>
      </c>
      <c r="M1593">
        <v>44518.03</v>
      </c>
      <c r="N1593">
        <v>24191.5</v>
      </c>
      <c r="O1593">
        <v>9150.7900000000009</v>
      </c>
      <c r="P1593">
        <v>0</v>
      </c>
      <c r="Q1593">
        <v>0</v>
      </c>
      <c r="R1593">
        <v>0</v>
      </c>
      <c r="S1593">
        <v>0</v>
      </c>
    </row>
    <row r="1594" spans="1:19" x14ac:dyDescent="0.35">
      <c r="A1594">
        <v>143</v>
      </c>
      <c r="B1594" t="s">
        <v>146</v>
      </c>
      <c r="C1594" t="s">
        <v>147</v>
      </c>
      <c r="D1594">
        <v>100107</v>
      </c>
      <c r="E1594" t="s">
        <v>48</v>
      </c>
      <c r="F1594">
        <v>100107012</v>
      </c>
      <c r="G1594" t="s">
        <v>49</v>
      </c>
      <c r="H1594" t="s">
        <v>50</v>
      </c>
      <c r="I1594">
        <v>3</v>
      </c>
      <c r="J1594" t="s">
        <v>38</v>
      </c>
      <c r="K1594">
        <v>0</v>
      </c>
      <c r="L1594">
        <v>0</v>
      </c>
      <c r="M1594">
        <v>12.55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</row>
    <row r="1595" spans="1:19" x14ac:dyDescent="0.35">
      <c r="A1595">
        <v>143</v>
      </c>
      <c r="B1595" t="s">
        <v>146</v>
      </c>
      <c r="C1595" t="s">
        <v>147</v>
      </c>
      <c r="D1595">
        <v>100107</v>
      </c>
      <c r="E1595" t="s">
        <v>48</v>
      </c>
      <c r="F1595">
        <v>100107012</v>
      </c>
      <c r="G1595" t="s">
        <v>49</v>
      </c>
      <c r="H1595" t="s">
        <v>211</v>
      </c>
      <c r="I1595">
        <v>7</v>
      </c>
      <c r="J1595" t="s">
        <v>164</v>
      </c>
      <c r="K1595">
        <v>201.27</v>
      </c>
      <c r="L1595">
        <v>0</v>
      </c>
      <c r="M1595">
        <v>78401.05</v>
      </c>
      <c r="N1595">
        <v>162355.95000000001</v>
      </c>
      <c r="O1595">
        <v>0</v>
      </c>
      <c r="P1595">
        <v>0</v>
      </c>
      <c r="Q1595">
        <v>0</v>
      </c>
      <c r="R1595">
        <v>0</v>
      </c>
      <c r="S1595">
        <v>0</v>
      </c>
    </row>
    <row r="1596" spans="1:19" x14ac:dyDescent="0.35">
      <c r="A1596">
        <v>143</v>
      </c>
      <c r="B1596" t="s">
        <v>146</v>
      </c>
      <c r="C1596" t="s">
        <v>147</v>
      </c>
      <c r="D1596">
        <v>100107</v>
      </c>
      <c r="E1596" t="s">
        <v>48</v>
      </c>
      <c r="F1596">
        <v>100107012</v>
      </c>
      <c r="G1596" t="s">
        <v>49</v>
      </c>
      <c r="H1596" t="s">
        <v>365</v>
      </c>
      <c r="I1596">
        <v>7</v>
      </c>
      <c r="J1596" t="s">
        <v>164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46974.64</v>
      </c>
      <c r="R1596">
        <v>0</v>
      </c>
      <c r="S1596">
        <v>0</v>
      </c>
    </row>
    <row r="1597" spans="1:19" x14ac:dyDescent="0.35">
      <c r="A1597">
        <v>3097</v>
      </c>
      <c r="B1597" t="s">
        <v>148</v>
      </c>
      <c r="C1597" t="s">
        <v>149</v>
      </c>
      <c r="D1597">
        <v>100103</v>
      </c>
      <c r="E1597" t="s">
        <v>39</v>
      </c>
      <c r="F1597">
        <v>100103004</v>
      </c>
      <c r="G1597" t="s">
        <v>77</v>
      </c>
      <c r="H1597" t="s">
        <v>78</v>
      </c>
      <c r="I1597">
        <v>3</v>
      </c>
      <c r="J1597" t="s">
        <v>38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381.44</v>
      </c>
      <c r="S1597">
        <v>0</v>
      </c>
    </row>
    <row r="1598" spans="1:19" x14ac:dyDescent="0.35">
      <c r="A1598">
        <v>3097</v>
      </c>
      <c r="B1598" t="s">
        <v>148</v>
      </c>
      <c r="C1598" t="s">
        <v>149</v>
      </c>
      <c r="D1598">
        <v>100103</v>
      </c>
      <c r="E1598" t="s">
        <v>39</v>
      </c>
      <c r="F1598">
        <v>100103004</v>
      </c>
      <c r="G1598" t="s">
        <v>77</v>
      </c>
      <c r="H1598" t="s">
        <v>198</v>
      </c>
      <c r="I1598">
        <v>3</v>
      </c>
      <c r="J1598" t="s">
        <v>38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61710.1</v>
      </c>
      <c r="R1598">
        <v>0</v>
      </c>
      <c r="S1598">
        <v>0</v>
      </c>
    </row>
    <row r="1599" spans="1:19" x14ac:dyDescent="0.35">
      <c r="A1599">
        <v>3097</v>
      </c>
      <c r="B1599" t="s">
        <v>148</v>
      </c>
      <c r="C1599" t="s">
        <v>149</v>
      </c>
      <c r="D1599">
        <v>100105</v>
      </c>
      <c r="E1599" t="s">
        <v>20</v>
      </c>
      <c r="F1599">
        <v>100105001</v>
      </c>
      <c r="G1599" t="s">
        <v>44</v>
      </c>
      <c r="H1599" t="s">
        <v>45</v>
      </c>
      <c r="I1599">
        <v>6</v>
      </c>
      <c r="J1599" t="s">
        <v>20</v>
      </c>
      <c r="K1599">
        <v>0</v>
      </c>
      <c r="L1599">
        <v>0</v>
      </c>
      <c r="M1599">
        <v>595.54999999999995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</row>
    <row r="1600" spans="1:19" x14ac:dyDescent="0.35">
      <c r="A1600">
        <v>3097</v>
      </c>
      <c r="B1600" t="s">
        <v>148</v>
      </c>
      <c r="C1600" t="s">
        <v>149</v>
      </c>
      <c r="D1600">
        <v>100105</v>
      </c>
      <c r="E1600" t="s">
        <v>20</v>
      </c>
      <c r="F1600">
        <v>100105002</v>
      </c>
      <c r="G1600" t="s">
        <v>208</v>
      </c>
      <c r="H1600" t="s">
        <v>271</v>
      </c>
      <c r="I1600">
        <v>6</v>
      </c>
      <c r="J1600" t="s">
        <v>20</v>
      </c>
      <c r="K1600">
        <v>0</v>
      </c>
      <c r="L1600">
        <v>0</v>
      </c>
      <c r="M1600">
        <v>2297.11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</row>
    <row r="1601" spans="1:19" x14ac:dyDescent="0.35">
      <c r="A1601">
        <v>3097</v>
      </c>
      <c r="B1601" t="s">
        <v>148</v>
      </c>
      <c r="C1601" t="s">
        <v>149</v>
      </c>
      <c r="D1601">
        <v>100105</v>
      </c>
      <c r="E1601" t="s">
        <v>20</v>
      </c>
      <c r="F1601">
        <v>100105004</v>
      </c>
      <c r="G1601" t="s">
        <v>18</v>
      </c>
      <c r="H1601" t="s">
        <v>19</v>
      </c>
      <c r="I1601">
        <v>6</v>
      </c>
      <c r="J1601" t="s">
        <v>20</v>
      </c>
      <c r="K1601">
        <v>0</v>
      </c>
      <c r="L1601">
        <v>0</v>
      </c>
      <c r="M1601">
        <v>1881.54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</row>
    <row r="1602" spans="1:19" x14ac:dyDescent="0.35">
      <c r="A1602">
        <v>3097</v>
      </c>
      <c r="B1602" t="s">
        <v>148</v>
      </c>
      <c r="C1602" t="s">
        <v>149</v>
      </c>
      <c r="D1602">
        <v>100106</v>
      </c>
      <c r="E1602" t="s">
        <v>477</v>
      </c>
      <c r="F1602">
        <v>100106001</v>
      </c>
      <c r="G1602" t="s">
        <v>60</v>
      </c>
      <c r="H1602" t="s">
        <v>131</v>
      </c>
      <c r="I1602">
        <v>1</v>
      </c>
      <c r="J1602" t="s">
        <v>96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75.2</v>
      </c>
      <c r="S1602">
        <v>0</v>
      </c>
    </row>
    <row r="1603" spans="1:19" x14ac:dyDescent="0.35">
      <c r="A1603">
        <v>144</v>
      </c>
      <c r="B1603" t="s">
        <v>151</v>
      </c>
      <c r="C1603" t="s">
        <v>152</v>
      </c>
      <c r="D1603">
        <v>100104</v>
      </c>
      <c r="E1603" t="s">
        <v>66</v>
      </c>
      <c r="F1603">
        <v>100104002</v>
      </c>
      <c r="G1603" t="s">
        <v>67</v>
      </c>
      <c r="H1603" t="s">
        <v>191</v>
      </c>
      <c r="I1603">
        <v>4</v>
      </c>
      <c r="J1603" t="s">
        <v>71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284.07</v>
      </c>
      <c r="Q1603">
        <v>0</v>
      </c>
      <c r="R1603">
        <v>8499.41</v>
      </c>
      <c r="S1603">
        <v>0</v>
      </c>
    </row>
    <row r="1604" spans="1:19" x14ac:dyDescent="0.35">
      <c r="A1604">
        <v>144</v>
      </c>
      <c r="B1604" t="s">
        <v>151</v>
      </c>
      <c r="C1604" t="s">
        <v>152</v>
      </c>
      <c r="D1604">
        <v>100104</v>
      </c>
      <c r="E1604" t="s">
        <v>66</v>
      </c>
      <c r="F1604">
        <v>100104005</v>
      </c>
      <c r="G1604" t="s">
        <v>82</v>
      </c>
      <c r="H1604" t="s">
        <v>348</v>
      </c>
      <c r="I1604">
        <v>7</v>
      </c>
      <c r="J1604" t="s">
        <v>164</v>
      </c>
      <c r="K1604">
        <v>0</v>
      </c>
      <c r="L1604">
        <v>0</v>
      </c>
      <c r="M1604">
        <v>0</v>
      </c>
      <c r="N1604">
        <v>0</v>
      </c>
      <c r="O1604">
        <v>94.21</v>
      </c>
      <c r="P1604">
        <v>0</v>
      </c>
      <c r="Q1604">
        <v>0</v>
      </c>
      <c r="R1604">
        <v>0</v>
      </c>
      <c r="S1604">
        <v>0</v>
      </c>
    </row>
    <row r="1605" spans="1:19" x14ac:dyDescent="0.35">
      <c r="A1605">
        <v>144</v>
      </c>
      <c r="B1605" t="s">
        <v>151</v>
      </c>
      <c r="C1605" t="s">
        <v>152</v>
      </c>
      <c r="D1605">
        <v>100106</v>
      </c>
      <c r="E1605" t="s">
        <v>477</v>
      </c>
      <c r="F1605">
        <v>100106001</v>
      </c>
      <c r="G1605" t="s">
        <v>60</v>
      </c>
      <c r="H1605" t="s">
        <v>131</v>
      </c>
      <c r="I1605">
        <v>1</v>
      </c>
      <c r="J1605" t="s">
        <v>96</v>
      </c>
      <c r="K1605">
        <v>22023.9</v>
      </c>
      <c r="L1605">
        <v>4527.53</v>
      </c>
      <c r="M1605">
        <v>105.35</v>
      </c>
      <c r="N1605">
        <v>0</v>
      </c>
      <c r="O1605">
        <v>0</v>
      </c>
      <c r="P1605">
        <v>0</v>
      </c>
      <c r="Q1605">
        <v>162.09</v>
      </c>
      <c r="R1605">
        <v>74.06</v>
      </c>
      <c r="S1605">
        <v>0</v>
      </c>
    </row>
    <row r="1606" spans="1:19" x14ac:dyDescent="0.35">
      <c r="A1606">
        <v>144</v>
      </c>
      <c r="B1606" t="s">
        <v>151</v>
      </c>
      <c r="C1606" t="s">
        <v>152</v>
      </c>
      <c r="D1606">
        <v>100106</v>
      </c>
      <c r="E1606" t="s">
        <v>477</v>
      </c>
      <c r="F1606">
        <v>100106001</v>
      </c>
      <c r="G1606" t="s">
        <v>60</v>
      </c>
      <c r="H1606" t="s">
        <v>95</v>
      </c>
      <c r="I1606">
        <v>1</v>
      </c>
      <c r="J1606" t="s">
        <v>96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1534.68</v>
      </c>
      <c r="S1606">
        <v>1915.14</v>
      </c>
    </row>
    <row r="1607" spans="1:19" x14ac:dyDescent="0.35">
      <c r="A1607">
        <v>144</v>
      </c>
      <c r="B1607" t="s">
        <v>151</v>
      </c>
      <c r="C1607" t="s">
        <v>152</v>
      </c>
      <c r="D1607">
        <v>100106</v>
      </c>
      <c r="E1607" t="s">
        <v>477</v>
      </c>
      <c r="F1607">
        <v>100106001</v>
      </c>
      <c r="G1607" t="s">
        <v>60</v>
      </c>
      <c r="H1607" t="s">
        <v>224</v>
      </c>
      <c r="I1607">
        <v>1</v>
      </c>
      <c r="J1607" t="s">
        <v>96</v>
      </c>
      <c r="K1607">
        <v>0</v>
      </c>
      <c r="L1607">
        <v>0</v>
      </c>
      <c r="M1607">
        <v>0</v>
      </c>
      <c r="N1607">
        <v>0</v>
      </c>
      <c r="O1607">
        <v>312823.78000000003</v>
      </c>
      <c r="P1607">
        <v>0</v>
      </c>
      <c r="Q1607">
        <v>0</v>
      </c>
      <c r="R1607">
        <v>64.38</v>
      </c>
      <c r="S1607">
        <v>0</v>
      </c>
    </row>
    <row r="1608" spans="1:19" x14ac:dyDescent="0.35">
      <c r="A1608">
        <v>144</v>
      </c>
      <c r="B1608" t="s">
        <v>151</v>
      </c>
      <c r="C1608" t="s">
        <v>152</v>
      </c>
      <c r="D1608">
        <v>100106</v>
      </c>
      <c r="E1608" t="s">
        <v>477</v>
      </c>
      <c r="F1608">
        <v>100106001</v>
      </c>
      <c r="G1608" t="s">
        <v>60</v>
      </c>
      <c r="H1608" t="s">
        <v>61</v>
      </c>
      <c r="I1608">
        <v>3</v>
      </c>
      <c r="J1608" t="s">
        <v>38</v>
      </c>
      <c r="K1608">
        <v>15372.2</v>
      </c>
      <c r="L1608">
        <v>8448.73</v>
      </c>
      <c r="M1608">
        <v>24578.25</v>
      </c>
      <c r="N1608">
        <v>0</v>
      </c>
      <c r="O1608">
        <v>0</v>
      </c>
      <c r="P1608">
        <v>186570.14</v>
      </c>
      <c r="Q1608">
        <v>300709.71000000002</v>
      </c>
      <c r="R1608">
        <v>97708.85</v>
      </c>
      <c r="S1608">
        <v>104059.46</v>
      </c>
    </row>
    <row r="1609" spans="1:19" x14ac:dyDescent="0.35">
      <c r="A1609">
        <v>144</v>
      </c>
      <c r="B1609" t="s">
        <v>151</v>
      </c>
      <c r="C1609" t="s">
        <v>152</v>
      </c>
      <c r="D1609">
        <v>100106</v>
      </c>
      <c r="E1609" t="s">
        <v>477</v>
      </c>
      <c r="F1609">
        <v>100106001</v>
      </c>
      <c r="G1609" t="s">
        <v>60</v>
      </c>
      <c r="H1609" t="s">
        <v>272</v>
      </c>
      <c r="I1609">
        <v>1</v>
      </c>
      <c r="J1609" t="s">
        <v>96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6773697.3700000001</v>
      </c>
      <c r="R1609">
        <v>2846573.87</v>
      </c>
      <c r="S1609">
        <v>0</v>
      </c>
    </row>
    <row r="1610" spans="1:19" x14ac:dyDescent="0.35">
      <c r="A1610">
        <v>144</v>
      </c>
      <c r="B1610" t="s">
        <v>151</v>
      </c>
      <c r="C1610" t="s">
        <v>152</v>
      </c>
      <c r="D1610">
        <v>100106</v>
      </c>
      <c r="E1610" t="s">
        <v>477</v>
      </c>
      <c r="F1610">
        <v>100106001</v>
      </c>
      <c r="G1610" t="s">
        <v>60</v>
      </c>
      <c r="H1610" t="s">
        <v>225</v>
      </c>
      <c r="I1610">
        <v>1</v>
      </c>
      <c r="J1610" t="s">
        <v>96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98882.43</v>
      </c>
    </row>
    <row r="1611" spans="1:19" x14ac:dyDescent="0.35">
      <c r="A1611">
        <v>141</v>
      </c>
      <c r="B1611" t="s">
        <v>153</v>
      </c>
      <c r="C1611" t="s">
        <v>154</v>
      </c>
      <c r="D1611">
        <v>100102</v>
      </c>
      <c r="E1611" t="s">
        <v>92</v>
      </c>
      <c r="F1611">
        <v>100102005</v>
      </c>
      <c r="G1611" t="s">
        <v>177</v>
      </c>
      <c r="H1611" t="s">
        <v>401</v>
      </c>
      <c r="I1611">
        <v>1</v>
      </c>
      <c r="J1611" t="s">
        <v>96</v>
      </c>
      <c r="K1611">
        <v>7055.92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</row>
    <row r="1612" spans="1:19" x14ac:dyDescent="0.35">
      <c r="A1612">
        <v>141</v>
      </c>
      <c r="B1612" t="s">
        <v>153</v>
      </c>
      <c r="C1612" t="s">
        <v>154</v>
      </c>
      <c r="D1612">
        <v>100102</v>
      </c>
      <c r="E1612" t="s">
        <v>92</v>
      </c>
      <c r="F1612">
        <v>100102005</v>
      </c>
      <c r="G1612" t="s">
        <v>177</v>
      </c>
      <c r="H1612" t="s">
        <v>375</v>
      </c>
      <c r="I1612">
        <v>7</v>
      </c>
      <c r="J1612" t="s">
        <v>164</v>
      </c>
      <c r="K1612">
        <v>0</v>
      </c>
      <c r="L1612">
        <v>0</v>
      </c>
      <c r="M1612">
        <v>23320</v>
      </c>
      <c r="N1612">
        <v>0</v>
      </c>
      <c r="O1612">
        <v>70.569999999999993</v>
      </c>
      <c r="P1612">
        <v>58432.5</v>
      </c>
      <c r="Q1612">
        <v>92.2</v>
      </c>
      <c r="R1612">
        <v>0</v>
      </c>
      <c r="S1612">
        <v>0</v>
      </c>
    </row>
    <row r="1613" spans="1:19" x14ac:dyDescent="0.35">
      <c r="A1613">
        <v>141</v>
      </c>
      <c r="B1613" t="s">
        <v>153</v>
      </c>
      <c r="C1613" t="s">
        <v>154</v>
      </c>
      <c r="D1613">
        <v>100102</v>
      </c>
      <c r="E1613" t="s">
        <v>92</v>
      </c>
      <c r="F1613">
        <v>100102005</v>
      </c>
      <c r="G1613" t="s">
        <v>177</v>
      </c>
      <c r="H1613" t="s">
        <v>397</v>
      </c>
      <c r="I1613">
        <v>7</v>
      </c>
      <c r="J1613" t="s">
        <v>164</v>
      </c>
      <c r="K1613">
        <v>0</v>
      </c>
      <c r="L1613">
        <v>0</v>
      </c>
      <c r="M1613">
        <v>939.49</v>
      </c>
      <c r="N1613">
        <v>0</v>
      </c>
      <c r="O1613">
        <v>519.77</v>
      </c>
      <c r="P1613">
        <v>1035.98</v>
      </c>
      <c r="Q1613">
        <v>2830</v>
      </c>
      <c r="R1613">
        <v>0</v>
      </c>
      <c r="S1613">
        <v>0</v>
      </c>
    </row>
    <row r="1614" spans="1:19" x14ac:dyDescent="0.35">
      <c r="A1614">
        <v>141</v>
      </c>
      <c r="B1614" t="s">
        <v>153</v>
      </c>
      <c r="C1614" t="s">
        <v>154</v>
      </c>
      <c r="D1614">
        <v>100102</v>
      </c>
      <c r="E1614" t="s">
        <v>92</v>
      </c>
      <c r="F1614">
        <v>100102005</v>
      </c>
      <c r="G1614" t="s">
        <v>177</v>
      </c>
      <c r="H1614" t="s">
        <v>379</v>
      </c>
      <c r="I1614">
        <v>7</v>
      </c>
      <c r="J1614" t="s">
        <v>164</v>
      </c>
      <c r="K1614">
        <v>0</v>
      </c>
      <c r="L1614">
        <v>0</v>
      </c>
      <c r="M1614">
        <v>53.22</v>
      </c>
      <c r="N1614">
        <v>0</v>
      </c>
      <c r="O1614">
        <v>43011.73</v>
      </c>
      <c r="P1614">
        <v>128.91999999999999</v>
      </c>
      <c r="Q1614">
        <v>69.27</v>
      </c>
      <c r="R1614">
        <v>0</v>
      </c>
      <c r="S1614">
        <v>0</v>
      </c>
    </row>
    <row r="1615" spans="1:19" x14ac:dyDescent="0.35">
      <c r="A1615">
        <v>141</v>
      </c>
      <c r="B1615" t="s">
        <v>153</v>
      </c>
      <c r="C1615" t="s">
        <v>154</v>
      </c>
      <c r="D1615">
        <v>100102</v>
      </c>
      <c r="E1615" t="s">
        <v>92</v>
      </c>
      <c r="F1615">
        <v>100102006</v>
      </c>
      <c r="G1615" t="s">
        <v>237</v>
      </c>
      <c r="H1615" t="s">
        <v>437</v>
      </c>
      <c r="I1615">
        <v>7</v>
      </c>
      <c r="J1615" t="s">
        <v>164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1217.28</v>
      </c>
      <c r="Q1615">
        <v>2493.94</v>
      </c>
      <c r="R1615">
        <v>0</v>
      </c>
      <c r="S1615">
        <v>0</v>
      </c>
    </row>
    <row r="1616" spans="1:19" x14ac:dyDescent="0.35">
      <c r="A1616">
        <v>141</v>
      </c>
      <c r="B1616" t="s">
        <v>153</v>
      </c>
      <c r="C1616" t="s">
        <v>154</v>
      </c>
      <c r="D1616">
        <v>100102</v>
      </c>
      <c r="E1616" t="s">
        <v>92</v>
      </c>
      <c r="F1616">
        <v>100102008</v>
      </c>
      <c r="G1616" t="s">
        <v>352</v>
      </c>
      <c r="H1616" t="s">
        <v>391</v>
      </c>
      <c r="I1616">
        <v>3</v>
      </c>
      <c r="J1616" t="s">
        <v>38</v>
      </c>
      <c r="K1616">
        <v>0</v>
      </c>
      <c r="L1616">
        <v>511.1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</row>
    <row r="1617" spans="1:19" x14ac:dyDescent="0.35">
      <c r="A1617">
        <v>141</v>
      </c>
      <c r="B1617" t="s">
        <v>153</v>
      </c>
      <c r="C1617" t="s">
        <v>154</v>
      </c>
      <c r="D1617">
        <v>100102</v>
      </c>
      <c r="E1617" t="s">
        <v>92</v>
      </c>
      <c r="F1617">
        <v>100102008</v>
      </c>
      <c r="G1617" t="s">
        <v>352</v>
      </c>
      <c r="H1617" t="s">
        <v>402</v>
      </c>
      <c r="I1617">
        <v>1</v>
      </c>
      <c r="J1617" t="s">
        <v>96</v>
      </c>
      <c r="K1617">
        <v>0</v>
      </c>
      <c r="L1617">
        <v>7363.36</v>
      </c>
      <c r="M1617">
        <v>9717.0400000000009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</row>
    <row r="1618" spans="1:19" x14ac:dyDescent="0.35">
      <c r="A1618">
        <v>141</v>
      </c>
      <c r="B1618" t="s">
        <v>153</v>
      </c>
      <c r="C1618" t="s">
        <v>154</v>
      </c>
      <c r="D1618">
        <v>100103</v>
      </c>
      <c r="E1618" t="s">
        <v>39</v>
      </c>
      <c r="F1618">
        <v>100103004</v>
      </c>
      <c r="G1618" t="s">
        <v>77</v>
      </c>
      <c r="H1618" t="s">
        <v>363</v>
      </c>
      <c r="I1618">
        <v>7</v>
      </c>
      <c r="J1618" t="s">
        <v>164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1035.98</v>
      </c>
      <c r="Q1618">
        <v>3537.5</v>
      </c>
      <c r="R1618">
        <v>0</v>
      </c>
      <c r="S1618">
        <v>0</v>
      </c>
    </row>
    <row r="1619" spans="1:19" x14ac:dyDescent="0.35">
      <c r="A1619">
        <v>141</v>
      </c>
      <c r="B1619" t="s">
        <v>153</v>
      </c>
      <c r="C1619" t="s">
        <v>154</v>
      </c>
      <c r="D1619">
        <v>100103</v>
      </c>
      <c r="E1619" t="s">
        <v>39</v>
      </c>
      <c r="F1619">
        <v>100103004</v>
      </c>
      <c r="G1619" t="s">
        <v>77</v>
      </c>
      <c r="H1619" t="s">
        <v>124</v>
      </c>
      <c r="I1619">
        <v>3</v>
      </c>
      <c r="J1619" t="s">
        <v>38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688.88</v>
      </c>
      <c r="Q1619">
        <v>0</v>
      </c>
      <c r="R1619">
        <v>0</v>
      </c>
      <c r="S1619">
        <v>0</v>
      </c>
    </row>
    <row r="1620" spans="1:19" x14ac:dyDescent="0.35">
      <c r="A1620">
        <v>141</v>
      </c>
      <c r="B1620" t="s">
        <v>153</v>
      </c>
      <c r="C1620" t="s">
        <v>154</v>
      </c>
      <c r="D1620">
        <v>100104</v>
      </c>
      <c r="E1620" t="s">
        <v>66</v>
      </c>
      <c r="F1620">
        <v>100104002</v>
      </c>
      <c r="G1620" t="s">
        <v>67</v>
      </c>
      <c r="H1620" t="s">
        <v>366</v>
      </c>
      <c r="I1620">
        <v>7</v>
      </c>
      <c r="J1620" t="s">
        <v>164</v>
      </c>
      <c r="K1620">
        <v>0</v>
      </c>
      <c r="L1620">
        <v>0</v>
      </c>
      <c r="M1620">
        <v>5148.17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</row>
    <row r="1621" spans="1:19" x14ac:dyDescent="0.35">
      <c r="A1621">
        <v>141</v>
      </c>
      <c r="B1621" t="s">
        <v>153</v>
      </c>
      <c r="C1621" t="s">
        <v>154</v>
      </c>
      <c r="D1621">
        <v>100104</v>
      </c>
      <c r="E1621" t="s">
        <v>66</v>
      </c>
      <c r="F1621">
        <v>100104002</v>
      </c>
      <c r="G1621" t="s">
        <v>67</v>
      </c>
      <c r="H1621" t="s">
        <v>203</v>
      </c>
      <c r="I1621">
        <v>7</v>
      </c>
      <c r="J1621" t="s">
        <v>164</v>
      </c>
      <c r="K1621">
        <v>9108.98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</row>
    <row r="1622" spans="1:19" x14ac:dyDescent="0.35">
      <c r="A1622">
        <v>141</v>
      </c>
      <c r="B1622" t="s">
        <v>153</v>
      </c>
      <c r="C1622" t="s">
        <v>154</v>
      </c>
      <c r="D1622">
        <v>100104</v>
      </c>
      <c r="E1622" t="s">
        <v>66</v>
      </c>
      <c r="F1622">
        <v>100104005</v>
      </c>
      <c r="G1622" t="s">
        <v>82</v>
      </c>
      <c r="H1622" t="s">
        <v>348</v>
      </c>
      <c r="I1622">
        <v>7</v>
      </c>
      <c r="J1622" t="s">
        <v>164</v>
      </c>
      <c r="K1622">
        <v>28835.59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</row>
    <row r="1623" spans="1:19" x14ac:dyDescent="0.35">
      <c r="A1623">
        <v>141</v>
      </c>
      <c r="B1623" t="s">
        <v>153</v>
      </c>
      <c r="C1623" t="s">
        <v>154</v>
      </c>
      <c r="D1623">
        <v>100106</v>
      </c>
      <c r="E1623" t="s">
        <v>477</v>
      </c>
      <c r="F1623">
        <v>100106002</v>
      </c>
      <c r="G1623" t="s">
        <v>24</v>
      </c>
      <c r="H1623" t="s">
        <v>292</v>
      </c>
      <c r="I1623">
        <v>1</v>
      </c>
      <c r="J1623" t="s">
        <v>96</v>
      </c>
      <c r="K1623">
        <v>0</v>
      </c>
      <c r="L1623">
        <v>8400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</row>
    <row r="1624" spans="1:19" x14ac:dyDescent="0.35">
      <c r="A1624">
        <v>141</v>
      </c>
      <c r="B1624" t="s">
        <v>153</v>
      </c>
      <c r="C1624" t="s">
        <v>154</v>
      </c>
      <c r="D1624">
        <v>100108</v>
      </c>
      <c r="E1624" t="s">
        <v>294</v>
      </c>
      <c r="F1624">
        <v>100108006</v>
      </c>
      <c r="G1624" t="s">
        <v>381</v>
      </c>
      <c r="H1624" t="s">
        <v>382</v>
      </c>
      <c r="I1624">
        <v>5</v>
      </c>
      <c r="J1624" t="s">
        <v>26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21329.599999999999</v>
      </c>
    </row>
    <row r="1625" spans="1:19" x14ac:dyDescent="0.35">
      <c r="A1625">
        <v>141</v>
      </c>
      <c r="B1625" t="s">
        <v>153</v>
      </c>
      <c r="C1625" t="s">
        <v>154</v>
      </c>
      <c r="D1625">
        <v>100108</v>
      </c>
      <c r="E1625" t="s">
        <v>294</v>
      </c>
      <c r="F1625">
        <v>100108007</v>
      </c>
      <c r="G1625" t="s">
        <v>327</v>
      </c>
      <c r="H1625" t="s">
        <v>420</v>
      </c>
      <c r="I1625">
        <v>1</v>
      </c>
      <c r="J1625" t="s">
        <v>96</v>
      </c>
      <c r="K1625">
        <v>0</v>
      </c>
      <c r="L1625">
        <v>14060</v>
      </c>
      <c r="M1625">
        <v>0</v>
      </c>
      <c r="N1625">
        <v>69922.31</v>
      </c>
      <c r="O1625">
        <v>57162.8</v>
      </c>
      <c r="P1625">
        <v>85200</v>
      </c>
      <c r="Q1625">
        <v>60483.4</v>
      </c>
      <c r="R1625">
        <v>122898.23</v>
      </c>
      <c r="S1625">
        <v>117587.09</v>
      </c>
    </row>
    <row r="1626" spans="1:19" x14ac:dyDescent="0.35">
      <c r="A1626">
        <v>141</v>
      </c>
      <c r="B1626" t="s">
        <v>153</v>
      </c>
      <c r="C1626" t="s">
        <v>154</v>
      </c>
      <c r="D1626">
        <v>100108</v>
      </c>
      <c r="E1626" t="s">
        <v>294</v>
      </c>
      <c r="F1626">
        <v>100108007</v>
      </c>
      <c r="G1626" t="s">
        <v>327</v>
      </c>
      <c r="H1626" t="s">
        <v>423</v>
      </c>
      <c r="I1626">
        <v>1</v>
      </c>
      <c r="J1626" t="s">
        <v>96</v>
      </c>
      <c r="K1626">
        <v>0</v>
      </c>
      <c r="L1626">
        <v>40074.94</v>
      </c>
      <c r="M1626">
        <v>0</v>
      </c>
      <c r="N1626">
        <v>9571.6</v>
      </c>
      <c r="O1626">
        <v>0</v>
      </c>
      <c r="P1626">
        <v>0</v>
      </c>
      <c r="Q1626">
        <v>37197.1</v>
      </c>
      <c r="R1626">
        <v>0</v>
      </c>
      <c r="S1626">
        <v>3490</v>
      </c>
    </row>
    <row r="1627" spans="1:19" x14ac:dyDescent="0.35">
      <c r="A1627">
        <v>141</v>
      </c>
      <c r="B1627" t="s">
        <v>153</v>
      </c>
      <c r="C1627" t="s">
        <v>154</v>
      </c>
      <c r="D1627">
        <v>100108</v>
      </c>
      <c r="E1627" t="s">
        <v>294</v>
      </c>
      <c r="F1627">
        <v>100108007</v>
      </c>
      <c r="G1627" t="s">
        <v>327</v>
      </c>
      <c r="H1627" t="s">
        <v>442</v>
      </c>
      <c r="I1627">
        <v>4</v>
      </c>
      <c r="J1627" t="s">
        <v>71</v>
      </c>
      <c r="K1627">
        <v>32793.599999999999</v>
      </c>
      <c r="L1627">
        <v>8410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</row>
    <row r="1628" spans="1:19" x14ac:dyDescent="0.35">
      <c r="A1628">
        <v>151</v>
      </c>
      <c r="B1628" t="s">
        <v>298</v>
      </c>
      <c r="C1628" t="s">
        <v>299</v>
      </c>
      <c r="D1628">
        <v>100102</v>
      </c>
      <c r="E1628" t="s">
        <v>92</v>
      </c>
      <c r="F1628">
        <v>100102008</v>
      </c>
      <c r="G1628" t="s">
        <v>352</v>
      </c>
      <c r="H1628" t="s">
        <v>402</v>
      </c>
      <c r="I1628">
        <v>1</v>
      </c>
      <c r="J1628" t="s">
        <v>96</v>
      </c>
      <c r="K1628">
        <v>1012.59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</row>
    <row r="1629" spans="1:19" x14ac:dyDescent="0.35">
      <c r="A1629">
        <v>152</v>
      </c>
      <c r="B1629" t="s">
        <v>155</v>
      </c>
      <c r="C1629" t="s">
        <v>156</v>
      </c>
      <c r="D1629">
        <v>100101</v>
      </c>
      <c r="E1629" t="s">
        <v>29</v>
      </c>
      <c r="F1629">
        <v>100101004</v>
      </c>
      <c r="G1629" t="s">
        <v>30</v>
      </c>
      <c r="H1629" t="s">
        <v>345</v>
      </c>
      <c r="I1629">
        <v>4</v>
      </c>
      <c r="J1629" t="s">
        <v>71</v>
      </c>
      <c r="K1629">
        <v>12613.4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</row>
    <row r="1630" spans="1:19" x14ac:dyDescent="0.35">
      <c r="A1630">
        <v>152</v>
      </c>
      <c r="B1630" t="s">
        <v>155</v>
      </c>
      <c r="C1630" t="s">
        <v>156</v>
      </c>
      <c r="D1630">
        <v>100103</v>
      </c>
      <c r="E1630" t="s">
        <v>39</v>
      </c>
      <c r="F1630">
        <v>100103003</v>
      </c>
      <c r="G1630" t="s">
        <v>226</v>
      </c>
      <c r="H1630" t="s">
        <v>316</v>
      </c>
      <c r="I1630">
        <v>3</v>
      </c>
      <c r="J1630" t="s">
        <v>38</v>
      </c>
      <c r="K1630">
        <v>0</v>
      </c>
      <c r="L1630">
        <v>0</v>
      </c>
      <c r="M1630">
        <v>0</v>
      </c>
      <c r="N1630">
        <v>0</v>
      </c>
      <c r="O1630">
        <v>252.84</v>
      </c>
      <c r="P1630">
        <v>0</v>
      </c>
      <c r="Q1630">
        <v>0</v>
      </c>
      <c r="R1630">
        <v>0</v>
      </c>
      <c r="S1630">
        <v>0</v>
      </c>
    </row>
    <row r="1631" spans="1:19" x14ac:dyDescent="0.35">
      <c r="A1631">
        <v>152</v>
      </c>
      <c r="B1631" t="s">
        <v>155</v>
      </c>
      <c r="C1631" t="s">
        <v>156</v>
      </c>
      <c r="D1631">
        <v>100104</v>
      </c>
      <c r="E1631" t="s">
        <v>66</v>
      </c>
      <c r="F1631">
        <v>100104002</v>
      </c>
      <c r="G1631" t="s">
        <v>67</v>
      </c>
      <c r="H1631" t="s">
        <v>127</v>
      </c>
      <c r="I1631">
        <v>3</v>
      </c>
      <c r="J1631" t="s">
        <v>38</v>
      </c>
      <c r="K1631">
        <v>0</v>
      </c>
      <c r="L1631">
        <v>118.59</v>
      </c>
      <c r="M1631">
        <v>0</v>
      </c>
      <c r="N1631">
        <v>65.33</v>
      </c>
      <c r="O1631">
        <v>132.30000000000001</v>
      </c>
      <c r="P1631">
        <v>0</v>
      </c>
      <c r="Q1631">
        <v>0</v>
      </c>
      <c r="R1631">
        <v>0</v>
      </c>
      <c r="S1631">
        <v>0</v>
      </c>
    </row>
    <row r="1632" spans="1:19" x14ac:dyDescent="0.35">
      <c r="A1632">
        <v>152</v>
      </c>
      <c r="B1632" t="s">
        <v>155</v>
      </c>
      <c r="C1632" t="s">
        <v>156</v>
      </c>
      <c r="D1632">
        <v>100109</v>
      </c>
      <c r="E1632" t="s">
        <v>51</v>
      </c>
      <c r="F1632">
        <v>100109001</v>
      </c>
      <c r="G1632" t="s">
        <v>51</v>
      </c>
      <c r="H1632" t="s">
        <v>184</v>
      </c>
      <c r="I1632">
        <v>7</v>
      </c>
      <c r="J1632" t="s">
        <v>164</v>
      </c>
      <c r="K1632">
        <v>0</v>
      </c>
      <c r="L1632">
        <v>0</v>
      </c>
      <c r="M1632">
        <v>0</v>
      </c>
      <c r="N1632">
        <v>278.20999999999998</v>
      </c>
      <c r="O1632">
        <v>0</v>
      </c>
      <c r="P1632">
        <v>0</v>
      </c>
      <c r="Q1632">
        <v>0</v>
      </c>
      <c r="R1632">
        <v>81.25</v>
      </c>
      <c r="S1632">
        <v>0</v>
      </c>
    </row>
    <row r="1633" spans="1:19" x14ac:dyDescent="0.35">
      <c r="A1633">
        <v>7</v>
      </c>
      <c r="B1633" t="s">
        <v>213</v>
      </c>
      <c r="C1633" t="s">
        <v>214</v>
      </c>
      <c r="D1633">
        <v>100102</v>
      </c>
      <c r="E1633" t="s">
        <v>92</v>
      </c>
      <c r="F1633">
        <v>100102005</v>
      </c>
      <c r="G1633" t="s">
        <v>177</v>
      </c>
      <c r="H1633" t="s">
        <v>379</v>
      </c>
      <c r="I1633">
        <v>7</v>
      </c>
      <c r="J1633" t="s">
        <v>164</v>
      </c>
      <c r="K1633">
        <v>0</v>
      </c>
      <c r="L1633">
        <v>0</v>
      </c>
      <c r="M1633">
        <v>38.96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</row>
    <row r="1634" spans="1:19" x14ac:dyDescent="0.35">
      <c r="A1634">
        <v>163</v>
      </c>
      <c r="B1634" t="s">
        <v>215</v>
      </c>
      <c r="C1634" t="s">
        <v>216</v>
      </c>
      <c r="D1634">
        <v>100103</v>
      </c>
      <c r="E1634" t="s">
        <v>39</v>
      </c>
      <c r="F1634">
        <v>100103002</v>
      </c>
      <c r="G1634" t="s">
        <v>42</v>
      </c>
      <c r="H1634" t="s">
        <v>291</v>
      </c>
      <c r="I1634">
        <v>7</v>
      </c>
      <c r="J1634" t="s">
        <v>164</v>
      </c>
      <c r="K1634">
        <v>0</v>
      </c>
      <c r="L1634">
        <v>0</v>
      </c>
      <c r="M1634">
        <v>0</v>
      </c>
      <c r="N1634">
        <v>60.75</v>
      </c>
      <c r="O1634">
        <v>0</v>
      </c>
      <c r="P1634">
        <v>0</v>
      </c>
      <c r="Q1634">
        <v>0</v>
      </c>
      <c r="R1634">
        <v>0</v>
      </c>
      <c r="S1634">
        <v>0</v>
      </c>
    </row>
    <row r="1635" spans="1:19" x14ac:dyDescent="0.35">
      <c r="A1635">
        <v>163</v>
      </c>
      <c r="B1635" t="s">
        <v>215</v>
      </c>
      <c r="C1635" t="s">
        <v>216</v>
      </c>
      <c r="D1635">
        <v>100104</v>
      </c>
      <c r="E1635" t="s">
        <v>66</v>
      </c>
      <c r="F1635">
        <v>100104005</v>
      </c>
      <c r="G1635" t="s">
        <v>82</v>
      </c>
      <c r="H1635" t="s">
        <v>348</v>
      </c>
      <c r="I1635">
        <v>7</v>
      </c>
      <c r="J1635" t="s">
        <v>164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49.53</v>
      </c>
      <c r="Q1635">
        <v>0</v>
      </c>
      <c r="R1635">
        <v>0</v>
      </c>
      <c r="S1635">
        <v>0</v>
      </c>
    </row>
    <row r="1636" spans="1:19" x14ac:dyDescent="0.35">
      <c r="A1636">
        <v>163</v>
      </c>
      <c r="B1636" t="s">
        <v>215</v>
      </c>
      <c r="C1636" t="s">
        <v>216</v>
      </c>
      <c r="D1636">
        <v>100105</v>
      </c>
      <c r="E1636" t="s">
        <v>20</v>
      </c>
      <c r="F1636">
        <v>100105004</v>
      </c>
      <c r="G1636" t="s">
        <v>18</v>
      </c>
      <c r="H1636" t="s">
        <v>19</v>
      </c>
      <c r="I1636">
        <v>6</v>
      </c>
      <c r="J1636" t="s">
        <v>20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589.98</v>
      </c>
    </row>
    <row r="1637" spans="1:19" x14ac:dyDescent="0.35">
      <c r="A1637">
        <v>163</v>
      </c>
      <c r="B1637" t="s">
        <v>215</v>
      </c>
      <c r="C1637" t="s">
        <v>216</v>
      </c>
      <c r="D1637">
        <v>100108</v>
      </c>
      <c r="E1637" t="s">
        <v>294</v>
      </c>
      <c r="F1637">
        <v>100108002</v>
      </c>
      <c r="G1637" t="s">
        <v>295</v>
      </c>
      <c r="H1637" t="s">
        <v>296</v>
      </c>
      <c r="I1637">
        <v>5</v>
      </c>
      <c r="J1637" t="s">
        <v>26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37266.6</v>
      </c>
      <c r="Q1637">
        <v>0</v>
      </c>
      <c r="R1637">
        <v>0</v>
      </c>
      <c r="S1637">
        <v>0</v>
      </c>
    </row>
    <row r="1638" spans="1:19" x14ac:dyDescent="0.35">
      <c r="A1638">
        <v>163</v>
      </c>
      <c r="B1638" t="s">
        <v>215</v>
      </c>
      <c r="C1638" t="s">
        <v>216</v>
      </c>
      <c r="D1638">
        <v>100108</v>
      </c>
      <c r="E1638" t="s">
        <v>294</v>
      </c>
      <c r="F1638">
        <v>100108005</v>
      </c>
      <c r="G1638" t="s">
        <v>319</v>
      </c>
      <c r="H1638" t="s">
        <v>398</v>
      </c>
      <c r="I1638">
        <v>7</v>
      </c>
      <c r="J1638" t="s">
        <v>164</v>
      </c>
      <c r="K1638">
        <v>0</v>
      </c>
      <c r="L1638">
        <v>0</v>
      </c>
      <c r="M1638">
        <v>490.32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</row>
    <row r="1639" spans="1:19" x14ac:dyDescent="0.35">
      <c r="A1639">
        <v>163</v>
      </c>
      <c r="B1639" t="s">
        <v>215</v>
      </c>
      <c r="C1639" t="s">
        <v>216</v>
      </c>
      <c r="D1639">
        <v>100108</v>
      </c>
      <c r="E1639" t="s">
        <v>294</v>
      </c>
      <c r="F1639">
        <v>100108005</v>
      </c>
      <c r="G1639" t="s">
        <v>319</v>
      </c>
      <c r="H1639" t="s">
        <v>320</v>
      </c>
      <c r="I1639">
        <v>5</v>
      </c>
      <c r="J1639" t="s">
        <v>26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4995.25</v>
      </c>
      <c r="Q1639">
        <v>0</v>
      </c>
      <c r="R1639">
        <v>0</v>
      </c>
      <c r="S1639">
        <v>0</v>
      </c>
    </row>
    <row r="1640" spans="1:19" x14ac:dyDescent="0.35">
      <c r="A1640">
        <v>163</v>
      </c>
      <c r="B1640" t="s">
        <v>215</v>
      </c>
      <c r="C1640" t="s">
        <v>216</v>
      </c>
      <c r="D1640">
        <v>100108</v>
      </c>
      <c r="E1640" t="s">
        <v>294</v>
      </c>
      <c r="F1640">
        <v>100108007</v>
      </c>
      <c r="G1640" t="s">
        <v>327</v>
      </c>
      <c r="H1640" t="s">
        <v>404</v>
      </c>
      <c r="I1640">
        <v>1</v>
      </c>
      <c r="J1640" t="s">
        <v>96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102.41</v>
      </c>
      <c r="R1640">
        <v>0</v>
      </c>
      <c r="S1640">
        <v>0</v>
      </c>
    </row>
    <row r="1641" spans="1:19" x14ac:dyDescent="0.35">
      <c r="A1641">
        <v>163</v>
      </c>
      <c r="B1641" t="s">
        <v>215</v>
      </c>
      <c r="C1641" t="s">
        <v>216</v>
      </c>
      <c r="D1641">
        <v>100108</v>
      </c>
      <c r="E1641" t="s">
        <v>294</v>
      </c>
      <c r="F1641">
        <v>100108007</v>
      </c>
      <c r="G1641" t="s">
        <v>327</v>
      </c>
      <c r="H1641" t="s">
        <v>403</v>
      </c>
      <c r="I1641">
        <v>1</v>
      </c>
      <c r="J1641" t="s">
        <v>96</v>
      </c>
      <c r="K1641">
        <v>0</v>
      </c>
      <c r="L1641">
        <v>0</v>
      </c>
      <c r="M1641">
        <v>0</v>
      </c>
      <c r="N1641">
        <v>21375</v>
      </c>
      <c r="O1641">
        <v>0</v>
      </c>
      <c r="P1641">
        <v>73811.25</v>
      </c>
      <c r="Q1641">
        <v>94041</v>
      </c>
      <c r="R1641">
        <v>0</v>
      </c>
      <c r="S1641">
        <v>0</v>
      </c>
    </row>
    <row r="1642" spans="1:19" x14ac:dyDescent="0.35">
      <c r="A1642">
        <v>163</v>
      </c>
      <c r="B1642" t="s">
        <v>215</v>
      </c>
      <c r="C1642" t="s">
        <v>216</v>
      </c>
      <c r="D1642">
        <v>100108</v>
      </c>
      <c r="E1642" t="s">
        <v>294</v>
      </c>
      <c r="F1642">
        <v>100108007</v>
      </c>
      <c r="G1642" t="s">
        <v>327</v>
      </c>
      <c r="H1642" t="s">
        <v>338</v>
      </c>
      <c r="I1642">
        <v>4</v>
      </c>
      <c r="J1642" t="s">
        <v>71</v>
      </c>
      <c r="K1642">
        <v>0</v>
      </c>
      <c r="L1642">
        <v>0</v>
      </c>
      <c r="M1642">
        <v>72.42</v>
      </c>
      <c r="N1642">
        <v>0</v>
      </c>
      <c r="O1642">
        <v>0</v>
      </c>
      <c r="P1642">
        <v>52808.86</v>
      </c>
      <c r="Q1642">
        <v>32922.160000000003</v>
      </c>
      <c r="R1642">
        <v>0</v>
      </c>
      <c r="S1642">
        <v>0</v>
      </c>
    </row>
    <row r="1643" spans="1:19" x14ac:dyDescent="0.35">
      <c r="A1643">
        <v>163</v>
      </c>
      <c r="B1643" t="s">
        <v>215</v>
      </c>
      <c r="C1643" t="s">
        <v>216</v>
      </c>
      <c r="D1643">
        <v>100108</v>
      </c>
      <c r="E1643" t="s">
        <v>294</v>
      </c>
      <c r="F1643">
        <v>100108007</v>
      </c>
      <c r="G1643" t="s">
        <v>327</v>
      </c>
      <c r="H1643" t="s">
        <v>328</v>
      </c>
      <c r="I1643">
        <v>6</v>
      </c>
      <c r="J1643" t="s">
        <v>20</v>
      </c>
      <c r="K1643">
        <v>39708.67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30125</v>
      </c>
      <c r="R1643">
        <v>0</v>
      </c>
      <c r="S1643">
        <v>0</v>
      </c>
    </row>
    <row r="1644" spans="1:19" x14ac:dyDescent="0.35">
      <c r="A1644">
        <v>54</v>
      </c>
      <c r="B1644" t="s">
        <v>254</v>
      </c>
      <c r="C1644" t="s">
        <v>255</v>
      </c>
      <c r="D1644">
        <v>100101</v>
      </c>
      <c r="E1644" t="s">
        <v>29</v>
      </c>
      <c r="F1644">
        <v>100101001</v>
      </c>
      <c r="G1644" t="s">
        <v>36</v>
      </c>
      <c r="H1644" t="s">
        <v>163</v>
      </c>
      <c r="I1644">
        <v>7</v>
      </c>
      <c r="J1644" t="s">
        <v>164</v>
      </c>
      <c r="K1644">
        <v>0</v>
      </c>
      <c r="L1644">
        <v>0</v>
      </c>
      <c r="M1644">
        <v>0</v>
      </c>
      <c r="N1644">
        <v>0</v>
      </c>
      <c r="O1644">
        <v>379.18</v>
      </c>
      <c r="P1644">
        <v>0</v>
      </c>
      <c r="Q1644">
        <v>0</v>
      </c>
      <c r="R1644">
        <v>0</v>
      </c>
      <c r="S1644">
        <v>0</v>
      </c>
    </row>
    <row r="1645" spans="1:19" x14ac:dyDescent="0.35">
      <c r="A1645">
        <v>54</v>
      </c>
      <c r="B1645" t="s">
        <v>254</v>
      </c>
      <c r="C1645" t="s">
        <v>255</v>
      </c>
      <c r="D1645">
        <v>100104</v>
      </c>
      <c r="E1645" t="s">
        <v>66</v>
      </c>
      <c r="F1645">
        <v>100104002</v>
      </c>
      <c r="G1645" t="s">
        <v>67</v>
      </c>
      <c r="H1645" t="s">
        <v>366</v>
      </c>
      <c r="I1645">
        <v>7</v>
      </c>
      <c r="J1645" t="s">
        <v>164</v>
      </c>
      <c r="K1645">
        <v>0</v>
      </c>
      <c r="L1645">
        <v>0</v>
      </c>
      <c r="M1645">
        <v>0</v>
      </c>
      <c r="N1645">
        <v>29734.43</v>
      </c>
      <c r="O1645">
        <v>0</v>
      </c>
      <c r="P1645">
        <v>0</v>
      </c>
      <c r="Q1645">
        <v>0</v>
      </c>
      <c r="R1645">
        <v>0</v>
      </c>
      <c r="S1645">
        <v>0</v>
      </c>
    </row>
    <row r="1646" spans="1:19" x14ac:dyDescent="0.35">
      <c r="A1646">
        <v>54</v>
      </c>
      <c r="B1646" t="s">
        <v>254</v>
      </c>
      <c r="C1646" t="s">
        <v>255</v>
      </c>
      <c r="D1646">
        <v>100104</v>
      </c>
      <c r="E1646" t="s">
        <v>66</v>
      </c>
      <c r="F1646">
        <v>100104005</v>
      </c>
      <c r="G1646" t="s">
        <v>82</v>
      </c>
      <c r="H1646" t="s">
        <v>348</v>
      </c>
      <c r="I1646">
        <v>7</v>
      </c>
      <c r="J1646" t="s">
        <v>164</v>
      </c>
      <c r="K1646">
        <v>0</v>
      </c>
      <c r="L1646">
        <v>0</v>
      </c>
      <c r="M1646">
        <v>0</v>
      </c>
      <c r="N1646">
        <v>14867.22</v>
      </c>
      <c r="O1646">
        <v>0</v>
      </c>
      <c r="P1646">
        <v>0</v>
      </c>
      <c r="Q1646">
        <v>0</v>
      </c>
      <c r="R1646">
        <v>0</v>
      </c>
      <c r="S1646">
        <v>0</v>
      </c>
    </row>
    <row r="1647" spans="1:19" x14ac:dyDescent="0.35">
      <c r="A1647">
        <v>54</v>
      </c>
      <c r="B1647" t="s">
        <v>254</v>
      </c>
      <c r="C1647" t="s">
        <v>255</v>
      </c>
      <c r="D1647">
        <v>100108</v>
      </c>
      <c r="E1647" t="s">
        <v>294</v>
      </c>
      <c r="F1647">
        <v>100108005</v>
      </c>
      <c r="G1647" t="s">
        <v>319</v>
      </c>
      <c r="H1647" t="s">
        <v>396</v>
      </c>
      <c r="I1647">
        <v>7</v>
      </c>
      <c r="J1647" t="s">
        <v>164</v>
      </c>
      <c r="K1647">
        <v>0</v>
      </c>
      <c r="L1647">
        <v>0</v>
      </c>
      <c r="M1647">
        <v>0</v>
      </c>
      <c r="N1647">
        <v>42229.18</v>
      </c>
      <c r="O1647">
        <v>0</v>
      </c>
      <c r="P1647">
        <v>0</v>
      </c>
      <c r="Q1647">
        <v>0</v>
      </c>
      <c r="R1647">
        <v>0</v>
      </c>
      <c r="S1647">
        <v>0</v>
      </c>
    </row>
    <row r="1648" spans="1:19" x14ac:dyDescent="0.35">
      <c r="A1648">
        <v>160</v>
      </c>
      <c r="B1648" t="s">
        <v>469</v>
      </c>
      <c r="C1648" t="s">
        <v>470</v>
      </c>
      <c r="D1648">
        <v>100101</v>
      </c>
      <c r="E1648" t="s">
        <v>29</v>
      </c>
      <c r="F1648">
        <v>100101004</v>
      </c>
      <c r="G1648" t="s">
        <v>30</v>
      </c>
      <c r="H1648" t="s">
        <v>383</v>
      </c>
      <c r="I1648">
        <v>5</v>
      </c>
      <c r="J1648" t="s">
        <v>26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160074.51</v>
      </c>
      <c r="R1648">
        <v>155895.29999999999</v>
      </c>
      <c r="S1648">
        <v>166110.26999999999</v>
      </c>
    </row>
    <row r="1649" spans="1:19" x14ac:dyDescent="0.35">
      <c r="A1649">
        <v>160</v>
      </c>
      <c r="B1649" t="s">
        <v>469</v>
      </c>
      <c r="C1649" t="s">
        <v>470</v>
      </c>
      <c r="D1649">
        <v>100101</v>
      </c>
      <c r="E1649" t="s">
        <v>29</v>
      </c>
      <c r="F1649">
        <v>100101004</v>
      </c>
      <c r="G1649" t="s">
        <v>30</v>
      </c>
      <c r="H1649" t="s">
        <v>57</v>
      </c>
      <c r="I1649">
        <v>2</v>
      </c>
      <c r="J1649" t="s">
        <v>32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240093.15</v>
      </c>
      <c r="R1649">
        <v>70604</v>
      </c>
      <c r="S1649">
        <v>490628.27</v>
      </c>
    </row>
    <row r="1650" spans="1:19" x14ac:dyDescent="0.35">
      <c r="A1650">
        <v>160</v>
      </c>
      <c r="B1650" t="s">
        <v>469</v>
      </c>
      <c r="C1650" t="s">
        <v>470</v>
      </c>
      <c r="D1650">
        <v>100101</v>
      </c>
      <c r="E1650" t="s">
        <v>29</v>
      </c>
      <c r="F1650">
        <v>100101004</v>
      </c>
      <c r="G1650" t="s">
        <v>30</v>
      </c>
      <c r="H1650" t="s">
        <v>31</v>
      </c>
      <c r="I1650">
        <v>2</v>
      </c>
      <c r="J1650" t="s">
        <v>32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105483.58</v>
      </c>
      <c r="R1650">
        <v>104553.05</v>
      </c>
      <c r="S1650">
        <v>1577292.86</v>
      </c>
    </row>
    <row r="1651" spans="1:19" x14ac:dyDescent="0.35">
      <c r="A1651">
        <v>160</v>
      </c>
      <c r="B1651" t="s">
        <v>469</v>
      </c>
      <c r="C1651" t="s">
        <v>470</v>
      </c>
      <c r="D1651">
        <v>100101</v>
      </c>
      <c r="E1651" t="s">
        <v>29</v>
      </c>
      <c r="F1651">
        <v>100101008</v>
      </c>
      <c r="G1651" t="s">
        <v>101</v>
      </c>
      <c r="H1651" t="s">
        <v>102</v>
      </c>
      <c r="I1651">
        <v>2</v>
      </c>
      <c r="J1651" t="s">
        <v>32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41998.26</v>
      </c>
    </row>
    <row r="1652" spans="1:19" x14ac:dyDescent="0.35">
      <c r="A1652">
        <v>160</v>
      </c>
      <c r="B1652" t="s">
        <v>469</v>
      </c>
      <c r="C1652" t="s">
        <v>470</v>
      </c>
      <c r="D1652">
        <v>100101</v>
      </c>
      <c r="E1652" t="s">
        <v>29</v>
      </c>
      <c r="F1652">
        <v>100101008</v>
      </c>
      <c r="G1652" t="s">
        <v>101</v>
      </c>
      <c r="H1652" t="s">
        <v>172</v>
      </c>
      <c r="I1652">
        <v>2</v>
      </c>
      <c r="J1652" t="s">
        <v>32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53249.95</v>
      </c>
      <c r="Q1652">
        <v>0</v>
      </c>
      <c r="R1652">
        <v>46952.25</v>
      </c>
      <c r="S1652">
        <v>90084.56</v>
      </c>
    </row>
    <row r="1653" spans="1:19" x14ac:dyDescent="0.35">
      <c r="A1653">
        <v>160</v>
      </c>
      <c r="B1653" t="s">
        <v>469</v>
      </c>
      <c r="C1653" t="s">
        <v>470</v>
      </c>
      <c r="D1653">
        <v>100101</v>
      </c>
      <c r="E1653" t="s">
        <v>29</v>
      </c>
      <c r="F1653">
        <v>100101011</v>
      </c>
      <c r="G1653" t="s">
        <v>122</v>
      </c>
      <c r="H1653" t="s">
        <v>324</v>
      </c>
      <c r="I1653">
        <v>2</v>
      </c>
      <c r="J1653" t="s">
        <v>32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5812.92</v>
      </c>
      <c r="R1653">
        <v>0</v>
      </c>
      <c r="S1653">
        <v>0</v>
      </c>
    </row>
    <row r="1654" spans="1:19" x14ac:dyDescent="0.35">
      <c r="A1654">
        <v>160</v>
      </c>
      <c r="B1654" t="s">
        <v>469</v>
      </c>
      <c r="C1654" t="s">
        <v>470</v>
      </c>
      <c r="D1654">
        <v>100101</v>
      </c>
      <c r="E1654" t="s">
        <v>29</v>
      </c>
      <c r="F1654">
        <v>100112025</v>
      </c>
      <c r="G1654" t="s">
        <v>173</v>
      </c>
      <c r="H1654" t="s">
        <v>321</v>
      </c>
      <c r="I1654">
        <v>2</v>
      </c>
      <c r="J1654" t="s">
        <v>32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22800</v>
      </c>
      <c r="Q1654">
        <v>0</v>
      </c>
      <c r="R1654">
        <v>0</v>
      </c>
      <c r="S1654">
        <v>0</v>
      </c>
    </row>
    <row r="1655" spans="1:19" x14ac:dyDescent="0.35">
      <c r="A1655">
        <v>160</v>
      </c>
      <c r="B1655" t="s">
        <v>469</v>
      </c>
      <c r="C1655" t="s">
        <v>470</v>
      </c>
      <c r="D1655">
        <v>100103</v>
      </c>
      <c r="E1655" t="s">
        <v>39</v>
      </c>
      <c r="F1655">
        <v>100103001</v>
      </c>
      <c r="G1655" t="s">
        <v>40</v>
      </c>
      <c r="H1655" t="s">
        <v>270</v>
      </c>
      <c r="I1655">
        <v>5</v>
      </c>
      <c r="J1655" t="s">
        <v>26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41600</v>
      </c>
      <c r="R1655">
        <v>0</v>
      </c>
      <c r="S1655">
        <v>0</v>
      </c>
    </row>
    <row r="1656" spans="1:19" x14ac:dyDescent="0.35">
      <c r="A1656">
        <v>58</v>
      </c>
      <c r="B1656" t="s">
        <v>421</v>
      </c>
      <c r="C1656" t="s">
        <v>422</v>
      </c>
      <c r="D1656">
        <v>100106</v>
      </c>
      <c r="E1656" t="s">
        <v>477</v>
      </c>
      <c r="F1656">
        <v>100106001</v>
      </c>
      <c r="G1656" t="s">
        <v>60</v>
      </c>
      <c r="H1656" t="s">
        <v>131</v>
      </c>
      <c r="I1656">
        <v>1</v>
      </c>
      <c r="J1656" t="s">
        <v>96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7859.74</v>
      </c>
      <c r="S1656">
        <v>1979.36</v>
      </c>
    </row>
    <row r="1657" spans="1:19" x14ac:dyDescent="0.35">
      <c r="A1657">
        <v>171</v>
      </c>
      <c r="B1657" t="s">
        <v>350</v>
      </c>
      <c r="C1657" t="s">
        <v>351</v>
      </c>
      <c r="D1657">
        <v>100106</v>
      </c>
      <c r="E1657" t="s">
        <v>477</v>
      </c>
      <c r="F1657">
        <v>100106001</v>
      </c>
      <c r="G1657" t="s">
        <v>60</v>
      </c>
      <c r="H1657" t="s">
        <v>224</v>
      </c>
      <c r="I1657">
        <v>1</v>
      </c>
      <c r="J1657" t="s">
        <v>96</v>
      </c>
      <c r="K1657">
        <v>0</v>
      </c>
      <c r="L1657">
        <v>945.83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</row>
    <row r="1658" spans="1:19" x14ac:dyDescent="0.35">
      <c r="A1658">
        <v>171</v>
      </c>
      <c r="B1658" t="s">
        <v>350</v>
      </c>
      <c r="C1658" t="s">
        <v>351</v>
      </c>
      <c r="D1658">
        <v>100107</v>
      </c>
      <c r="E1658" t="s">
        <v>48</v>
      </c>
      <c r="F1658">
        <v>100107012</v>
      </c>
      <c r="G1658" t="s">
        <v>49</v>
      </c>
      <c r="H1658" t="s">
        <v>150</v>
      </c>
      <c r="I1658">
        <v>3</v>
      </c>
      <c r="J1658" t="s">
        <v>38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300.52</v>
      </c>
      <c r="Q1658">
        <v>473.21</v>
      </c>
      <c r="R1658">
        <v>0</v>
      </c>
      <c r="S1658">
        <v>0</v>
      </c>
    </row>
    <row r="1659" spans="1:19" x14ac:dyDescent="0.35">
      <c r="A1659">
        <v>171</v>
      </c>
      <c r="B1659" t="s">
        <v>350</v>
      </c>
      <c r="C1659" t="s">
        <v>351</v>
      </c>
      <c r="D1659">
        <v>100107</v>
      </c>
      <c r="E1659" t="s">
        <v>48</v>
      </c>
      <c r="F1659">
        <v>100107012</v>
      </c>
      <c r="G1659" t="s">
        <v>49</v>
      </c>
      <c r="H1659" t="s">
        <v>265</v>
      </c>
      <c r="I1659">
        <v>1</v>
      </c>
      <c r="J1659" t="s">
        <v>96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1785112.53</v>
      </c>
      <c r="Q1659">
        <v>396648.64</v>
      </c>
      <c r="R1659">
        <v>830250.22</v>
      </c>
      <c r="S1659">
        <v>3136483.98</v>
      </c>
    </row>
    <row r="1660" spans="1:19" x14ac:dyDescent="0.35">
      <c r="A1660">
        <v>171</v>
      </c>
      <c r="B1660" t="s">
        <v>350</v>
      </c>
      <c r="C1660" t="s">
        <v>351</v>
      </c>
      <c r="D1660">
        <v>100107</v>
      </c>
      <c r="E1660" t="s">
        <v>48</v>
      </c>
      <c r="F1660">
        <v>100107012</v>
      </c>
      <c r="G1660" t="s">
        <v>49</v>
      </c>
      <c r="H1660" t="s">
        <v>365</v>
      </c>
      <c r="I1660">
        <v>7</v>
      </c>
      <c r="J1660" t="s">
        <v>164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406.99</v>
      </c>
      <c r="S1660">
        <v>0</v>
      </c>
    </row>
    <row r="1661" spans="1:19" x14ac:dyDescent="0.35">
      <c r="A1661">
        <v>171</v>
      </c>
      <c r="B1661" t="s">
        <v>350</v>
      </c>
      <c r="C1661" t="s">
        <v>351</v>
      </c>
      <c r="D1661">
        <v>100108</v>
      </c>
      <c r="E1661" t="s">
        <v>294</v>
      </c>
      <c r="F1661">
        <v>100108007</v>
      </c>
      <c r="G1661" t="s">
        <v>327</v>
      </c>
      <c r="H1661" t="s">
        <v>404</v>
      </c>
      <c r="I1661">
        <v>1</v>
      </c>
      <c r="J1661" t="s">
        <v>96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54910.1</v>
      </c>
      <c r="S1661">
        <v>19439.29</v>
      </c>
    </row>
    <row r="1662" spans="1:19" x14ac:dyDescent="0.35">
      <c r="A1662">
        <v>164</v>
      </c>
      <c r="B1662" t="s">
        <v>471</v>
      </c>
      <c r="C1662" t="s">
        <v>472</v>
      </c>
      <c r="D1662">
        <v>100101</v>
      </c>
      <c r="E1662" t="s">
        <v>29</v>
      </c>
      <c r="F1662">
        <v>100112025</v>
      </c>
      <c r="G1662" t="s">
        <v>173</v>
      </c>
      <c r="H1662" t="s">
        <v>311</v>
      </c>
      <c r="I1662">
        <v>4</v>
      </c>
      <c r="J1662" t="s">
        <v>71</v>
      </c>
      <c r="K1662">
        <v>0</v>
      </c>
      <c r="L1662">
        <v>285.14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</row>
    <row r="1663" spans="1:19" x14ac:dyDescent="0.35">
      <c r="A1663">
        <v>164</v>
      </c>
      <c r="B1663" t="s">
        <v>471</v>
      </c>
      <c r="C1663" t="s">
        <v>472</v>
      </c>
      <c r="D1663">
        <v>100103</v>
      </c>
      <c r="E1663" t="s">
        <v>39</v>
      </c>
      <c r="F1663">
        <v>100103003</v>
      </c>
      <c r="G1663" t="s">
        <v>226</v>
      </c>
      <c r="H1663" t="s">
        <v>314</v>
      </c>
      <c r="I1663">
        <v>4</v>
      </c>
      <c r="J1663" t="s">
        <v>71</v>
      </c>
      <c r="K1663">
        <v>0</v>
      </c>
      <c r="L1663">
        <v>0</v>
      </c>
      <c r="M1663">
        <v>0</v>
      </c>
      <c r="N1663">
        <v>0</v>
      </c>
      <c r="O1663">
        <v>187.36</v>
      </c>
      <c r="P1663">
        <v>0</v>
      </c>
      <c r="Q1663">
        <v>0</v>
      </c>
      <c r="R1663">
        <v>0</v>
      </c>
      <c r="S1663">
        <v>0</v>
      </c>
    </row>
    <row r="1664" spans="1:19" x14ac:dyDescent="0.35">
      <c r="A1664">
        <v>164</v>
      </c>
      <c r="B1664" t="s">
        <v>471</v>
      </c>
      <c r="C1664" t="s">
        <v>472</v>
      </c>
      <c r="D1664">
        <v>100103</v>
      </c>
      <c r="E1664" t="s">
        <v>39</v>
      </c>
      <c r="F1664">
        <v>100103003</v>
      </c>
      <c r="G1664" t="s">
        <v>226</v>
      </c>
      <c r="H1664" t="s">
        <v>406</v>
      </c>
      <c r="I1664">
        <v>3</v>
      </c>
      <c r="J1664" t="s">
        <v>38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387.19</v>
      </c>
      <c r="R1664">
        <v>0</v>
      </c>
      <c r="S1664">
        <v>0</v>
      </c>
    </row>
    <row r="1665" spans="1:19" x14ac:dyDescent="0.35">
      <c r="A1665">
        <v>164</v>
      </c>
      <c r="B1665" t="s">
        <v>471</v>
      </c>
      <c r="C1665" t="s">
        <v>472</v>
      </c>
      <c r="D1665">
        <v>100105</v>
      </c>
      <c r="E1665" t="s">
        <v>20</v>
      </c>
      <c r="F1665">
        <v>100105006</v>
      </c>
      <c r="G1665" t="s">
        <v>276</v>
      </c>
      <c r="H1665" t="s">
        <v>317</v>
      </c>
      <c r="I1665">
        <v>6</v>
      </c>
      <c r="J1665" t="s">
        <v>20</v>
      </c>
      <c r="K1665">
        <v>0</v>
      </c>
      <c r="L1665">
        <v>394.1</v>
      </c>
      <c r="M1665">
        <v>0</v>
      </c>
      <c r="N1665">
        <v>0</v>
      </c>
      <c r="O1665">
        <v>128.33000000000001</v>
      </c>
      <c r="P1665">
        <v>0</v>
      </c>
      <c r="Q1665">
        <v>0</v>
      </c>
      <c r="R1665">
        <v>0</v>
      </c>
      <c r="S1665">
        <v>0</v>
      </c>
    </row>
    <row r="1666" spans="1:19" x14ac:dyDescent="0.35">
      <c r="A1666">
        <v>164</v>
      </c>
      <c r="B1666" t="s">
        <v>471</v>
      </c>
      <c r="C1666" t="s">
        <v>472</v>
      </c>
      <c r="D1666">
        <v>100105</v>
      </c>
      <c r="E1666" t="s">
        <v>20</v>
      </c>
      <c r="F1666">
        <v>100105006</v>
      </c>
      <c r="G1666" t="s">
        <v>276</v>
      </c>
      <c r="H1666" t="s">
        <v>282</v>
      </c>
      <c r="I1666">
        <v>6</v>
      </c>
      <c r="J1666" t="s">
        <v>20</v>
      </c>
      <c r="K1666">
        <v>0</v>
      </c>
      <c r="L1666">
        <v>723.03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</row>
    <row r="1667" spans="1:19" x14ac:dyDescent="0.35">
      <c r="A1667">
        <v>164</v>
      </c>
      <c r="B1667" t="s">
        <v>471</v>
      </c>
      <c r="C1667" t="s">
        <v>472</v>
      </c>
      <c r="D1667">
        <v>100106</v>
      </c>
      <c r="E1667" t="s">
        <v>477</v>
      </c>
      <c r="F1667">
        <v>100106001</v>
      </c>
      <c r="G1667" t="s">
        <v>60</v>
      </c>
      <c r="H1667" t="s">
        <v>131</v>
      </c>
      <c r="I1667">
        <v>1</v>
      </c>
      <c r="J1667" t="s">
        <v>96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916.79</v>
      </c>
    </row>
    <row r="1668" spans="1:19" x14ac:dyDescent="0.35">
      <c r="A1668">
        <v>164</v>
      </c>
      <c r="B1668" t="s">
        <v>471</v>
      </c>
      <c r="C1668" t="s">
        <v>472</v>
      </c>
      <c r="D1668">
        <v>100106</v>
      </c>
      <c r="E1668" t="s">
        <v>477</v>
      </c>
      <c r="F1668">
        <v>100106001</v>
      </c>
      <c r="G1668" t="s">
        <v>60</v>
      </c>
      <c r="H1668" t="s">
        <v>95</v>
      </c>
      <c r="I1668">
        <v>1</v>
      </c>
      <c r="J1668" t="s">
        <v>96</v>
      </c>
      <c r="K1668">
        <v>0</v>
      </c>
      <c r="L1668">
        <v>54401.66</v>
      </c>
      <c r="M1668">
        <v>0</v>
      </c>
      <c r="N1668">
        <v>0</v>
      </c>
      <c r="O1668">
        <v>0</v>
      </c>
      <c r="P1668">
        <v>0</v>
      </c>
      <c r="Q1668">
        <v>4972.3</v>
      </c>
      <c r="R1668">
        <v>0</v>
      </c>
      <c r="S1668">
        <v>0</v>
      </c>
    </row>
    <row r="1669" spans="1:19" x14ac:dyDescent="0.35">
      <c r="A1669">
        <v>164</v>
      </c>
      <c r="B1669" t="s">
        <v>471</v>
      </c>
      <c r="C1669" t="s">
        <v>472</v>
      </c>
      <c r="D1669">
        <v>100109</v>
      </c>
      <c r="E1669" t="s">
        <v>51</v>
      </c>
      <c r="F1669">
        <v>100109001</v>
      </c>
      <c r="G1669" t="s">
        <v>51</v>
      </c>
      <c r="H1669" t="s">
        <v>184</v>
      </c>
      <c r="I1669">
        <v>7</v>
      </c>
      <c r="J1669" t="s">
        <v>164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665.18</v>
      </c>
    </row>
    <row r="1670" spans="1:19" x14ac:dyDescent="0.35">
      <c r="A1670">
        <v>174</v>
      </c>
      <c r="B1670" t="s">
        <v>157</v>
      </c>
      <c r="C1670" t="s">
        <v>158</v>
      </c>
      <c r="D1670">
        <v>100101</v>
      </c>
      <c r="E1670" t="s">
        <v>29</v>
      </c>
      <c r="F1670">
        <v>100101001</v>
      </c>
      <c r="G1670" t="s">
        <v>36</v>
      </c>
      <c r="H1670" t="s">
        <v>163</v>
      </c>
      <c r="I1670">
        <v>7</v>
      </c>
      <c r="J1670" t="s">
        <v>164</v>
      </c>
      <c r="K1670">
        <v>69516.3</v>
      </c>
      <c r="L1670">
        <v>37497.93</v>
      </c>
      <c r="M1670">
        <v>61831.09</v>
      </c>
      <c r="N1670">
        <v>116291.02</v>
      </c>
      <c r="O1670">
        <v>129996.47</v>
      </c>
      <c r="P1670">
        <v>186513.97</v>
      </c>
      <c r="Q1670">
        <v>57945.79</v>
      </c>
      <c r="R1670">
        <v>37036.93</v>
      </c>
      <c r="S1670">
        <v>71657.179999999993</v>
      </c>
    </row>
    <row r="1671" spans="1:19" x14ac:dyDescent="0.35">
      <c r="A1671">
        <v>174</v>
      </c>
      <c r="B1671" t="s">
        <v>157</v>
      </c>
      <c r="C1671" t="s">
        <v>158</v>
      </c>
      <c r="D1671">
        <v>100101</v>
      </c>
      <c r="E1671" t="s">
        <v>29</v>
      </c>
      <c r="F1671">
        <v>100101007</v>
      </c>
      <c r="G1671" t="s">
        <v>64</v>
      </c>
      <c r="H1671" t="s">
        <v>185</v>
      </c>
      <c r="I1671">
        <v>3</v>
      </c>
      <c r="J1671" t="s">
        <v>38</v>
      </c>
      <c r="K1671">
        <v>0</v>
      </c>
      <c r="L1671">
        <v>0</v>
      </c>
      <c r="M1671">
        <v>0</v>
      </c>
      <c r="N1671">
        <v>12344.6</v>
      </c>
      <c r="O1671">
        <v>11948.02</v>
      </c>
      <c r="P1671">
        <v>12916.07</v>
      </c>
      <c r="Q1671">
        <v>73467.31</v>
      </c>
      <c r="R1671">
        <v>0</v>
      </c>
      <c r="S1671">
        <v>0</v>
      </c>
    </row>
    <row r="1672" spans="1:19" x14ac:dyDescent="0.35">
      <c r="A1672">
        <v>174</v>
      </c>
      <c r="B1672" t="s">
        <v>157</v>
      </c>
      <c r="C1672" t="s">
        <v>158</v>
      </c>
      <c r="D1672">
        <v>100101</v>
      </c>
      <c r="E1672" t="s">
        <v>29</v>
      </c>
      <c r="F1672">
        <v>100101007</v>
      </c>
      <c r="G1672" t="s">
        <v>64</v>
      </c>
      <c r="H1672" t="s">
        <v>111</v>
      </c>
      <c r="I1672">
        <v>2</v>
      </c>
      <c r="J1672" t="s">
        <v>32</v>
      </c>
      <c r="K1672">
        <v>0</v>
      </c>
      <c r="L1672">
        <v>11963.82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</row>
    <row r="1673" spans="1:19" x14ac:dyDescent="0.35">
      <c r="A1673">
        <v>174</v>
      </c>
      <c r="B1673" t="s">
        <v>157</v>
      </c>
      <c r="C1673" t="s">
        <v>158</v>
      </c>
      <c r="D1673">
        <v>100101</v>
      </c>
      <c r="E1673" t="s">
        <v>29</v>
      </c>
      <c r="F1673">
        <v>100101008</v>
      </c>
      <c r="G1673" t="s">
        <v>101</v>
      </c>
      <c r="H1673" t="s">
        <v>309</v>
      </c>
      <c r="I1673">
        <v>3</v>
      </c>
      <c r="J1673" t="s">
        <v>38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459.69</v>
      </c>
    </row>
    <row r="1674" spans="1:19" x14ac:dyDescent="0.35">
      <c r="A1674">
        <v>174</v>
      </c>
      <c r="B1674" t="s">
        <v>157</v>
      </c>
      <c r="C1674" t="s">
        <v>158</v>
      </c>
      <c r="D1674">
        <v>100101</v>
      </c>
      <c r="E1674" t="s">
        <v>29</v>
      </c>
      <c r="F1674">
        <v>100112025</v>
      </c>
      <c r="G1674" t="s">
        <v>173</v>
      </c>
      <c r="H1674" t="s">
        <v>248</v>
      </c>
      <c r="I1674">
        <v>3</v>
      </c>
      <c r="J1674" t="s">
        <v>38</v>
      </c>
      <c r="K1674">
        <v>4887.2700000000004</v>
      </c>
      <c r="L1674">
        <v>19269.22</v>
      </c>
      <c r="M1674">
        <v>0</v>
      </c>
      <c r="N1674">
        <v>21998.53</v>
      </c>
      <c r="O1674">
        <v>22099.94</v>
      </c>
      <c r="P1674">
        <v>35591.79</v>
      </c>
      <c r="Q1674">
        <v>0</v>
      </c>
      <c r="R1674">
        <v>33002</v>
      </c>
      <c r="S1674">
        <v>29483.66</v>
      </c>
    </row>
    <row r="1675" spans="1:19" x14ac:dyDescent="0.35">
      <c r="A1675">
        <v>174</v>
      </c>
      <c r="B1675" t="s">
        <v>157</v>
      </c>
      <c r="C1675" t="s">
        <v>158</v>
      </c>
      <c r="D1675">
        <v>100101</v>
      </c>
      <c r="E1675" t="s">
        <v>29</v>
      </c>
      <c r="F1675">
        <v>100112025</v>
      </c>
      <c r="G1675" t="s">
        <v>173</v>
      </c>
      <c r="H1675" t="s">
        <v>387</v>
      </c>
      <c r="I1675">
        <v>4</v>
      </c>
      <c r="J1675" t="s">
        <v>71</v>
      </c>
      <c r="K1675">
        <v>0</v>
      </c>
      <c r="L1675">
        <v>11498.6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</row>
    <row r="1676" spans="1:19" x14ac:dyDescent="0.35">
      <c r="A1676">
        <v>174</v>
      </c>
      <c r="B1676" t="s">
        <v>157</v>
      </c>
      <c r="C1676" t="s">
        <v>158</v>
      </c>
      <c r="D1676">
        <v>100101</v>
      </c>
      <c r="E1676" t="s">
        <v>29</v>
      </c>
      <c r="F1676">
        <v>100112025</v>
      </c>
      <c r="G1676" t="s">
        <v>173</v>
      </c>
      <c r="H1676" t="s">
        <v>311</v>
      </c>
      <c r="I1676">
        <v>4</v>
      </c>
      <c r="J1676" t="s">
        <v>71</v>
      </c>
      <c r="K1676">
        <v>42856.959999999999</v>
      </c>
      <c r="L1676">
        <v>36772.550000000003</v>
      </c>
      <c r="M1676">
        <v>38915.17</v>
      </c>
      <c r="N1676">
        <v>49026.8</v>
      </c>
      <c r="O1676">
        <v>42023.63</v>
      </c>
      <c r="P1676">
        <v>0</v>
      </c>
      <c r="Q1676">
        <v>0</v>
      </c>
      <c r="R1676">
        <v>31770.13</v>
      </c>
      <c r="S1676">
        <v>0</v>
      </c>
    </row>
    <row r="1677" spans="1:19" x14ac:dyDescent="0.35">
      <c r="A1677">
        <v>174</v>
      </c>
      <c r="B1677" t="s">
        <v>157</v>
      </c>
      <c r="C1677" t="s">
        <v>158</v>
      </c>
      <c r="D1677">
        <v>100101</v>
      </c>
      <c r="E1677" t="s">
        <v>29</v>
      </c>
      <c r="F1677">
        <v>100112025</v>
      </c>
      <c r="G1677" t="s">
        <v>173</v>
      </c>
      <c r="H1677" t="s">
        <v>174</v>
      </c>
      <c r="I1677">
        <v>2</v>
      </c>
      <c r="J1677" t="s">
        <v>32</v>
      </c>
      <c r="K1677">
        <v>0</v>
      </c>
      <c r="L1677">
        <v>66872.399999999994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</row>
    <row r="1678" spans="1:19" x14ac:dyDescent="0.35">
      <c r="A1678">
        <v>174</v>
      </c>
      <c r="B1678" t="s">
        <v>157</v>
      </c>
      <c r="C1678" t="s">
        <v>158</v>
      </c>
      <c r="D1678">
        <v>100102</v>
      </c>
      <c r="E1678" t="s">
        <v>92</v>
      </c>
      <c r="F1678">
        <v>100102003</v>
      </c>
      <c r="G1678" t="s">
        <v>93</v>
      </c>
      <c r="H1678" t="s">
        <v>94</v>
      </c>
      <c r="I1678">
        <v>5</v>
      </c>
      <c r="J1678" t="s">
        <v>26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80.36</v>
      </c>
      <c r="R1678">
        <v>0</v>
      </c>
      <c r="S1678">
        <v>0</v>
      </c>
    </row>
    <row r="1679" spans="1:19" x14ac:dyDescent="0.35">
      <c r="A1679">
        <v>174</v>
      </c>
      <c r="B1679" t="s">
        <v>157</v>
      </c>
      <c r="C1679" t="s">
        <v>158</v>
      </c>
      <c r="D1679">
        <v>100102</v>
      </c>
      <c r="E1679" t="s">
        <v>92</v>
      </c>
      <c r="F1679">
        <v>100102004</v>
      </c>
      <c r="G1679" t="s">
        <v>175</v>
      </c>
      <c r="H1679" t="s">
        <v>253</v>
      </c>
      <c r="I1679">
        <v>5</v>
      </c>
      <c r="J1679" t="s">
        <v>26</v>
      </c>
      <c r="K1679">
        <v>0</v>
      </c>
      <c r="L1679">
        <v>0</v>
      </c>
      <c r="M1679">
        <v>0</v>
      </c>
      <c r="N1679">
        <v>5417.48</v>
      </c>
      <c r="O1679">
        <v>0</v>
      </c>
      <c r="P1679">
        <v>0</v>
      </c>
      <c r="Q1679">
        <v>0</v>
      </c>
      <c r="R1679">
        <v>0</v>
      </c>
      <c r="S1679">
        <v>0</v>
      </c>
    </row>
    <row r="1680" spans="1:19" x14ac:dyDescent="0.35">
      <c r="A1680">
        <v>174</v>
      </c>
      <c r="B1680" t="s">
        <v>157</v>
      </c>
      <c r="C1680" t="s">
        <v>158</v>
      </c>
      <c r="D1680">
        <v>100102</v>
      </c>
      <c r="E1680" t="s">
        <v>92</v>
      </c>
      <c r="F1680">
        <v>100102005</v>
      </c>
      <c r="G1680" t="s">
        <v>177</v>
      </c>
      <c r="H1680" t="s">
        <v>375</v>
      </c>
      <c r="I1680">
        <v>7</v>
      </c>
      <c r="J1680" t="s">
        <v>164</v>
      </c>
      <c r="K1680">
        <v>0</v>
      </c>
      <c r="L1680">
        <v>0</v>
      </c>
      <c r="M1680">
        <v>0</v>
      </c>
      <c r="N1680">
        <v>0</v>
      </c>
      <c r="O1680">
        <v>58911</v>
      </c>
      <c r="P1680">
        <v>0</v>
      </c>
      <c r="Q1680">
        <v>36897.599999999999</v>
      </c>
      <c r="R1680">
        <v>0</v>
      </c>
      <c r="S1680">
        <v>0</v>
      </c>
    </row>
    <row r="1681" spans="1:19" x14ac:dyDescent="0.35">
      <c r="A1681">
        <v>174</v>
      </c>
      <c r="B1681" t="s">
        <v>157</v>
      </c>
      <c r="C1681" t="s">
        <v>158</v>
      </c>
      <c r="D1681">
        <v>100102</v>
      </c>
      <c r="E1681" t="s">
        <v>92</v>
      </c>
      <c r="F1681">
        <v>100102005</v>
      </c>
      <c r="G1681" t="s">
        <v>177</v>
      </c>
      <c r="H1681" t="s">
        <v>379</v>
      </c>
      <c r="I1681">
        <v>7</v>
      </c>
      <c r="J1681" t="s">
        <v>164</v>
      </c>
      <c r="K1681">
        <v>1545.54</v>
      </c>
      <c r="L1681">
        <v>0</v>
      </c>
      <c r="M1681">
        <v>0</v>
      </c>
      <c r="N1681">
        <v>2102.92</v>
      </c>
      <c r="O1681">
        <v>0</v>
      </c>
      <c r="P1681">
        <v>0</v>
      </c>
      <c r="Q1681">
        <v>0</v>
      </c>
      <c r="R1681">
        <v>0</v>
      </c>
      <c r="S1681">
        <v>0</v>
      </c>
    </row>
    <row r="1682" spans="1:19" x14ac:dyDescent="0.35">
      <c r="A1682">
        <v>174</v>
      </c>
      <c r="B1682" t="s">
        <v>157</v>
      </c>
      <c r="C1682" t="s">
        <v>158</v>
      </c>
      <c r="D1682">
        <v>100102</v>
      </c>
      <c r="E1682" t="s">
        <v>92</v>
      </c>
      <c r="F1682">
        <v>100102006</v>
      </c>
      <c r="G1682" t="s">
        <v>237</v>
      </c>
      <c r="H1682" t="s">
        <v>409</v>
      </c>
      <c r="I1682">
        <v>7</v>
      </c>
      <c r="J1682" t="s">
        <v>164</v>
      </c>
      <c r="K1682">
        <v>0</v>
      </c>
      <c r="L1682">
        <v>720.25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</row>
    <row r="1683" spans="1:19" x14ac:dyDescent="0.35">
      <c r="A1683">
        <v>174</v>
      </c>
      <c r="B1683" t="s">
        <v>157</v>
      </c>
      <c r="C1683" t="s">
        <v>158</v>
      </c>
      <c r="D1683">
        <v>100102</v>
      </c>
      <c r="E1683" t="s">
        <v>92</v>
      </c>
      <c r="F1683">
        <v>100102006</v>
      </c>
      <c r="G1683" t="s">
        <v>237</v>
      </c>
      <c r="H1683" t="s">
        <v>238</v>
      </c>
      <c r="I1683">
        <v>5</v>
      </c>
      <c r="J1683" t="s">
        <v>26</v>
      </c>
      <c r="K1683">
        <v>0</v>
      </c>
      <c r="L1683">
        <v>6059.99</v>
      </c>
      <c r="M1683">
        <v>0</v>
      </c>
      <c r="N1683">
        <v>36494.120000000003</v>
      </c>
      <c r="O1683">
        <v>34943.75</v>
      </c>
      <c r="P1683">
        <v>0</v>
      </c>
      <c r="Q1683">
        <v>859.63</v>
      </c>
      <c r="R1683">
        <v>2476.17</v>
      </c>
      <c r="S1683">
        <v>0</v>
      </c>
    </row>
    <row r="1684" spans="1:19" x14ac:dyDescent="0.35">
      <c r="A1684">
        <v>174</v>
      </c>
      <c r="B1684" t="s">
        <v>157</v>
      </c>
      <c r="C1684" t="s">
        <v>158</v>
      </c>
      <c r="D1684">
        <v>100102</v>
      </c>
      <c r="E1684" t="s">
        <v>92</v>
      </c>
      <c r="F1684">
        <v>100102008</v>
      </c>
      <c r="G1684" t="s">
        <v>352</v>
      </c>
      <c r="H1684" t="s">
        <v>413</v>
      </c>
      <c r="I1684">
        <v>3</v>
      </c>
      <c r="J1684" t="s">
        <v>38</v>
      </c>
      <c r="K1684">
        <v>51263.46</v>
      </c>
      <c r="L1684">
        <v>37453.730000000003</v>
      </c>
      <c r="M1684">
        <v>46679.98</v>
      </c>
      <c r="N1684">
        <v>40561.21</v>
      </c>
      <c r="O1684">
        <v>39048.33</v>
      </c>
      <c r="P1684">
        <v>28389.21</v>
      </c>
      <c r="Q1684">
        <v>8576.1299999999992</v>
      </c>
      <c r="R1684">
        <v>840.09</v>
      </c>
      <c r="S1684">
        <v>0</v>
      </c>
    </row>
    <row r="1685" spans="1:19" x14ac:dyDescent="0.35">
      <c r="A1685">
        <v>174</v>
      </c>
      <c r="B1685" t="s">
        <v>157</v>
      </c>
      <c r="C1685" t="s">
        <v>158</v>
      </c>
      <c r="D1685">
        <v>100102</v>
      </c>
      <c r="E1685" t="s">
        <v>92</v>
      </c>
      <c r="F1685">
        <v>100102008</v>
      </c>
      <c r="G1685" t="s">
        <v>352</v>
      </c>
      <c r="H1685" t="s">
        <v>391</v>
      </c>
      <c r="I1685">
        <v>3</v>
      </c>
      <c r="J1685" t="s">
        <v>38</v>
      </c>
      <c r="K1685">
        <v>5824.74</v>
      </c>
      <c r="L1685">
        <v>1064.5899999999999</v>
      </c>
      <c r="M1685">
        <v>3463.11</v>
      </c>
      <c r="N1685">
        <v>13146.08</v>
      </c>
      <c r="O1685">
        <v>765.61</v>
      </c>
      <c r="P1685">
        <v>2086.2199999999998</v>
      </c>
      <c r="Q1685">
        <v>1429.69</v>
      </c>
      <c r="R1685">
        <v>1002.34</v>
      </c>
      <c r="S1685">
        <v>1422.74</v>
      </c>
    </row>
    <row r="1686" spans="1:19" x14ac:dyDescent="0.35">
      <c r="A1686">
        <v>174</v>
      </c>
      <c r="B1686" t="s">
        <v>157</v>
      </c>
      <c r="C1686" t="s">
        <v>158</v>
      </c>
      <c r="D1686">
        <v>100102</v>
      </c>
      <c r="E1686" t="s">
        <v>92</v>
      </c>
      <c r="F1686">
        <v>100102008</v>
      </c>
      <c r="G1686" t="s">
        <v>352</v>
      </c>
      <c r="H1686" t="s">
        <v>402</v>
      </c>
      <c r="I1686">
        <v>1</v>
      </c>
      <c r="J1686" t="s">
        <v>96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843.76</v>
      </c>
      <c r="R1686">
        <v>0</v>
      </c>
      <c r="S1686">
        <v>0</v>
      </c>
    </row>
    <row r="1687" spans="1:19" x14ac:dyDescent="0.35">
      <c r="A1687">
        <v>174</v>
      </c>
      <c r="B1687" t="s">
        <v>157</v>
      </c>
      <c r="C1687" t="s">
        <v>158</v>
      </c>
      <c r="D1687">
        <v>100102</v>
      </c>
      <c r="E1687" t="s">
        <v>92</v>
      </c>
      <c r="F1687">
        <v>100102008</v>
      </c>
      <c r="G1687" t="s">
        <v>352</v>
      </c>
      <c r="H1687" t="s">
        <v>360</v>
      </c>
      <c r="I1687">
        <v>5</v>
      </c>
      <c r="J1687" t="s">
        <v>26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16628.7</v>
      </c>
      <c r="R1687">
        <v>0</v>
      </c>
      <c r="S1687">
        <v>0</v>
      </c>
    </row>
    <row r="1688" spans="1:19" x14ac:dyDescent="0.35">
      <c r="A1688">
        <v>174</v>
      </c>
      <c r="B1688" t="s">
        <v>157</v>
      </c>
      <c r="C1688" t="s">
        <v>158</v>
      </c>
      <c r="D1688">
        <v>100103</v>
      </c>
      <c r="E1688" t="s">
        <v>39</v>
      </c>
      <c r="F1688">
        <v>100103001</v>
      </c>
      <c r="G1688" t="s">
        <v>40</v>
      </c>
      <c r="H1688" t="s">
        <v>312</v>
      </c>
      <c r="I1688">
        <v>3</v>
      </c>
      <c r="J1688" t="s">
        <v>38</v>
      </c>
      <c r="K1688">
        <v>2424.2399999999998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</row>
    <row r="1689" spans="1:19" x14ac:dyDescent="0.35">
      <c r="A1689">
        <v>174</v>
      </c>
      <c r="B1689" t="s">
        <v>157</v>
      </c>
      <c r="C1689" t="s">
        <v>158</v>
      </c>
      <c r="D1689">
        <v>100103</v>
      </c>
      <c r="E1689" t="s">
        <v>39</v>
      </c>
      <c r="F1689">
        <v>100103002</v>
      </c>
      <c r="G1689" t="s">
        <v>42</v>
      </c>
      <c r="H1689" t="s">
        <v>313</v>
      </c>
      <c r="I1689">
        <v>3</v>
      </c>
      <c r="J1689" t="s">
        <v>38</v>
      </c>
      <c r="K1689">
        <v>68.38</v>
      </c>
      <c r="L1689">
        <v>0</v>
      </c>
      <c r="M1689">
        <v>93.46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</row>
    <row r="1690" spans="1:19" x14ac:dyDescent="0.35">
      <c r="A1690">
        <v>174</v>
      </c>
      <c r="B1690" t="s">
        <v>157</v>
      </c>
      <c r="C1690" t="s">
        <v>158</v>
      </c>
      <c r="D1690">
        <v>100103</v>
      </c>
      <c r="E1690" t="s">
        <v>39</v>
      </c>
      <c r="F1690">
        <v>100103002</v>
      </c>
      <c r="G1690" t="s">
        <v>42</v>
      </c>
      <c r="H1690" t="s">
        <v>291</v>
      </c>
      <c r="I1690">
        <v>7</v>
      </c>
      <c r="J1690" t="s">
        <v>164</v>
      </c>
      <c r="K1690">
        <v>121.87</v>
      </c>
      <c r="L1690">
        <v>0</v>
      </c>
      <c r="M1690">
        <v>186.86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</row>
    <row r="1691" spans="1:19" x14ac:dyDescent="0.35">
      <c r="A1691">
        <v>174</v>
      </c>
      <c r="B1691" t="s">
        <v>157</v>
      </c>
      <c r="C1691" t="s">
        <v>158</v>
      </c>
      <c r="D1691">
        <v>100103</v>
      </c>
      <c r="E1691" t="s">
        <v>39</v>
      </c>
      <c r="F1691">
        <v>100103004</v>
      </c>
      <c r="G1691" t="s">
        <v>77</v>
      </c>
      <c r="H1691" t="s">
        <v>198</v>
      </c>
      <c r="I1691">
        <v>3</v>
      </c>
      <c r="J1691" t="s">
        <v>38</v>
      </c>
      <c r="K1691">
        <v>211894.72</v>
      </c>
      <c r="L1691">
        <v>117855.6</v>
      </c>
      <c r="M1691">
        <v>10139.64</v>
      </c>
      <c r="N1691">
        <v>56505.96</v>
      </c>
      <c r="O1691">
        <v>22951.58</v>
      </c>
      <c r="P1691">
        <v>30977.1</v>
      </c>
      <c r="Q1691">
        <v>7275.24</v>
      </c>
      <c r="R1691">
        <v>0</v>
      </c>
      <c r="S1691">
        <v>19322.990000000002</v>
      </c>
    </row>
    <row r="1692" spans="1:19" x14ac:dyDescent="0.35">
      <c r="A1692">
        <v>174</v>
      </c>
      <c r="B1692" t="s">
        <v>157</v>
      </c>
      <c r="C1692" t="s">
        <v>158</v>
      </c>
      <c r="D1692">
        <v>100103</v>
      </c>
      <c r="E1692" t="s">
        <v>39</v>
      </c>
      <c r="F1692">
        <v>100103004</v>
      </c>
      <c r="G1692" t="s">
        <v>77</v>
      </c>
      <c r="H1692" t="s">
        <v>347</v>
      </c>
      <c r="I1692">
        <v>3</v>
      </c>
      <c r="J1692" t="s">
        <v>38</v>
      </c>
      <c r="K1692">
        <v>192805.8</v>
      </c>
      <c r="L1692">
        <v>24709.45</v>
      </c>
      <c r="M1692">
        <v>229518.94</v>
      </c>
      <c r="N1692">
        <v>79302.720000000001</v>
      </c>
      <c r="O1692">
        <v>44076.62</v>
      </c>
      <c r="P1692">
        <v>4570.0200000000004</v>
      </c>
      <c r="Q1692">
        <v>0</v>
      </c>
      <c r="R1692">
        <v>0</v>
      </c>
      <c r="S1692">
        <v>0</v>
      </c>
    </row>
    <row r="1693" spans="1:19" x14ac:dyDescent="0.35">
      <c r="A1693">
        <v>174</v>
      </c>
      <c r="B1693" t="s">
        <v>157</v>
      </c>
      <c r="C1693" t="s">
        <v>158</v>
      </c>
      <c r="D1693">
        <v>100104</v>
      </c>
      <c r="E1693" t="s">
        <v>66</v>
      </c>
      <c r="F1693">
        <v>100104002</v>
      </c>
      <c r="G1693" t="s">
        <v>67</v>
      </c>
      <c r="H1693" t="s">
        <v>203</v>
      </c>
      <c r="I1693">
        <v>7</v>
      </c>
      <c r="J1693" t="s">
        <v>164</v>
      </c>
      <c r="K1693">
        <v>22875.88</v>
      </c>
      <c r="L1693">
        <v>43704.41</v>
      </c>
      <c r="M1693">
        <v>58455.29</v>
      </c>
      <c r="N1693">
        <v>49151.49</v>
      </c>
      <c r="O1693">
        <v>43726.1</v>
      </c>
      <c r="P1693">
        <v>85364.43</v>
      </c>
      <c r="Q1693">
        <v>117296.91</v>
      </c>
      <c r="R1693">
        <v>73441</v>
      </c>
      <c r="S1693">
        <v>47537.85</v>
      </c>
    </row>
    <row r="1694" spans="1:19" x14ac:dyDescent="0.35">
      <c r="A1694">
        <v>174</v>
      </c>
      <c r="B1694" t="s">
        <v>157</v>
      </c>
      <c r="C1694" t="s">
        <v>158</v>
      </c>
      <c r="D1694">
        <v>100104</v>
      </c>
      <c r="E1694" t="s">
        <v>66</v>
      </c>
      <c r="F1694">
        <v>100104002</v>
      </c>
      <c r="G1694" t="s">
        <v>67</v>
      </c>
      <c r="H1694" t="s">
        <v>191</v>
      </c>
      <c r="I1694">
        <v>4</v>
      </c>
      <c r="J1694" t="s">
        <v>71</v>
      </c>
      <c r="K1694">
        <v>1062.1199999999999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</row>
    <row r="1695" spans="1:19" x14ac:dyDescent="0.35">
      <c r="A1695">
        <v>174</v>
      </c>
      <c r="B1695" t="s">
        <v>157</v>
      </c>
      <c r="C1695" t="s">
        <v>158</v>
      </c>
      <c r="D1695">
        <v>100104</v>
      </c>
      <c r="E1695" t="s">
        <v>66</v>
      </c>
      <c r="F1695">
        <v>100104002</v>
      </c>
      <c r="G1695" t="s">
        <v>67</v>
      </c>
      <c r="H1695" t="s">
        <v>361</v>
      </c>
      <c r="I1695">
        <v>4</v>
      </c>
      <c r="J1695" t="s">
        <v>71</v>
      </c>
      <c r="K1695">
        <v>0</v>
      </c>
      <c r="L1695">
        <v>0</v>
      </c>
      <c r="M1695">
        <v>9026.35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</row>
    <row r="1696" spans="1:19" x14ac:dyDescent="0.35">
      <c r="A1696">
        <v>174</v>
      </c>
      <c r="B1696" t="s">
        <v>157</v>
      </c>
      <c r="C1696" t="s">
        <v>158</v>
      </c>
      <c r="D1696">
        <v>100104</v>
      </c>
      <c r="E1696" t="s">
        <v>66</v>
      </c>
      <c r="F1696">
        <v>100104002</v>
      </c>
      <c r="G1696" t="s">
        <v>67</v>
      </c>
      <c r="H1696" t="s">
        <v>219</v>
      </c>
      <c r="I1696">
        <v>3</v>
      </c>
      <c r="J1696" t="s">
        <v>38</v>
      </c>
      <c r="K1696">
        <v>89136.94</v>
      </c>
      <c r="L1696">
        <v>55148.92</v>
      </c>
      <c r="M1696">
        <v>115759.8</v>
      </c>
      <c r="N1696">
        <v>46557.93</v>
      </c>
      <c r="O1696">
        <v>225540.16</v>
      </c>
      <c r="P1696">
        <v>22722.6</v>
      </c>
      <c r="Q1696">
        <v>258679</v>
      </c>
      <c r="R1696">
        <v>93583.86</v>
      </c>
      <c r="S1696">
        <v>3963.52</v>
      </c>
    </row>
    <row r="1697" spans="1:19" x14ac:dyDescent="0.35">
      <c r="A1697">
        <v>174</v>
      </c>
      <c r="B1697" t="s">
        <v>157</v>
      </c>
      <c r="C1697" t="s">
        <v>158</v>
      </c>
      <c r="D1697">
        <v>100105</v>
      </c>
      <c r="E1697" t="s">
        <v>20</v>
      </c>
      <c r="F1697">
        <v>100105006</v>
      </c>
      <c r="G1697" t="s">
        <v>276</v>
      </c>
      <c r="H1697" t="s">
        <v>317</v>
      </c>
      <c r="I1697">
        <v>6</v>
      </c>
      <c r="J1697" t="s">
        <v>20</v>
      </c>
      <c r="K1697">
        <v>7257.6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</row>
    <row r="1698" spans="1:19" x14ac:dyDescent="0.35">
      <c r="A1698">
        <v>174</v>
      </c>
      <c r="B1698" t="s">
        <v>157</v>
      </c>
      <c r="C1698" t="s">
        <v>158</v>
      </c>
      <c r="D1698">
        <v>100105</v>
      </c>
      <c r="E1698" t="s">
        <v>20</v>
      </c>
      <c r="F1698">
        <v>100105006</v>
      </c>
      <c r="G1698" t="s">
        <v>276</v>
      </c>
      <c r="H1698" t="s">
        <v>277</v>
      </c>
      <c r="I1698">
        <v>4</v>
      </c>
      <c r="J1698" t="s">
        <v>71</v>
      </c>
      <c r="K1698">
        <v>267098.40999999997</v>
      </c>
      <c r="L1698">
        <v>211984.54</v>
      </c>
      <c r="M1698">
        <v>411363.63</v>
      </c>
      <c r="N1698">
        <v>329809.77</v>
      </c>
      <c r="O1698">
        <v>252213.12</v>
      </c>
      <c r="P1698">
        <v>22089.14</v>
      </c>
      <c r="Q1698">
        <v>26521.71</v>
      </c>
      <c r="R1698">
        <v>72357.66</v>
      </c>
      <c r="S1698">
        <v>913.52</v>
      </c>
    </row>
    <row r="1699" spans="1:19" x14ac:dyDescent="0.35">
      <c r="A1699">
        <v>174</v>
      </c>
      <c r="B1699" t="s">
        <v>157</v>
      </c>
      <c r="C1699" t="s">
        <v>158</v>
      </c>
      <c r="D1699">
        <v>100105</v>
      </c>
      <c r="E1699" t="s">
        <v>20</v>
      </c>
      <c r="F1699">
        <v>100105006</v>
      </c>
      <c r="G1699" t="s">
        <v>276</v>
      </c>
      <c r="H1699" t="s">
        <v>307</v>
      </c>
      <c r="I1699">
        <v>4</v>
      </c>
      <c r="J1699" t="s">
        <v>71</v>
      </c>
      <c r="K1699">
        <v>49798.91</v>
      </c>
      <c r="L1699">
        <v>82993.14</v>
      </c>
      <c r="M1699">
        <v>74531.62</v>
      </c>
      <c r="N1699">
        <v>80458.59</v>
      </c>
      <c r="O1699">
        <v>49836.01</v>
      </c>
      <c r="P1699">
        <v>69660.789999999994</v>
      </c>
      <c r="Q1699">
        <v>109198.57</v>
      </c>
      <c r="R1699">
        <v>8703.11</v>
      </c>
      <c r="S1699">
        <v>0</v>
      </c>
    </row>
    <row r="1700" spans="1:19" x14ac:dyDescent="0.35">
      <c r="A1700">
        <v>174</v>
      </c>
      <c r="B1700" t="s">
        <v>157</v>
      </c>
      <c r="C1700" t="s">
        <v>158</v>
      </c>
      <c r="D1700">
        <v>100106</v>
      </c>
      <c r="E1700" t="s">
        <v>477</v>
      </c>
      <c r="F1700">
        <v>100106001</v>
      </c>
      <c r="G1700" t="s">
        <v>60</v>
      </c>
      <c r="H1700" t="s">
        <v>61</v>
      </c>
      <c r="I1700">
        <v>3</v>
      </c>
      <c r="J1700" t="s">
        <v>38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8063.46</v>
      </c>
      <c r="Q1700">
        <v>2299.2199999999998</v>
      </c>
      <c r="R1700">
        <v>2871.01</v>
      </c>
      <c r="S1700">
        <v>5471.63</v>
      </c>
    </row>
    <row r="1701" spans="1:19" x14ac:dyDescent="0.35">
      <c r="A1701">
        <v>174</v>
      </c>
      <c r="B1701" t="s">
        <v>157</v>
      </c>
      <c r="C1701" t="s">
        <v>158</v>
      </c>
      <c r="D1701">
        <v>100107</v>
      </c>
      <c r="E1701" t="s">
        <v>48</v>
      </c>
      <c r="F1701">
        <v>100107012</v>
      </c>
      <c r="G1701" t="s">
        <v>49</v>
      </c>
      <c r="H1701" t="s">
        <v>318</v>
      </c>
      <c r="I1701">
        <v>3</v>
      </c>
      <c r="J1701" t="s">
        <v>38</v>
      </c>
      <c r="K1701">
        <v>38632.980000000003</v>
      </c>
      <c r="L1701">
        <v>8776.9599999999991</v>
      </c>
      <c r="M1701">
        <v>8052</v>
      </c>
      <c r="N1701">
        <v>23797.5</v>
      </c>
      <c r="O1701">
        <v>497865.9</v>
      </c>
      <c r="P1701">
        <v>501081.75</v>
      </c>
      <c r="Q1701">
        <v>1190966.31</v>
      </c>
      <c r="R1701">
        <v>1075853.24</v>
      </c>
      <c r="S1701">
        <v>755325.66</v>
      </c>
    </row>
    <row r="1702" spans="1:19" x14ac:dyDescent="0.35">
      <c r="A1702">
        <v>174</v>
      </c>
      <c r="B1702" t="s">
        <v>157</v>
      </c>
      <c r="C1702" t="s">
        <v>158</v>
      </c>
      <c r="D1702">
        <v>100107</v>
      </c>
      <c r="E1702" t="s">
        <v>48</v>
      </c>
      <c r="F1702">
        <v>100107012</v>
      </c>
      <c r="G1702" t="s">
        <v>49</v>
      </c>
      <c r="H1702" t="s">
        <v>150</v>
      </c>
      <c r="I1702">
        <v>3</v>
      </c>
      <c r="J1702" t="s">
        <v>38</v>
      </c>
      <c r="K1702">
        <v>53632.959999999999</v>
      </c>
      <c r="L1702">
        <v>24186.78</v>
      </c>
      <c r="M1702">
        <v>63778.32</v>
      </c>
      <c r="N1702">
        <v>117039.84</v>
      </c>
      <c r="O1702">
        <v>157023.85999999999</v>
      </c>
      <c r="P1702">
        <v>202726.27</v>
      </c>
      <c r="Q1702">
        <v>157414.94</v>
      </c>
      <c r="R1702">
        <v>94992.98</v>
      </c>
      <c r="S1702">
        <v>318510.94</v>
      </c>
    </row>
    <row r="1703" spans="1:19" x14ac:dyDescent="0.35">
      <c r="A1703">
        <v>174</v>
      </c>
      <c r="B1703" t="s">
        <v>157</v>
      </c>
      <c r="C1703" t="s">
        <v>158</v>
      </c>
      <c r="D1703">
        <v>100107</v>
      </c>
      <c r="E1703" t="s">
        <v>48</v>
      </c>
      <c r="F1703">
        <v>100107012</v>
      </c>
      <c r="G1703" t="s">
        <v>49</v>
      </c>
      <c r="H1703" t="s">
        <v>342</v>
      </c>
      <c r="I1703">
        <v>3</v>
      </c>
      <c r="J1703" t="s">
        <v>38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293.63</v>
      </c>
    </row>
    <row r="1704" spans="1:19" x14ac:dyDescent="0.35">
      <c r="A1704">
        <v>174</v>
      </c>
      <c r="B1704" t="s">
        <v>157</v>
      </c>
      <c r="C1704" t="s">
        <v>158</v>
      </c>
      <c r="D1704">
        <v>100107</v>
      </c>
      <c r="E1704" t="s">
        <v>48</v>
      </c>
      <c r="F1704">
        <v>100107012</v>
      </c>
      <c r="G1704" t="s">
        <v>49</v>
      </c>
      <c r="H1704" t="s">
        <v>129</v>
      </c>
      <c r="I1704">
        <v>2</v>
      </c>
      <c r="J1704" t="s">
        <v>32</v>
      </c>
      <c r="K1704">
        <v>98121.69</v>
      </c>
      <c r="L1704">
        <v>214955.83</v>
      </c>
      <c r="M1704">
        <v>93143.26</v>
      </c>
      <c r="N1704">
        <v>31948.13</v>
      </c>
      <c r="O1704">
        <v>135380</v>
      </c>
      <c r="P1704">
        <v>57876.61</v>
      </c>
      <c r="Q1704">
        <v>66973.649999999994</v>
      </c>
      <c r="R1704">
        <v>0</v>
      </c>
      <c r="S1704">
        <v>0</v>
      </c>
    </row>
    <row r="1705" spans="1:19" x14ac:dyDescent="0.35">
      <c r="A1705">
        <v>174</v>
      </c>
      <c r="B1705" t="s">
        <v>157</v>
      </c>
      <c r="C1705" t="s">
        <v>158</v>
      </c>
      <c r="D1705">
        <v>100107</v>
      </c>
      <c r="E1705" t="s">
        <v>48</v>
      </c>
      <c r="F1705">
        <v>100107012</v>
      </c>
      <c r="G1705" t="s">
        <v>49</v>
      </c>
      <c r="H1705" t="s">
        <v>265</v>
      </c>
      <c r="I1705">
        <v>1</v>
      </c>
      <c r="J1705" t="s">
        <v>96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9365.75</v>
      </c>
      <c r="S1705">
        <v>13123.93</v>
      </c>
    </row>
    <row r="1706" spans="1:19" x14ac:dyDescent="0.35">
      <c r="A1706">
        <v>174</v>
      </c>
      <c r="B1706" t="s">
        <v>157</v>
      </c>
      <c r="C1706" t="s">
        <v>158</v>
      </c>
      <c r="D1706">
        <v>100107</v>
      </c>
      <c r="E1706" t="s">
        <v>48</v>
      </c>
      <c r="F1706">
        <v>100107012</v>
      </c>
      <c r="G1706" t="s">
        <v>49</v>
      </c>
      <c r="H1706" t="s">
        <v>130</v>
      </c>
      <c r="I1706">
        <v>3</v>
      </c>
      <c r="J1706" t="s">
        <v>38</v>
      </c>
      <c r="K1706">
        <v>0</v>
      </c>
      <c r="L1706">
        <v>2376.54</v>
      </c>
      <c r="M1706">
        <v>0</v>
      </c>
      <c r="N1706">
        <v>2690.21</v>
      </c>
      <c r="O1706">
        <v>193.71</v>
      </c>
      <c r="P1706">
        <v>349.41</v>
      </c>
      <c r="Q1706">
        <v>25080.29</v>
      </c>
      <c r="R1706">
        <v>92006.03</v>
      </c>
      <c r="S1706">
        <v>51470.68</v>
      </c>
    </row>
    <row r="1707" spans="1:19" x14ac:dyDescent="0.35">
      <c r="A1707">
        <v>174</v>
      </c>
      <c r="B1707" t="s">
        <v>157</v>
      </c>
      <c r="C1707" t="s">
        <v>158</v>
      </c>
      <c r="D1707">
        <v>100107</v>
      </c>
      <c r="E1707" t="s">
        <v>48</v>
      </c>
      <c r="F1707">
        <v>100107012</v>
      </c>
      <c r="G1707" t="s">
        <v>49</v>
      </c>
      <c r="H1707" t="s">
        <v>50</v>
      </c>
      <c r="I1707">
        <v>3</v>
      </c>
      <c r="J1707" t="s">
        <v>38</v>
      </c>
      <c r="K1707">
        <v>194552.09</v>
      </c>
      <c r="L1707">
        <v>210436.7</v>
      </c>
      <c r="M1707">
        <v>134915.17000000001</v>
      </c>
      <c r="N1707">
        <v>164305.92000000001</v>
      </c>
      <c r="O1707">
        <v>466130.86</v>
      </c>
      <c r="P1707">
        <v>564238.74</v>
      </c>
      <c r="Q1707">
        <v>204881.1</v>
      </c>
      <c r="R1707">
        <v>265483.78000000003</v>
      </c>
      <c r="S1707">
        <v>163682.43</v>
      </c>
    </row>
    <row r="1708" spans="1:19" x14ac:dyDescent="0.35">
      <c r="A1708">
        <v>174</v>
      </c>
      <c r="B1708" t="s">
        <v>157</v>
      </c>
      <c r="C1708" t="s">
        <v>158</v>
      </c>
      <c r="D1708">
        <v>100107</v>
      </c>
      <c r="E1708" t="s">
        <v>48</v>
      </c>
      <c r="F1708">
        <v>100107012</v>
      </c>
      <c r="G1708" t="s">
        <v>49</v>
      </c>
      <c r="H1708" t="s">
        <v>211</v>
      </c>
      <c r="I1708">
        <v>7</v>
      </c>
      <c r="J1708" t="s">
        <v>164</v>
      </c>
      <c r="K1708">
        <v>80287.55</v>
      </c>
      <c r="L1708">
        <v>81873.36</v>
      </c>
      <c r="M1708">
        <v>81588.649999999994</v>
      </c>
      <c r="N1708">
        <v>93952.4</v>
      </c>
      <c r="O1708">
        <v>147898.73000000001</v>
      </c>
      <c r="P1708">
        <v>159163.04999999999</v>
      </c>
      <c r="Q1708">
        <v>220270.68</v>
      </c>
      <c r="R1708">
        <v>237167.65</v>
      </c>
      <c r="S1708">
        <v>244449.7</v>
      </c>
    </row>
    <row r="1709" spans="1:19" x14ac:dyDescent="0.35">
      <c r="A1709">
        <v>174</v>
      </c>
      <c r="B1709" t="s">
        <v>157</v>
      </c>
      <c r="C1709" t="s">
        <v>158</v>
      </c>
      <c r="D1709">
        <v>100107</v>
      </c>
      <c r="E1709" t="s">
        <v>48</v>
      </c>
      <c r="F1709">
        <v>100107012</v>
      </c>
      <c r="G1709" t="s">
        <v>49</v>
      </c>
      <c r="H1709" t="s">
        <v>333</v>
      </c>
      <c r="I1709">
        <v>3</v>
      </c>
      <c r="J1709" t="s">
        <v>38</v>
      </c>
      <c r="K1709">
        <v>0</v>
      </c>
      <c r="L1709">
        <v>0</v>
      </c>
      <c r="M1709">
        <v>0</v>
      </c>
      <c r="N1709">
        <v>4693.22</v>
      </c>
      <c r="O1709">
        <v>11276.47</v>
      </c>
      <c r="P1709">
        <v>73540.89</v>
      </c>
      <c r="Q1709">
        <v>50659.6</v>
      </c>
      <c r="R1709">
        <v>110538.73</v>
      </c>
      <c r="S1709">
        <v>108660.34</v>
      </c>
    </row>
    <row r="1710" spans="1:19" x14ac:dyDescent="0.35">
      <c r="A1710">
        <v>174</v>
      </c>
      <c r="B1710" t="s">
        <v>157</v>
      </c>
      <c r="C1710" t="s">
        <v>158</v>
      </c>
      <c r="D1710">
        <v>100107</v>
      </c>
      <c r="E1710" t="s">
        <v>48</v>
      </c>
      <c r="F1710">
        <v>100107012</v>
      </c>
      <c r="G1710" t="s">
        <v>49</v>
      </c>
      <c r="H1710" t="s">
        <v>186</v>
      </c>
      <c r="I1710">
        <v>3</v>
      </c>
      <c r="J1710" t="s">
        <v>38</v>
      </c>
      <c r="K1710">
        <v>467482.84</v>
      </c>
      <c r="L1710">
        <v>357999.96</v>
      </c>
      <c r="M1710">
        <v>131257.57</v>
      </c>
      <c r="N1710">
        <v>389041.11</v>
      </c>
      <c r="O1710">
        <v>247642.04</v>
      </c>
      <c r="P1710">
        <v>145975.65</v>
      </c>
      <c r="Q1710">
        <v>92728.28</v>
      </c>
      <c r="R1710">
        <v>37550.550000000003</v>
      </c>
      <c r="S1710">
        <v>41802.61</v>
      </c>
    </row>
    <row r="1711" spans="1:19" x14ac:dyDescent="0.35">
      <c r="A1711">
        <v>174</v>
      </c>
      <c r="B1711" t="s">
        <v>157</v>
      </c>
      <c r="C1711" t="s">
        <v>158</v>
      </c>
      <c r="D1711">
        <v>100107</v>
      </c>
      <c r="E1711" t="s">
        <v>48</v>
      </c>
      <c r="F1711">
        <v>100107012</v>
      </c>
      <c r="G1711" t="s">
        <v>49</v>
      </c>
      <c r="H1711" t="s">
        <v>365</v>
      </c>
      <c r="I1711">
        <v>7</v>
      </c>
      <c r="J1711" t="s">
        <v>164</v>
      </c>
      <c r="K1711">
        <v>5539.58</v>
      </c>
      <c r="L1711">
        <v>0</v>
      </c>
      <c r="M1711">
        <v>0</v>
      </c>
      <c r="N1711">
        <v>0</v>
      </c>
      <c r="O1711">
        <v>0</v>
      </c>
      <c r="P1711">
        <v>3188.04</v>
      </c>
      <c r="Q1711">
        <v>532.16</v>
      </c>
      <c r="R1711">
        <v>248.4</v>
      </c>
      <c r="S1711">
        <v>18047.490000000002</v>
      </c>
    </row>
    <row r="1712" spans="1:19" x14ac:dyDescent="0.35">
      <c r="A1712">
        <v>174</v>
      </c>
      <c r="B1712" t="s">
        <v>157</v>
      </c>
      <c r="C1712" t="s">
        <v>158</v>
      </c>
      <c r="D1712">
        <v>100107</v>
      </c>
      <c r="E1712" t="s">
        <v>48</v>
      </c>
      <c r="F1712">
        <v>100107012</v>
      </c>
      <c r="G1712" t="s">
        <v>49</v>
      </c>
      <c r="H1712" t="s">
        <v>195</v>
      </c>
      <c r="I1712">
        <v>3</v>
      </c>
      <c r="J1712" t="s">
        <v>38</v>
      </c>
      <c r="K1712">
        <v>25805.25</v>
      </c>
      <c r="L1712">
        <v>15322.59</v>
      </c>
      <c r="M1712">
        <v>12235.58</v>
      </c>
      <c r="N1712">
        <v>8373.4</v>
      </c>
      <c r="O1712">
        <v>4407.2700000000004</v>
      </c>
      <c r="P1712">
        <v>7326.79</v>
      </c>
      <c r="Q1712">
        <v>7972.3</v>
      </c>
      <c r="R1712">
        <v>8026.15</v>
      </c>
      <c r="S1712">
        <v>16429.73</v>
      </c>
    </row>
    <row r="1713" spans="1:19" x14ac:dyDescent="0.35">
      <c r="A1713">
        <v>174</v>
      </c>
      <c r="B1713" t="s">
        <v>157</v>
      </c>
      <c r="C1713" t="s">
        <v>158</v>
      </c>
      <c r="D1713">
        <v>100108</v>
      </c>
      <c r="E1713" t="s">
        <v>294</v>
      </c>
      <c r="F1713">
        <v>100108002</v>
      </c>
      <c r="G1713" t="s">
        <v>295</v>
      </c>
      <c r="H1713" t="s">
        <v>296</v>
      </c>
      <c r="I1713">
        <v>5</v>
      </c>
      <c r="J1713" t="s">
        <v>26</v>
      </c>
      <c r="K1713">
        <v>17762.55</v>
      </c>
      <c r="L1713">
        <v>24661.83</v>
      </c>
      <c r="M1713">
        <v>26885.49</v>
      </c>
      <c r="N1713">
        <v>62361.55</v>
      </c>
      <c r="O1713">
        <v>34644.35</v>
      </c>
      <c r="P1713">
        <v>46591.74</v>
      </c>
      <c r="Q1713">
        <v>53883.89</v>
      </c>
      <c r="R1713">
        <v>32386</v>
      </c>
      <c r="S1713">
        <v>3313.9</v>
      </c>
    </row>
    <row r="1714" spans="1:19" x14ac:dyDescent="0.35">
      <c r="A1714">
        <v>174</v>
      </c>
      <c r="B1714" t="s">
        <v>157</v>
      </c>
      <c r="C1714" t="s">
        <v>158</v>
      </c>
      <c r="D1714">
        <v>100108</v>
      </c>
      <c r="E1714" t="s">
        <v>294</v>
      </c>
      <c r="F1714">
        <v>100108002</v>
      </c>
      <c r="G1714" t="s">
        <v>295</v>
      </c>
      <c r="H1714" t="s">
        <v>367</v>
      </c>
      <c r="I1714">
        <v>3</v>
      </c>
      <c r="J1714" t="s">
        <v>38</v>
      </c>
      <c r="K1714">
        <v>0</v>
      </c>
      <c r="L1714">
        <v>0</v>
      </c>
      <c r="M1714">
        <v>31725.3</v>
      </c>
      <c r="N1714">
        <v>5288.25</v>
      </c>
      <c r="O1714">
        <v>0</v>
      </c>
      <c r="P1714">
        <v>0</v>
      </c>
      <c r="Q1714">
        <v>0</v>
      </c>
      <c r="R1714">
        <v>0</v>
      </c>
      <c r="S1714">
        <v>0</v>
      </c>
    </row>
    <row r="1715" spans="1:19" x14ac:dyDescent="0.35">
      <c r="A1715">
        <v>174</v>
      </c>
      <c r="B1715" t="s">
        <v>157</v>
      </c>
      <c r="C1715" t="s">
        <v>158</v>
      </c>
      <c r="D1715">
        <v>100108</v>
      </c>
      <c r="E1715" t="s">
        <v>294</v>
      </c>
      <c r="F1715">
        <v>100108004</v>
      </c>
      <c r="G1715" t="s">
        <v>418</v>
      </c>
      <c r="H1715" t="s">
        <v>419</v>
      </c>
      <c r="I1715">
        <v>5</v>
      </c>
      <c r="J1715" t="s">
        <v>26</v>
      </c>
      <c r="K1715">
        <v>0</v>
      </c>
      <c r="L1715">
        <v>6763.88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</row>
    <row r="1716" spans="1:19" x14ac:dyDescent="0.35">
      <c r="A1716">
        <v>174</v>
      </c>
      <c r="B1716" t="s">
        <v>157</v>
      </c>
      <c r="C1716" t="s">
        <v>158</v>
      </c>
      <c r="D1716">
        <v>100108</v>
      </c>
      <c r="E1716" t="s">
        <v>294</v>
      </c>
      <c r="F1716">
        <v>100108005</v>
      </c>
      <c r="G1716" t="s">
        <v>319</v>
      </c>
      <c r="H1716" t="s">
        <v>330</v>
      </c>
      <c r="I1716">
        <v>3</v>
      </c>
      <c r="J1716" t="s">
        <v>38</v>
      </c>
      <c r="K1716">
        <v>1226065.83</v>
      </c>
      <c r="L1716">
        <v>1493686.8</v>
      </c>
      <c r="M1716">
        <v>1984431.13</v>
      </c>
      <c r="N1716">
        <v>1064020.1599999999</v>
      </c>
      <c r="O1716">
        <v>418353.79</v>
      </c>
      <c r="P1716">
        <v>982579.76</v>
      </c>
      <c r="Q1716">
        <v>1153746.75</v>
      </c>
      <c r="R1716">
        <v>544239.88</v>
      </c>
      <c r="S1716">
        <v>585996.81000000006</v>
      </c>
    </row>
    <row r="1717" spans="1:19" x14ac:dyDescent="0.35">
      <c r="A1717">
        <v>174</v>
      </c>
      <c r="B1717" t="s">
        <v>157</v>
      </c>
      <c r="C1717" t="s">
        <v>158</v>
      </c>
      <c r="D1717">
        <v>100108</v>
      </c>
      <c r="E1717" t="s">
        <v>294</v>
      </c>
      <c r="F1717">
        <v>100108005</v>
      </c>
      <c r="G1717" t="s">
        <v>319</v>
      </c>
      <c r="H1717" t="s">
        <v>405</v>
      </c>
      <c r="I1717">
        <v>3</v>
      </c>
      <c r="J1717" t="s">
        <v>38</v>
      </c>
      <c r="K1717">
        <v>8334.69</v>
      </c>
      <c r="L1717">
        <v>55882.51</v>
      </c>
      <c r="M1717">
        <v>26127.439999999999</v>
      </c>
      <c r="N1717">
        <v>114105.2</v>
      </c>
      <c r="O1717">
        <v>100099.94</v>
      </c>
      <c r="P1717">
        <v>42482.17</v>
      </c>
      <c r="Q1717">
        <v>79928.850000000006</v>
      </c>
      <c r="R1717">
        <v>71011.399999999994</v>
      </c>
      <c r="S1717">
        <v>62408.78</v>
      </c>
    </row>
    <row r="1718" spans="1:19" x14ac:dyDescent="0.35">
      <c r="A1718">
        <v>174</v>
      </c>
      <c r="B1718" t="s">
        <v>157</v>
      </c>
      <c r="C1718" t="s">
        <v>158</v>
      </c>
      <c r="D1718">
        <v>100108</v>
      </c>
      <c r="E1718" t="s">
        <v>294</v>
      </c>
      <c r="F1718">
        <v>100108005</v>
      </c>
      <c r="G1718" t="s">
        <v>319</v>
      </c>
      <c r="H1718" t="s">
        <v>398</v>
      </c>
      <c r="I1718">
        <v>7</v>
      </c>
      <c r="J1718" t="s">
        <v>164</v>
      </c>
      <c r="K1718">
        <v>1513861.47</v>
      </c>
      <c r="L1718">
        <v>1338288.5</v>
      </c>
      <c r="M1718">
        <v>1010599.63</v>
      </c>
      <c r="N1718">
        <v>855242.22</v>
      </c>
      <c r="O1718">
        <v>4291231.7300000004</v>
      </c>
      <c r="P1718">
        <v>4973461.12</v>
      </c>
      <c r="Q1718">
        <v>1454114.46</v>
      </c>
      <c r="R1718">
        <v>741850.91</v>
      </c>
      <c r="S1718">
        <v>353028</v>
      </c>
    </row>
    <row r="1719" spans="1:19" x14ac:dyDescent="0.35">
      <c r="A1719">
        <v>174</v>
      </c>
      <c r="B1719" t="s">
        <v>157</v>
      </c>
      <c r="C1719" t="s">
        <v>158</v>
      </c>
      <c r="D1719">
        <v>100108</v>
      </c>
      <c r="E1719" t="s">
        <v>294</v>
      </c>
      <c r="F1719">
        <v>100108005</v>
      </c>
      <c r="G1719" t="s">
        <v>319</v>
      </c>
      <c r="H1719" t="s">
        <v>320</v>
      </c>
      <c r="I1719">
        <v>5</v>
      </c>
      <c r="J1719" t="s">
        <v>26</v>
      </c>
      <c r="K1719">
        <v>111690.48</v>
      </c>
      <c r="L1719">
        <v>89276.96</v>
      </c>
      <c r="M1719">
        <v>210154.31</v>
      </c>
      <c r="N1719">
        <v>239615.6</v>
      </c>
      <c r="O1719">
        <v>85220.55</v>
      </c>
      <c r="P1719">
        <v>34622.76</v>
      </c>
      <c r="Q1719">
        <v>40831.49</v>
      </c>
      <c r="R1719">
        <v>34542.46</v>
      </c>
      <c r="S1719">
        <v>0</v>
      </c>
    </row>
    <row r="1720" spans="1:19" x14ac:dyDescent="0.35">
      <c r="A1720">
        <v>174</v>
      </c>
      <c r="B1720" t="s">
        <v>157</v>
      </c>
      <c r="C1720" t="s">
        <v>158</v>
      </c>
      <c r="D1720">
        <v>100108</v>
      </c>
      <c r="E1720" t="s">
        <v>294</v>
      </c>
      <c r="F1720">
        <v>100108005</v>
      </c>
      <c r="G1720" t="s">
        <v>319</v>
      </c>
      <c r="H1720" t="s">
        <v>368</v>
      </c>
      <c r="I1720">
        <v>3</v>
      </c>
      <c r="J1720" t="s">
        <v>38</v>
      </c>
      <c r="K1720">
        <v>2123595.96</v>
      </c>
      <c r="L1720">
        <v>1649938.88</v>
      </c>
      <c r="M1720">
        <v>2476035.88</v>
      </c>
      <c r="N1720">
        <v>2080226.86</v>
      </c>
      <c r="O1720">
        <v>1319961.6599999999</v>
      </c>
      <c r="P1720">
        <v>2021435.92</v>
      </c>
      <c r="Q1720">
        <v>1814395.72</v>
      </c>
      <c r="R1720">
        <v>1500955.75</v>
      </c>
      <c r="S1720">
        <v>1273146.17</v>
      </c>
    </row>
    <row r="1721" spans="1:19" x14ac:dyDescent="0.35">
      <c r="A1721">
        <v>174</v>
      </c>
      <c r="B1721" t="s">
        <v>157</v>
      </c>
      <c r="C1721" t="s">
        <v>158</v>
      </c>
      <c r="D1721">
        <v>100108</v>
      </c>
      <c r="E1721" t="s">
        <v>294</v>
      </c>
      <c r="F1721">
        <v>100108005</v>
      </c>
      <c r="G1721" t="s">
        <v>319</v>
      </c>
      <c r="H1721" t="s">
        <v>331</v>
      </c>
      <c r="I1721">
        <v>3</v>
      </c>
      <c r="J1721" t="s">
        <v>38</v>
      </c>
      <c r="K1721">
        <v>3739614.53</v>
      </c>
      <c r="L1721">
        <v>3157789.44</v>
      </c>
      <c r="M1721">
        <v>4805138.8899999997</v>
      </c>
      <c r="N1721">
        <v>3214572.97</v>
      </c>
      <c r="O1721">
        <v>3112441.71</v>
      </c>
      <c r="P1721">
        <v>5490542.79</v>
      </c>
      <c r="Q1721">
        <v>3279260.77</v>
      </c>
      <c r="R1721">
        <v>2450730.92</v>
      </c>
      <c r="S1721">
        <v>3059210.11</v>
      </c>
    </row>
    <row r="1722" spans="1:19" x14ac:dyDescent="0.35">
      <c r="A1722">
        <v>174</v>
      </c>
      <c r="B1722" t="s">
        <v>157</v>
      </c>
      <c r="C1722" t="s">
        <v>158</v>
      </c>
      <c r="D1722">
        <v>100108</v>
      </c>
      <c r="E1722" t="s">
        <v>294</v>
      </c>
      <c r="F1722">
        <v>100108006</v>
      </c>
      <c r="G1722" t="s">
        <v>381</v>
      </c>
      <c r="H1722" t="s">
        <v>382</v>
      </c>
      <c r="I1722">
        <v>5</v>
      </c>
      <c r="J1722" t="s">
        <v>26</v>
      </c>
      <c r="K1722">
        <v>0</v>
      </c>
      <c r="L1722">
        <v>0</v>
      </c>
      <c r="M1722">
        <v>3164.34</v>
      </c>
      <c r="N1722">
        <v>2869.57</v>
      </c>
      <c r="O1722">
        <v>0</v>
      </c>
      <c r="P1722">
        <v>0</v>
      </c>
      <c r="Q1722">
        <v>0</v>
      </c>
      <c r="R1722">
        <v>0</v>
      </c>
      <c r="S1722">
        <v>0</v>
      </c>
    </row>
    <row r="1723" spans="1:19" x14ac:dyDescent="0.35">
      <c r="A1723">
        <v>174</v>
      </c>
      <c r="B1723" t="s">
        <v>157</v>
      </c>
      <c r="C1723" t="s">
        <v>158</v>
      </c>
      <c r="D1723">
        <v>100108</v>
      </c>
      <c r="E1723" t="s">
        <v>294</v>
      </c>
      <c r="F1723">
        <v>100108006</v>
      </c>
      <c r="G1723" t="s">
        <v>381</v>
      </c>
      <c r="H1723" t="s">
        <v>399</v>
      </c>
      <c r="I1723">
        <v>5</v>
      </c>
      <c r="J1723" t="s">
        <v>26</v>
      </c>
      <c r="K1723">
        <v>0</v>
      </c>
      <c r="L1723">
        <v>0</v>
      </c>
      <c r="M1723">
        <v>0</v>
      </c>
      <c r="N1723">
        <v>13711.78</v>
      </c>
      <c r="O1723">
        <v>0</v>
      </c>
      <c r="P1723">
        <v>0</v>
      </c>
      <c r="Q1723">
        <v>0</v>
      </c>
      <c r="R1723">
        <v>0</v>
      </c>
      <c r="S1723">
        <v>0</v>
      </c>
    </row>
    <row r="1724" spans="1:19" x14ac:dyDescent="0.35">
      <c r="A1724">
        <v>174</v>
      </c>
      <c r="B1724" t="s">
        <v>157</v>
      </c>
      <c r="C1724" t="s">
        <v>158</v>
      </c>
      <c r="D1724">
        <v>100108</v>
      </c>
      <c r="E1724" t="s">
        <v>294</v>
      </c>
      <c r="F1724">
        <v>100108007</v>
      </c>
      <c r="G1724" t="s">
        <v>327</v>
      </c>
      <c r="H1724" t="s">
        <v>420</v>
      </c>
      <c r="I1724">
        <v>1</v>
      </c>
      <c r="J1724" t="s">
        <v>96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6377.57</v>
      </c>
      <c r="Q1724">
        <v>0</v>
      </c>
      <c r="R1724">
        <v>0</v>
      </c>
      <c r="S1724">
        <v>0</v>
      </c>
    </row>
    <row r="1725" spans="1:19" x14ac:dyDescent="0.35">
      <c r="A1725">
        <v>174</v>
      </c>
      <c r="B1725" t="s">
        <v>157</v>
      </c>
      <c r="C1725" t="s">
        <v>158</v>
      </c>
      <c r="D1725">
        <v>100108</v>
      </c>
      <c r="E1725" t="s">
        <v>294</v>
      </c>
      <c r="F1725">
        <v>100108007</v>
      </c>
      <c r="G1725" t="s">
        <v>327</v>
      </c>
      <c r="H1725" t="s">
        <v>404</v>
      </c>
      <c r="I1725">
        <v>1</v>
      </c>
      <c r="J1725" t="s">
        <v>96</v>
      </c>
      <c r="K1725">
        <v>0</v>
      </c>
      <c r="L1725">
        <v>0</v>
      </c>
      <c r="M1725">
        <v>9558.7099999999991</v>
      </c>
      <c r="N1725">
        <v>25233.15</v>
      </c>
      <c r="O1725">
        <v>12890.53</v>
      </c>
      <c r="P1725">
        <v>1777.94</v>
      </c>
      <c r="Q1725">
        <v>1996.35</v>
      </c>
      <c r="R1725">
        <v>6791</v>
      </c>
      <c r="S1725">
        <v>0</v>
      </c>
    </row>
    <row r="1726" spans="1:19" x14ac:dyDescent="0.35">
      <c r="A1726">
        <v>174</v>
      </c>
      <c r="B1726" t="s">
        <v>157</v>
      </c>
      <c r="C1726" t="s">
        <v>158</v>
      </c>
      <c r="D1726">
        <v>100108</v>
      </c>
      <c r="E1726" t="s">
        <v>294</v>
      </c>
      <c r="F1726">
        <v>100108007</v>
      </c>
      <c r="G1726" t="s">
        <v>327</v>
      </c>
      <c r="H1726" t="s">
        <v>424</v>
      </c>
      <c r="I1726">
        <v>1</v>
      </c>
      <c r="J1726" t="s">
        <v>96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26460.34</v>
      </c>
      <c r="R1726">
        <v>6830.27</v>
      </c>
      <c r="S1726">
        <v>0</v>
      </c>
    </row>
    <row r="1727" spans="1:19" x14ac:dyDescent="0.35">
      <c r="A1727">
        <v>174</v>
      </c>
      <c r="B1727" t="s">
        <v>157</v>
      </c>
      <c r="C1727" t="s">
        <v>158</v>
      </c>
      <c r="D1727">
        <v>100108</v>
      </c>
      <c r="E1727" t="s">
        <v>294</v>
      </c>
      <c r="F1727">
        <v>100108007</v>
      </c>
      <c r="G1727" t="s">
        <v>327</v>
      </c>
      <c r="H1727" t="s">
        <v>338</v>
      </c>
      <c r="I1727">
        <v>4</v>
      </c>
      <c r="J1727" t="s">
        <v>71</v>
      </c>
      <c r="K1727">
        <v>136000.29</v>
      </c>
      <c r="L1727">
        <v>49832.44</v>
      </c>
      <c r="M1727">
        <v>278976</v>
      </c>
      <c r="N1727">
        <v>142054.25</v>
      </c>
      <c r="O1727">
        <v>93984.15</v>
      </c>
      <c r="P1727">
        <v>41928.660000000003</v>
      </c>
      <c r="Q1727">
        <v>231156.66</v>
      </c>
      <c r="R1727">
        <v>38090.35</v>
      </c>
      <c r="S1727">
        <v>0</v>
      </c>
    </row>
    <row r="1728" spans="1:19" x14ac:dyDescent="0.35">
      <c r="A1728">
        <v>174</v>
      </c>
      <c r="B1728" t="s">
        <v>157</v>
      </c>
      <c r="C1728" t="s">
        <v>158</v>
      </c>
      <c r="D1728">
        <v>100108</v>
      </c>
      <c r="E1728" t="s">
        <v>294</v>
      </c>
      <c r="F1728">
        <v>100108007</v>
      </c>
      <c r="G1728" t="s">
        <v>327</v>
      </c>
      <c r="H1728" t="s">
        <v>328</v>
      </c>
      <c r="I1728">
        <v>6</v>
      </c>
      <c r="J1728" t="s">
        <v>20</v>
      </c>
      <c r="K1728">
        <v>1275.3399999999999</v>
      </c>
      <c r="L1728">
        <v>29716.91</v>
      </c>
      <c r="M1728">
        <v>30997.45</v>
      </c>
      <c r="N1728">
        <v>389.39</v>
      </c>
      <c r="O1728">
        <v>506.38</v>
      </c>
      <c r="P1728">
        <v>352.47</v>
      </c>
      <c r="Q1728">
        <v>797.05</v>
      </c>
      <c r="R1728">
        <v>425.97</v>
      </c>
      <c r="S1728">
        <v>0</v>
      </c>
    </row>
    <row r="1729" spans="1:19" x14ac:dyDescent="0.35">
      <c r="A1729">
        <v>174</v>
      </c>
      <c r="B1729" t="s">
        <v>157</v>
      </c>
      <c r="C1729" t="s">
        <v>158</v>
      </c>
      <c r="D1729">
        <v>100109</v>
      </c>
      <c r="E1729" t="s">
        <v>51</v>
      </c>
      <c r="F1729">
        <v>100109001</v>
      </c>
      <c r="G1729" t="s">
        <v>51</v>
      </c>
      <c r="H1729" t="s">
        <v>293</v>
      </c>
      <c r="I1729">
        <v>7</v>
      </c>
      <c r="J1729" t="s">
        <v>164</v>
      </c>
      <c r="K1729">
        <v>0</v>
      </c>
      <c r="L1729">
        <v>254.98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</row>
    <row r="1730" spans="1:19" x14ac:dyDescent="0.35">
      <c r="A1730">
        <v>174</v>
      </c>
      <c r="B1730" t="s">
        <v>157</v>
      </c>
      <c r="C1730" t="s">
        <v>158</v>
      </c>
      <c r="D1730">
        <v>100109</v>
      </c>
      <c r="E1730" t="s">
        <v>51</v>
      </c>
      <c r="F1730">
        <v>100109001</v>
      </c>
      <c r="G1730" t="s">
        <v>51</v>
      </c>
      <c r="H1730" t="s">
        <v>184</v>
      </c>
      <c r="I1730">
        <v>7</v>
      </c>
      <c r="J1730" t="s">
        <v>164</v>
      </c>
      <c r="K1730">
        <v>0</v>
      </c>
      <c r="L1730">
        <v>0</v>
      </c>
      <c r="M1730">
        <v>0</v>
      </c>
      <c r="N1730">
        <v>105.17</v>
      </c>
      <c r="O1730">
        <v>0</v>
      </c>
      <c r="P1730">
        <v>0</v>
      </c>
      <c r="Q1730">
        <v>0</v>
      </c>
      <c r="R1730">
        <v>0</v>
      </c>
      <c r="S1730">
        <v>0</v>
      </c>
    </row>
    <row r="1731" spans="1:19" x14ac:dyDescent="0.35">
      <c r="A1731">
        <v>174</v>
      </c>
      <c r="B1731" t="s">
        <v>157</v>
      </c>
      <c r="C1731" t="s">
        <v>158</v>
      </c>
      <c r="D1731">
        <v>100109</v>
      </c>
      <c r="E1731" t="s">
        <v>51</v>
      </c>
      <c r="F1731">
        <v>100109001</v>
      </c>
      <c r="G1731" t="s">
        <v>51</v>
      </c>
      <c r="H1731" t="s">
        <v>389</v>
      </c>
      <c r="I1731">
        <v>3</v>
      </c>
      <c r="J1731" t="s">
        <v>38</v>
      </c>
      <c r="K1731">
        <v>0</v>
      </c>
      <c r="L1731">
        <v>0</v>
      </c>
      <c r="M1731">
        <v>0</v>
      </c>
      <c r="N1731">
        <v>0</v>
      </c>
      <c r="O1731">
        <v>150.4</v>
      </c>
      <c r="P1731">
        <v>4700.16</v>
      </c>
      <c r="Q1731">
        <v>0</v>
      </c>
      <c r="R1731">
        <v>0</v>
      </c>
      <c r="S1731">
        <v>0</v>
      </c>
    </row>
    <row r="1732" spans="1:19" x14ac:dyDescent="0.35">
      <c r="A1732">
        <v>181</v>
      </c>
      <c r="B1732" t="s">
        <v>473</v>
      </c>
      <c r="C1732" t="s">
        <v>474</v>
      </c>
      <c r="D1732">
        <v>100103</v>
      </c>
      <c r="E1732" t="s">
        <v>39</v>
      </c>
      <c r="F1732">
        <v>100103004</v>
      </c>
      <c r="G1732" t="s">
        <v>77</v>
      </c>
      <c r="H1732" t="s">
        <v>363</v>
      </c>
      <c r="I1732">
        <v>7</v>
      </c>
      <c r="J1732" t="s">
        <v>164</v>
      </c>
      <c r="K1732">
        <v>0</v>
      </c>
      <c r="L1732">
        <v>136.21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</row>
    <row r="1733" spans="1:19" x14ac:dyDescent="0.35">
      <c r="A1733">
        <v>182</v>
      </c>
      <c r="B1733" t="s">
        <v>475</v>
      </c>
      <c r="C1733" t="s">
        <v>476</v>
      </c>
      <c r="D1733">
        <v>100105</v>
      </c>
      <c r="E1733" t="s">
        <v>20</v>
      </c>
      <c r="F1733">
        <v>100105006</v>
      </c>
      <c r="G1733" t="s">
        <v>276</v>
      </c>
      <c r="H1733" t="s">
        <v>317</v>
      </c>
      <c r="I1733">
        <v>6</v>
      </c>
      <c r="J1733" t="s">
        <v>20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29042.35</v>
      </c>
    </row>
    <row r="1734" spans="1:19" x14ac:dyDescent="0.35">
      <c r="A1734">
        <v>182</v>
      </c>
      <c r="B1734" t="s">
        <v>475</v>
      </c>
      <c r="C1734" t="s">
        <v>476</v>
      </c>
      <c r="D1734">
        <v>100106</v>
      </c>
      <c r="E1734" t="s">
        <v>477</v>
      </c>
      <c r="F1734">
        <v>100106001</v>
      </c>
      <c r="G1734" t="s">
        <v>60</v>
      </c>
      <c r="H1734" t="s">
        <v>95</v>
      </c>
      <c r="I1734">
        <v>1</v>
      </c>
      <c r="J1734" t="s">
        <v>96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2260.23</v>
      </c>
      <c r="R1734">
        <v>0</v>
      </c>
      <c r="S1734">
        <v>0</v>
      </c>
    </row>
    <row r="1735" spans="1:19" x14ac:dyDescent="0.35">
      <c r="A1735">
        <v>182</v>
      </c>
      <c r="B1735" t="s">
        <v>475</v>
      </c>
      <c r="C1735" t="s">
        <v>476</v>
      </c>
      <c r="D1735">
        <v>100106</v>
      </c>
      <c r="E1735" t="s">
        <v>477</v>
      </c>
      <c r="F1735">
        <v>100106001</v>
      </c>
      <c r="G1735" t="s">
        <v>60</v>
      </c>
      <c r="H1735" t="s">
        <v>272</v>
      </c>
      <c r="I1735">
        <v>1</v>
      </c>
      <c r="J1735" t="s">
        <v>96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695484.55</v>
      </c>
    </row>
    <row r="1736" spans="1:19" x14ac:dyDescent="0.35">
      <c r="A1736">
        <v>184</v>
      </c>
      <c r="B1736" t="s">
        <v>159</v>
      </c>
      <c r="C1736" t="s">
        <v>160</v>
      </c>
      <c r="D1736">
        <v>100101</v>
      </c>
      <c r="E1736" t="s">
        <v>29</v>
      </c>
      <c r="F1736">
        <v>100101004</v>
      </c>
      <c r="G1736" t="s">
        <v>30</v>
      </c>
      <c r="H1736" t="s">
        <v>383</v>
      </c>
      <c r="I1736">
        <v>5</v>
      </c>
      <c r="J1736" t="s">
        <v>26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174450.98</v>
      </c>
      <c r="S1736">
        <v>427793.6</v>
      </c>
    </row>
    <row r="1737" spans="1:19" x14ac:dyDescent="0.35">
      <c r="A1737">
        <v>184</v>
      </c>
      <c r="B1737" t="s">
        <v>159</v>
      </c>
      <c r="C1737" t="s">
        <v>160</v>
      </c>
      <c r="D1737">
        <v>100101</v>
      </c>
      <c r="E1737" t="s">
        <v>29</v>
      </c>
      <c r="F1737">
        <v>100101004</v>
      </c>
      <c r="G1737" t="s">
        <v>30</v>
      </c>
      <c r="H1737" t="s">
        <v>57</v>
      </c>
      <c r="I1737">
        <v>2</v>
      </c>
      <c r="J1737" t="s">
        <v>32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213823.32</v>
      </c>
    </row>
    <row r="1738" spans="1:19" x14ac:dyDescent="0.35">
      <c r="A1738">
        <v>184</v>
      </c>
      <c r="B1738" t="s">
        <v>159</v>
      </c>
      <c r="C1738" t="s">
        <v>160</v>
      </c>
      <c r="D1738">
        <v>100101</v>
      </c>
      <c r="E1738" t="s">
        <v>29</v>
      </c>
      <c r="F1738">
        <v>100101006</v>
      </c>
      <c r="G1738" t="s">
        <v>259</v>
      </c>
      <c r="H1738" t="s">
        <v>260</v>
      </c>
      <c r="I1738">
        <v>5</v>
      </c>
      <c r="J1738" t="s">
        <v>26</v>
      </c>
      <c r="K1738">
        <v>47685.760000000002</v>
      </c>
      <c r="L1738">
        <v>0</v>
      </c>
      <c r="M1738">
        <v>25292.14</v>
      </c>
      <c r="N1738">
        <v>0</v>
      </c>
      <c r="O1738">
        <v>5116.87</v>
      </c>
      <c r="P1738">
        <v>0</v>
      </c>
      <c r="Q1738">
        <v>39087.22</v>
      </c>
      <c r="R1738">
        <v>8646.24</v>
      </c>
      <c r="S1738">
        <v>26675.24</v>
      </c>
    </row>
    <row r="1739" spans="1:19" x14ac:dyDescent="0.35">
      <c r="A1739">
        <v>184</v>
      </c>
      <c r="B1739" t="s">
        <v>159</v>
      </c>
      <c r="C1739" t="s">
        <v>160</v>
      </c>
      <c r="D1739">
        <v>100101</v>
      </c>
      <c r="E1739" t="s">
        <v>29</v>
      </c>
      <c r="F1739">
        <v>100101008</v>
      </c>
      <c r="G1739" t="s">
        <v>101</v>
      </c>
      <c r="H1739" t="s">
        <v>309</v>
      </c>
      <c r="I1739">
        <v>3</v>
      </c>
      <c r="J1739" t="s">
        <v>38</v>
      </c>
      <c r="K1739">
        <v>71.87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70.03</v>
      </c>
      <c r="R1739">
        <v>0</v>
      </c>
      <c r="S1739">
        <v>0</v>
      </c>
    </row>
    <row r="1740" spans="1:19" x14ac:dyDescent="0.35">
      <c r="A1740">
        <v>184</v>
      </c>
      <c r="B1740" t="s">
        <v>159</v>
      </c>
      <c r="C1740" t="s">
        <v>160</v>
      </c>
      <c r="D1740">
        <v>100101</v>
      </c>
      <c r="E1740" t="s">
        <v>29</v>
      </c>
      <c r="F1740">
        <v>100101011</v>
      </c>
      <c r="G1740" t="s">
        <v>122</v>
      </c>
      <c r="H1740" t="s">
        <v>337</v>
      </c>
      <c r="I1740">
        <v>4</v>
      </c>
      <c r="J1740" t="s">
        <v>71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65390.6</v>
      </c>
      <c r="S1740">
        <v>0</v>
      </c>
    </row>
    <row r="1741" spans="1:19" x14ac:dyDescent="0.35">
      <c r="A1741">
        <v>184</v>
      </c>
      <c r="B1741" t="s">
        <v>159</v>
      </c>
      <c r="C1741" t="s">
        <v>160</v>
      </c>
      <c r="D1741">
        <v>100101</v>
      </c>
      <c r="E1741" t="s">
        <v>29</v>
      </c>
      <c r="F1741">
        <v>100112025</v>
      </c>
      <c r="G1741" t="s">
        <v>173</v>
      </c>
      <c r="H1741" t="s">
        <v>321</v>
      </c>
      <c r="I1741">
        <v>2</v>
      </c>
      <c r="J1741" t="s">
        <v>32</v>
      </c>
      <c r="K1741">
        <v>0</v>
      </c>
      <c r="L1741">
        <v>0</v>
      </c>
      <c r="M1741">
        <v>0</v>
      </c>
      <c r="N1741">
        <v>533991.92000000004</v>
      </c>
      <c r="O1741">
        <v>281100</v>
      </c>
      <c r="P1741">
        <v>63929</v>
      </c>
      <c r="Q1741">
        <v>179722.48</v>
      </c>
      <c r="R1741">
        <v>121371.01</v>
      </c>
      <c r="S1741">
        <v>234750</v>
      </c>
    </row>
    <row r="1742" spans="1:19" x14ac:dyDescent="0.35">
      <c r="A1742">
        <v>184</v>
      </c>
      <c r="B1742" t="s">
        <v>159</v>
      </c>
      <c r="C1742" t="s">
        <v>160</v>
      </c>
      <c r="D1742">
        <v>100101</v>
      </c>
      <c r="E1742" t="s">
        <v>29</v>
      </c>
      <c r="F1742">
        <v>100112025</v>
      </c>
      <c r="G1742" t="s">
        <v>173</v>
      </c>
      <c r="H1742" t="s">
        <v>174</v>
      </c>
      <c r="I1742">
        <v>2</v>
      </c>
      <c r="J1742" t="s">
        <v>32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850</v>
      </c>
      <c r="R1742">
        <v>7404.86</v>
      </c>
      <c r="S1742">
        <v>39370.21</v>
      </c>
    </row>
    <row r="1743" spans="1:19" x14ac:dyDescent="0.35">
      <c r="A1743">
        <v>184</v>
      </c>
      <c r="B1743" t="s">
        <v>159</v>
      </c>
      <c r="C1743" t="s">
        <v>160</v>
      </c>
      <c r="D1743">
        <v>100102</v>
      </c>
      <c r="E1743" t="s">
        <v>92</v>
      </c>
      <c r="F1743">
        <v>100102005</v>
      </c>
      <c r="G1743" t="s">
        <v>177</v>
      </c>
      <c r="H1743" t="s">
        <v>401</v>
      </c>
      <c r="I1743">
        <v>1</v>
      </c>
      <c r="J1743" t="s">
        <v>96</v>
      </c>
      <c r="K1743">
        <v>12881.34</v>
      </c>
      <c r="L1743">
        <v>13898.25</v>
      </c>
      <c r="M1743">
        <v>1268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</row>
    <row r="1744" spans="1:19" x14ac:dyDescent="0.35">
      <c r="A1744">
        <v>184</v>
      </c>
      <c r="B1744" t="s">
        <v>159</v>
      </c>
      <c r="C1744" t="s">
        <v>160</v>
      </c>
      <c r="D1744">
        <v>100102</v>
      </c>
      <c r="E1744" t="s">
        <v>92</v>
      </c>
      <c r="F1744">
        <v>100102005</v>
      </c>
      <c r="G1744" t="s">
        <v>177</v>
      </c>
      <c r="H1744" t="s">
        <v>375</v>
      </c>
      <c r="I1744">
        <v>7</v>
      </c>
      <c r="J1744" t="s">
        <v>164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171.58</v>
      </c>
    </row>
    <row r="1745" spans="1:19" x14ac:dyDescent="0.35">
      <c r="A1745">
        <v>184</v>
      </c>
      <c r="B1745" t="s">
        <v>159</v>
      </c>
      <c r="C1745" t="s">
        <v>160</v>
      </c>
      <c r="D1745">
        <v>100102</v>
      </c>
      <c r="E1745" t="s">
        <v>92</v>
      </c>
      <c r="F1745">
        <v>100102005</v>
      </c>
      <c r="G1745" t="s">
        <v>177</v>
      </c>
      <c r="H1745" t="s">
        <v>397</v>
      </c>
      <c r="I1745">
        <v>7</v>
      </c>
      <c r="J1745" t="s">
        <v>164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405.84</v>
      </c>
      <c r="R1745">
        <v>0</v>
      </c>
      <c r="S1745">
        <v>0</v>
      </c>
    </row>
    <row r="1746" spans="1:19" x14ac:dyDescent="0.35">
      <c r="A1746">
        <v>184</v>
      </c>
      <c r="B1746" t="s">
        <v>159</v>
      </c>
      <c r="C1746" t="s">
        <v>160</v>
      </c>
      <c r="D1746">
        <v>100102</v>
      </c>
      <c r="E1746" t="s">
        <v>92</v>
      </c>
      <c r="F1746">
        <v>100102005</v>
      </c>
      <c r="G1746" t="s">
        <v>177</v>
      </c>
      <c r="H1746" t="s">
        <v>379</v>
      </c>
      <c r="I1746">
        <v>7</v>
      </c>
      <c r="J1746" t="s">
        <v>164</v>
      </c>
      <c r="K1746">
        <v>0</v>
      </c>
      <c r="L1746">
        <v>0</v>
      </c>
      <c r="M1746">
        <v>140.21</v>
      </c>
      <c r="N1746">
        <v>0</v>
      </c>
      <c r="O1746">
        <v>3768.88</v>
      </c>
      <c r="P1746">
        <v>0</v>
      </c>
      <c r="Q1746">
        <v>33883.769999999997</v>
      </c>
      <c r="R1746">
        <v>6621.68</v>
      </c>
      <c r="S1746">
        <v>24359.5</v>
      </c>
    </row>
    <row r="1747" spans="1:19" x14ac:dyDescent="0.35">
      <c r="A1747">
        <v>184</v>
      </c>
      <c r="B1747" t="s">
        <v>159</v>
      </c>
      <c r="C1747" t="s">
        <v>160</v>
      </c>
      <c r="D1747">
        <v>100102</v>
      </c>
      <c r="E1747" t="s">
        <v>92</v>
      </c>
      <c r="F1747">
        <v>100102005</v>
      </c>
      <c r="G1747" t="s">
        <v>177</v>
      </c>
      <c r="H1747" t="s">
        <v>178</v>
      </c>
      <c r="I1747">
        <v>5</v>
      </c>
      <c r="J1747" t="s">
        <v>26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2168.6999999999998</v>
      </c>
      <c r="S1747">
        <v>0</v>
      </c>
    </row>
    <row r="1748" spans="1:19" x14ac:dyDescent="0.35">
      <c r="A1748">
        <v>184</v>
      </c>
      <c r="B1748" t="s">
        <v>159</v>
      </c>
      <c r="C1748" t="s">
        <v>160</v>
      </c>
      <c r="D1748">
        <v>100102</v>
      </c>
      <c r="E1748" t="s">
        <v>92</v>
      </c>
      <c r="F1748">
        <v>100102008</v>
      </c>
      <c r="G1748" t="s">
        <v>352</v>
      </c>
      <c r="H1748" t="s">
        <v>391</v>
      </c>
      <c r="I1748">
        <v>3</v>
      </c>
      <c r="J1748" t="s">
        <v>38</v>
      </c>
      <c r="K1748">
        <v>0</v>
      </c>
      <c r="L1748">
        <v>0</v>
      </c>
      <c r="M1748">
        <v>0</v>
      </c>
      <c r="N1748">
        <v>0</v>
      </c>
      <c r="O1748">
        <v>14603.97</v>
      </c>
      <c r="P1748">
        <v>53584.34</v>
      </c>
      <c r="Q1748">
        <v>0</v>
      </c>
      <c r="R1748">
        <v>0</v>
      </c>
      <c r="S1748">
        <v>0</v>
      </c>
    </row>
    <row r="1749" spans="1:19" x14ac:dyDescent="0.35">
      <c r="A1749">
        <v>184</v>
      </c>
      <c r="B1749" t="s">
        <v>159</v>
      </c>
      <c r="C1749" t="s">
        <v>160</v>
      </c>
      <c r="D1749">
        <v>100102</v>
      </c>
      <c r="E1749" t="s">
        <v>92</v>
      </c>
      <c r="F1749">
        <v>100102008</v>
      </c>
      <c r="G1749" t="s">
        <v>352</v>
      </c>
      <c r="H1749" t="s">
        <v>354</v>
      </c>
      <c r="I1749">
        <v>7</v>
      </c>
      <c r="J1749" t="s">
        <v>164</v>
      </c>
      <c r="K1749">
        <v>0</v>
      </c>
      <c r="L1749">
        <v>0</v>
      </c>
      <c r="M1749">
        <v>0</v>
      </c>
      <c r="N1749">
        <v>0</v>
      </c>
      <c r="O1749">
        <v>430.81</v>
      </c>
      <c r="P1749">
        <v>14839.31</v>
      </c>
      <c r="Q1749">
        <v>136532.12</v>
      </c>
      <c r="R1749">
        <v>51023.57</v>
      </c>
      <c r="S1749">
        <v>35294.67</v>
      </c>
    </row>
    <row r="1750" spans="1:19" x14ac:dyDescent="0.35">
      <c r="A1750">
        <v>184</v>
      </c>
      <c r="B1750" t="s">
        <v>159</v>
      </c>
      <c r="C1750" t="s">
        <v>160</v>
      </c>
      <c r="D1750">
        <v>100103</v>
      </c>
      <c r="E1750" t="s">
        <v>39</v>
      </c>
      <c r="F1750">
        <v>100103001</v>
      </c>
      <c r="G1750" t="s">
        <v>40</v>
      </c>
      <c r="H1750" t="s">
        <v>376</v>
      </c>
      <c r="I1750">
        <v>3</v>
      </c>
      <c r="J1750" t="s">
        <v>38</v>
      </c>
      <c r="K1750">
        <v>0</v>
      </c>
      <c r="L1750">
        <v>0</v>
      </c>
      <c r="M1750">
        <v>0</v>
      </c>
      <c r="N1750">
        <v>0</v>
      </c>
      <c r="O1750">
        <v>37483.339999999997</v>
      </c>
      <c r="P1750">
        <v>216228.97</v>
      </c>
      <c r="Q1750">
        <v>0</v>
      </c>
      <c r="R1750">
        <v>45372.09</v>
      </c>
      <c r="S1750">
        <v>0</v>
      </c>
    </row>
    <row r="1751" spans="1:19" x14ac:dyDescent="0.35">
      <c r="A1751">
        <v>184</v>
      </c>
      <c r="B1751" t="s">
        <v>159</v>
      </c>
      <c r="C1751" t="s">
        <v>160</v>
      </c>
      <c r="D1751">
        <v>100103</v>
      </c>
      <c r="E1751" t="s">
        <v>39</v>
      </c>
      <c r="F1751">
        <v>100103002</v>
      </c>
      <c r="G1751" t="s">
        <v>42</v>
      </c>
      <c r="H1751" t="s">
        <v>114</v>
      </c>
      <c r="I1751">
        <v>4</v>
      </c>
      <c r="J1751" t="s">
        <v>71</v>
      </c>
      <c r="K1751">
        <v>0</v>
      </c>
      <c r="L1751">
        <v>0</v>
      </c>
      <c r="M1751">
        <v>0</v>
      </c>
      <c r="N1751">
        <v>0</v>
      </c>
      <c r="O1751">
        <v>67.41</v>
      </c>
      <c r="P1751">
        <v>0</v>
      </c>
      <c r="Q1751">
        <v>0</v>
      </c>
      <c r="R1751">
        <v>0</v>
      </c>
      <c r="S1751">
        <v>0</v>
      </c>
    </row>
    <row r="1752" spans="1:19" x14ac:dyDescent="0.35">
      <c r="A1752">
        <v>184</v>
      </c>
      <c r="B1752" t="s">
        <v>159</v>
      </c>
      <c r="C1752" t="s">
        <v>160</v>
      </c>
      <c r="D1752">
        <v>100103</v>
      </c>
      <c r="E1752" t="s">
        <v>39</v>
      </c>
      <c r="F1752">
        <v>100103003</v>
      </c>
      <c r="G1752" t="s">
        <v>226</v>
      </c>
      <c r="H1752" t="s">
        <v>314</v>
      </c>
      <c r="I1752">
        <v>4</v>
      </c>
      <c r="J1752" t="s">
        <v>71</v>
      </c>
      <c r="K1752">
        <v>394086.06</v>
      </c>
      <c r="L1752">
        <v>269278.90000000002</v>
      </c>
      <c r="M1752">
        <v>251977.19</v>
      </c>
      <c r="N1752">
        <v>392850.12</v>
      </c>
      <c r="O1752">
        <v>375333.55</v>
      </c>
      <c r="P1752">
        <v>259073.38</v>
      </c>
      <c r="Q1752">
        <v>454876.09</v>
      </c>
      <c r="R1752">
        <v>429638.1</v>
      </c>
      <c r="S1752">
        <v>506162.05</v>
      </c>
    </row>
    <row r="1753" spans="1:19" x14ac:dyDescent="0.35">
      <c r="A1753">
        <v>184</v>
      </c>
      <c r="B1753" t="s">
        <v>159</v>
      </c>
      <c r="C1753" t="s">
        <v>160</v>
      </c>
      <c r="D1753">
        <v>100103</v>
      </c>
      <c r="E1753" t="s">
        <v>39</v>
      </c>
      <c r="F1753">
        <v>100103003</v>
      </c>
      <c r="G1753" t="s">
        <v>226</v>
      </c>
      <c r="H1753" t="s">
        <v>406</v>
      </c>
      <c r="I1753">
        <v>3</v>
      </c>
      <c r="J1753" t="s">
        <v>38</v>
      </c>
      <c r="K1753">
        <v>0</v>
      </c>
      <c r="L1753">
        <v>0</v>
      </c>
      <c r="M1753">
        <v>0</v>
      </c>
      <c r="N1753">
        <v>0</v>
      </c>
      <c r="O1753">
        <v>68536.639999999999</v>
      </c>
      <c r="P1753">
        <v>0</v>
      </c>
      <c r="Q1753">
        <v>0</v>
      </c>
      <c r="R1753">
        <v>0</v>
      </c>
      <c r="S1753">
        <v>0</v>
      </c>
    </row>
    <row r="1754" spans="1:19" x14ac:dyDescent="0.35">
      <c r="A1754">
        <v>184</v>
      </c>
      <c r="B1754" t="s">
        <v>159</v>
      </c>
      <c r="C1754" t="s">
        <v>160</v>
      </c>
      <c r="D1754">
        <v>100103</v>
      </c>
      <c r="E1754" t="s">
        <v>39</v>
      </c>
      <c r="F1754">
        <v>100103003</v>
      </c>
      <c r="G1754" t="s">
        <v>226</v>
      </c>
      <c r="H1754" t="s">
        <v>323</v>
      </c>
      <c r="I1754">
        <v>3</v>
      </c>
      <c r="J1754" t="s">
        <v>38</v>
      </c>
      <c r="K1754">
        <v>128.43</v>
      </c>
      <c r="L1754">
        <v>0</v>
      </c>
      <c r="M1754">
        <v>116.19</v>
      </c>
      <c r="N1754">
        <v>0</v>
      </c>
      <c r="O1754">
        <v>0</v>
      </c>
      <c r="P1754">
        <v>105.35</v>
      </c>
      <c r="Q1754">
        <v>163.83000000000001</v>
      </c>
      <c r="R1754">
        <v>0</v>
      </c>
      <c r="S1754">
        <v>0</v>
      </c>
    </row>
    <row r="1755" spans="1:19" x14ac:dyDescent="0.35">
      <c r="A1755">
        <v>184</v>
      </c>
      <c r="B1755" t="s">
        <v>159</v>
      </c>
      <c r="C1755" t="s">
        <v>160</v>
      </c>
      <c r="D1755">
        <v>100103</v>
      </c>
      <c r="E1755" t="s">
        <v>39</v>
      </c>
      <c r="F1755">
        <v>100103003</v>
      </c>
      <c r="G1755" t="s">
        <v>226</v>
      </c>
      <c r="H1755" t="s">
        <v>315</v>
      </c>
      <c r="I1755">
        <v>3</v>
      </c>
      <c r="J1755" t="s">
        <v>38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228.79</v>
      </c>
    </row>
    <row r="1756" spans="1:19" x14ac:dyDescent="0.35">
      <c r="A1756">
        <v>184</v>
      </c>
      <c r="B1756" t="s">
        <v>159</v>
      </c>
      <c r="C1756" t="s">
        <v>160</v>
      </c>
      <c r="D1756">
        <v>100103</v>
      </c>
      <c r="E1756" t="s">
        <v>39</v>
      </c>
      <c r="F1756">
        <v>100103003</v>
      </c>
      <c r="G1756" t="s">
        <v>226</v>
      </c>
      <c r="H1756" t="s">
        <v>316</v>
      </c>
      <c r="I1756">
        <v>3</v>
      </c>
      <c r="J1756" t="s">
        <v>38</v>
      </c>
      <c r="K1756">
        <v>0</v>
      </c>
      <c r="L1756">
        <v>0</v>
      </c>
      <c r="M1756">
        <v>48521.98</v>
      </c>
      <c r="N1756">
        <v>0</v>
      </c>
      <c r="O1756">
        <v>11739.36</v>
      </c>
      <c r="P1756">
        <v>28107.25</v>
      </c>
      <c r="Q1756">
        <v>42817.05</v>
      </c>
      <c r="R1756">
        <v>0</v>
      </c>
      <c r="S1756">
        <v>72260.78</v>
      </c>
    </row>
    <row r="1757" spans="1:19" x14ac:dyDescent="0.35">
      <c r="A1757">
        <v>184</v>
      </c>
      <c r="B1757" t="s">
        <v>159</v>
      </c>
      <c r="C1757" t="s">
        <v>160</v>
      </c>
      <c r="D1757">
        <v>100103</v>
      </c>
      <c r="E1757" t="s">
        <v>39</v>
      </c>
      <c r="F1757">
        <v>100103004</v>
      </c>
      <c r="G1757" t="s">
        <v>77</v>
      </c>
      <c r="H1757" t="s">
        <v>329</v>
      </c>
      <c r="I1757">
        <v>3</v>
      </c>
      <c r="J1757" t="s">
        <v>38</v>
      </c>
      <c r="K1757">
        <v>0</v>
      </c>
      <c r="L1757">
        <v>0</v>
      </c>
      <c r="M1757">
        <v>112.19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</row>
    <row r="1758" spans="1:19" x14ac:dyDescent="0.35">
      <c r="A1758">
        <v>184</v>
      </c>
      <c r="B1758" t="s">
        <v>159</v>
      </c>
      <c r="C1758" t="s">
        <v>160</v>
      </c>
      <c r="D1758">
        <v>100103</v>
      </c>
      <c r="E1758" t="s">
        <v>39</v>
      </c>
      <c r="F1758">
        <v>100103004</v>
      </c>
      <c r="G1758" t="s">
        <v>77</v>
      </c>
      <c r="H1758" t="s">
        <v>179</v>
      </c>
      <c r="I1758">
        <v>2</v>
      </c>
      <c r="J1758" t="s">
        <v>32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175891.44</v>
      </c>
    </row>
    <row r="1759" spans="1:19" x14ac:dyDescent="0.35">
      <c r="A1759">
        <v>184</v>
      </c>
      <c r="B1759" t="s">
        <v>159</v>
      </c>
      <c r="C1759" t="s">
        <v>160</v>
      </c>
      <c r="D1759">
        <v>100103</v>
      </c>
      <c r="E1759" t="s">
        <v>39</v>
      </c>
      <c r="F1759">
        <v>100103004</v>
      </c>
      <c r="G1759" t="s">
        <v>77</v>
      </c>
      <c r="H1759" t="s">
        <v>124</v>
      </c>
      <c r="I1759">
        <v>3</v>
      </c>
      <c r="J1759" t="s">
        <v>38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336.6</v>
      </c>
    </row>
    <row r="1760" spans="1:19" x14ac:dyDescent="0.35">
      <c r="A1760">
        <v>184</v>
      </c>
      <c r="B1760" t="s">
        <v>159</v>
      </c>
      <c r="C1760" t="s">
        <v>160</v>
      </c>
      <c r="D1760">
        <v>100103</v>
      </c>
      <c r="E1760" t="s">
        <v>39</v>
      </c>
      <c r="F1760">
        <v>100103004</v>
      </c>
      <c r="G1760" t="s">
        <v>77</v>
      </c>
      <c r="H1760" t="s">
        <v>89</v>
      </c>
      <c r="I1760">
        <v>3</v>
      </c>
      <c r="J1760" t="s">
        <v>38</v>
      </c>
      <c r="K1760">
        <v>0</v>
      </c>
      <c r="L1760">
        <v>0</v>
      </c>
      <c r="M1760">
        <v>267303.24</v>
      </c>
      <c r="N1760">
        <v>0</v>
      </c>
      <c r="O1760">
        <v>0</v>
      </c>
      <c r="P1760">
        <v>19994.8</v>
      </c>
      <c r="Q1760">
        <v>0</v>
      </c>
      <c r="R1760">
        <v>0</v>
      </c>
      <c r="S1760">
        <v>0</v>
      </c>
    </row>
    <row r="1761" spans="1:19" x14ac:dyDescent="0.35">
      <c r="A1761">
        <v>184</v>
      </c>
      <c r="B1761" t="s">
        <v>159</v>
      </c>
      <c r="C1761" t="s">
        <v>160</v>
      </c>
      <c r="D1761">
        <v>100104</v>
      </c>
      <c r="E1761" t="s">
        <v>66</v>
      </c>
      <c r="F1761">
        <v>100104002</v>
      </c>
      <c r="G1761" t="s">
        <v>67</v>
      </c>
      <c r="H1761" t="s">
        <v>202</v>
      </c>
      <c r="I1761">
        <v>7</v>
      </c>
      <c r="J1761" t="s">
        <v>164</v>
      </c>
      <c r="K1761">
        <v>0</v>
      </c>
      <c r="L1761">
        <v>0</v>
      </c>
      <c r="M1761">
        <v>33867.5</v>
      </c>
      <c r="N1761">
        <v>18307.080000000002</v>
      </c>
      <c r="O1761">
        <v>36667.589999999997</v>
      </c>
      <c r="P1761">
        <v>24490.73</v>
      </c>
      <c r="Q1761">
        <v>97729.47</v>
      </c>
      <c r="R1761">
        <v>55328.51</v>
      </c>
      <c r="S1761">
        <v>0</v>
      </c>
    </row>
    <row r="1762" spans="1:19" x14ac:dyDescent="0.35">
      <c r="A1762">
        <v>184</v>
      </c>
      <c r="B1762" t="s">
        <v>159</v>
      </c>
      <c r="C1762" t="s">
        <v>160</v>
      </c>
      <c r="D1762">
        <v>100104</v>
      </c>
      <c r="E1762" t="s">
        <v>66</v>
      </c>
      <c r="F1762">
        <v>100104002</v>
      </c>
      <c r="G1762" t="s">
        <v>67</v>
      </c>
      <c r="H1762" t="s">
        <v>366</v>
      </c>
      <c r="I1762">
        <v>7</v>
      </c>
      <c r="J1762" t="s">
        <v>164</v>
      </c>
      <c r="K1762">
        <v>0</v>
      </c>
      <c r="L1762">
        <v>1564.58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</row>
    <row r="1763" spans="1:19" x14ac:dyDescent="0.35">
      <c r="A1763">
        <v>184</v>
      </c>
      <c r="B1763" t="s">
        <v>159</v>
      </c>
      <c r="C1763" t="s">
        <v>160</v>
      </c>
      <c r="D1763">
        <v>100104</v>
      </c>
      <c r="E1763" t="s">
        <v>66</v>
      </c>
      <c r="F1763">
        <v>100104002</v>
      </c>
      <c r="G1763" t="s">
        <v>67</v>
      </c>
      <c r="H1763" t="s">
        <v>210</v>
      </c>
      <c r="I1763">
        <v>7</v>
      </c>
      <c r="J1763" t="s">
        <v>164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3887.57</v>
      </c>
      <c r="Q1763">
        <v>3080</v>
      </c>
      <c r="R1763">
        <v>53866.69</v>
      </c>
      <c r="S1763">
        <v>22330</v>
      </c>
    </row>
    <row r="1764" spans="1:19" x14ac:dyDescent="0.35">
      <c r="A1764">
        <v>184</v>
      </c>
      <c r="B1764" t="s">
        <v>159</v>
      </c>
      <c r="C1764" t="s">
        <v>160</v>
      </c>
      <c r="D1764">
        <v>100104</v>
      </c>
      <c r="E1764" t="s">
        <v>66</v>
      </c>
      <c r="F1764">
        <v>100104002</v>
      </c>
      <c r="G1764" t="s">
        <v>67</v>
      </c>
      <c r="H1764" t="s">
        <v>203</v>
      </c>
      <c r="I1764">
        <v>7</v>
      </c>
      <c r="J1764" t="s">
        <v>164</v>
      </c>
      <c r="K1764">
        <v>0</v>
      </c>
      <c r="L1764">
        <v>0</v>
      </c>
      <c r="M1764">
        <v>0</v>
      </c>
      <c r="N1764">
        <v>142.05000000000001</v>
      </c>
      <c r="O1764">
        <v>0</v>
      </c>
      <c r="P1764">
        <v>41.42</v>
      </c>
      <c r="Q1764">
        <v>0</v>
      </c>
      <c r="R1764">
        <v>89991.57</v>
      </c>
      <c r="S1764">
        <v>24268.85</v>
      </c>
    </row>
    <row r="1765" spans="1:19" x14ac:dyDescent="0.35">
      <c r="A1765">
        <v>184</v>
      </c>
      <c r="B1765" t="s">
        <v>159</v>
      </c>
      <c r="C1765" t="s">
        <v>160</v>
      </c>
      <c r="D1765">
        <v>100104</v>
      </c>
      <c r="E1765" t="s">
        <v>66</v>
      </c>
      <c r="F1765">
        <v>100104002</v>
      </c>
      <c r="G1765" t="s">
        <v>67</v>
      </c>
      <c r="H1765" t="s">
        <v>127</v>
      </c>
      <c r="I1765">
        <v>3</v>
      </c>
      <c r="J1765" t="s">
        <v>38</v>
      </c>
      <c r="K1765">
        <v>0</v>
      </c>
      <c r="L1765">
        <v>0</v>
      </c>
      <c r="M1765">
        <v>0</v>
      </c>
      <c r="N1765">
        <v>0</v>
      </c>
      <c r="O1765">
        <v>6214.73</v>
      </c>
      <c r="P1765">
        <v>140.13999999999999</v>
      </c>
      <c r="Q1765">
        <v>187.8</v>
      </c>
      <c r="R1765">
        <v>0</v>
      </c>
      <c r="S1765">
        <v>0</v>
      </c>
    </row>
    <row r="1766" spans="1:19" x14ac:dyDescent="0.35">
      <c r="A1766">
        <v>184</v>
      </c>
      <c r="B1766" t="s">
        <v>159</v>
      </c>
      <c r="C1766" t="s">
        <v>160</v>
      </c>
      <c r="D1766">
        <v>100104</v>
      </c>
      <c r="E1766" t="s">
        <v>66</v>
      </c>
      <c r="F1766">
        <v>100104005</v>
      </c>
      <c r="G1766" t="s">
        <v>82</v>
      </c>
      <c r="H1766" t="s">
        <v>348</v>
      </c>
      <c r="I1766">
        <v>7</v>
      </c>
      <c r="J1766" t="s">
        <v>164</v>
      </c>
      <c r="K1766">
        <v>0</v>
      </c>
      <c r="L1766">
        <v>0</v>
      </c>
      <c r="M1766">
        <v>0</v>
      </c>
      <c r="N1766">
        <v>0</v>
      </c>
      <c r="O1766">
        <v>72.150000000000006</v>
      </c>
      <c r="P1766">
        <v>0</v>
      </c>
      <c r="Q1766">
        <v>0</v>
      </c>
      <c r="R1766">
        <v>142.66</v>
      </c>
      <c r="S1766">
        <v>0</v>
      </c>
    </row>
    <row r="1767" spans="1:19" x14ac:dyDescent="0.35">
      <c r="A1767">
        <v>184</v>
      </c>
      <c r="B1767" t="s">
        <v>159</v>
      </c>
      <c r="C1767" t="s">
        <v>160</v>
      </c>
      <c r="D1767">
        <v>100105</v>
      </c>
      <c r="E1767" t="s">
        <v>20</v>
      </c>
      <c r="F1767">
        <v>100105001</v>
      </c>
      <c r="G1767" t="s">
        <v>44</v>
      </c>
      <c r="H1767" t="s">
        <v>45</v>
      </c>
      <c r="I1767">
        <v>6</v>
      </c>
      <c r="J1767" t="s">
        <v>20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62.18</v>
      </c>
    </row>
    <row r="1768" spans="1:19" x14ac:dyDescent="0.35">
      <c r="A1768">
        <v>184</v>
      </c>
      <c r="B1768" t="s">
        <v>159</v>
      </c>
      <c r="C1768" t="s">
        <v>160</v>
      </c>
      <c r="D1768">
        <v>100105</v>
      </c>
      <c r="E1768" t="s">
        <v>20</v>
      </c>
      <c r="F1768">
        <v>100105002</v>
      </c>
      <c r="G1768" t="s">
        <v>208</v>
      </c>
      <c r="H1768" t="s">
        <v>209</v>
      </c>
      <c r="I1768">
        <v>6</v>
      </c>
      <c r="J1768" t="s">
        <v>20</v>
      </c>
      <c r="K1768">
        <v>129011.75</v>
      </c>
      <c r="L1768">
        <v>0</v>
      </c>
      <c r="M1768">
        <v>78666.5</v>
      </c>
      <c r="N1768">
        <v>0</v>
      </c>
      <c r="O1768">
        <v>0</v>
      </c>
      <c r="P1768">
        <v>0</v>
      </c>
      <c r="Q1768">
        <v>5418.12</v>
      </c>
      <c r="R1768">
        <v>0</v>
      </c>
      <c r="S1768">
        <v>0</v>
      </c>
    </row>
    <row r="1769" spans="1:19" x14ac:dyDescent="0.35">
      <c r="A1769">
        <v>184</v>
      </c>
      <c r="B1769" t="s">
        <v>159</v>
      </c>
      <c r="C1769" t="s">
        <v>160</v>
      </c>
      <c r="D1769">
        <v>100105</v>
      </c>
      <c r="E1769" t="s">
        <v>20</v>
      </c>
      <c r="F1769">
        <v>100105005</v>
      </c>
      <c r="G1769" t="s">
        <v>268</v>
      </c>
      <c r="H1769" t="s">
        <v>269</v>
      </c>
      <c r="I1769">
        <v>6</v>
      </c>
      <c r="J1769" t="s">
        <v>20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1350.92</v>
      </c>
      <c r="S1769">
        <v>0</v>
      </c>
    </row>
    <row r="1770" spans="1:19" x14ac:dyDescent="0.35">
      <c r="A1770">
        <v>184</v>
      </c>
      <c r="B1770" t="s">
        <v>159</v>
      </c>
      <c r="C1770" t="s">
        <v>160</v>
      </c>
      <c r="D1770">
        <v>100105</v>
      </c>
      <c r="E1770" t="s">
        <v>20</v>
      </c>
      <c r="F1770">
        <v>100105005</v>
      </c>
      <c r="G1770" t="s">
        <v>268</v>
      </c>
      <c r="H1770" t="s">
        <v>407</v>
      </c>
      <c r="I1770">
        <v>6</v>
      </c>
      <c r="J1770" t="s">
        <v>20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944.43</v>
      </c>
      <c r="Q1770">
        <v>0</v>
      </c>
      <c r="R1770">
        <v>0</v>
      </c>
      <c r="S1770">
        <v>19685.04</v>
      </c>
    </row>
    <row r="1771" spans="1:19" x14ac:dyDescent="0.35">
      <c r="A1771">
        <v>184</v>
      </c>
      <c r="B1771" t="s">
        <v>159</v>
      </c>
      <c r="C1771" t="s">
        <v>160</v>
      </c>
      <c r="D1771">
        <v>100105</v>
      </c>
      <c r="E1771" t="s">
        <v>20</v>
      </c>
      <c r="F1771">
        <v>100105006</v>
      </c>
      <c r="G1771" t="s">
        <v>276</v>
      </c>
      <c r="H1771" t="s">
        <v>317</v>
      </c>
      <c r="I1771">
        <v>6</v>
      </c>
      <c r="J1771" t="s">
        <v>20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27008.15</v>
      </c>
    </row>
    <row r="1772" spans="1:19" x14ac:dyDescent="0.35">
      <c r="A1772">
        <v>184</v>
      </c>
      <c r="B1772" t="s">
        <v>159</v>
      </c>
      <c r="C1772" t="s">
        <v>160</v>
      </c>
      <c r="D1772">
        <v>100105</v>
      </c>
      <c r="E1772" t="s">
        <v>20</v>
      </c>
      <c r="F1772">
        <v>100105006</v>
      </c>
      <c r="G1772" t="s">
        <v>276</v>
      </c>
      <c r="H1772" t="s">
        <v>282</v>
      </c>
      <c r="I1772">
        <v>6</v>
      </c>
      <c r="J1772" t="s">
        <v>20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5764.13</v>
      </c>
      <c r="R1772">
        <v>0</v>
      </c>
      <c r="S1772">
        <v>0</v>
      </c>
    </row>
    <row r="1773" spans="1:19" x14ac:dyDescent="0.35">
      <c r="A1773">
        <v>184</v>
      </c>
      <c r="B1773" t="s">
        <v>159</v>
      </c>
      <c r="C1773" t="s">
        <v>160</v>
      </c>
      <c r="D1773">
        <v>100105</v>
      </c>
      <c r="E1773" t="s">
        <v>20</v>
      </c>
      <c r="F1773">
        <v>100105006</v>
      </c>
      <c r="G1773" t="s">
        <v>276</v>
      </c>
      <c r="H1773" t="s">
        <v>277</v>
      </c>
      <c r="I1773">
        <v>4</v>
      </c>
      <c r="J1773" t="s">
        <v>71</v>
      </c>
      <c r="K1773">
        <v>21400</v>
      </c>
      <c r="L1773">
        <v>0</v>
      </c>
      <c r="M1773">
        <v>0</v>
      </c>
      <c r="N1773">
        <v>0</v>
      </c>
      <c r="O1773">
        <v>5935.57</v>
      </c>
      <c r="P1773">
        <v>10086.58</v>
      </c>
      <c r="Q1773">
        <v>14690</v>
      </c>
      <c r="R1773">
        <v>0</v>
      </c>
      <c r="S1773">
        <v>0</v>
      </c>
    </row>
    <row r="1774" spans="1:19" x14ac:dyDescent="0.35">
      <c r="A1774">
        <v>184</v>
      </c>
      <c r="B1774" t="s">
        <v>159</v>
      </c>
      <c r="C1774" t="s">
        <v>160</v>
      </c>
      <c r="D1774">
        <v>100105</v>
      </c>
      <c r="E1774" t="s">
        <v>20</v>
      </c>
      <c r="F1774">
        <v>100105006</v>
      </c>
      <c r="G1774" t="s">
        <v>276</v>
      </c>
      <c r="H1774" t="s">
        <v>307</v>
      </c>
      <c r="I1774">
        <v>4</v>
      </c>
      <c r="J1774" t="s">
        <v>71</v>
      </c>
      <c r="K1774">
        <v>80.25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</row>
    <row r="1775" spans="1:19" x14ac:dyDescent="0.35">
      <c r="A1775">
        <v>184</v>
      </c>
      <c r="B1775" t="s">
        <v>159</v>
      </c>
      <c r="C1775" t="s">
        <v>160</v>
      </c>
      <c r="D1775">
        <v>100106</v>
      </c>
      <c r="E1775" t="s">
        <v>477</v>
      </c>
      <c r="F1775">
        <v>100106001</v>
      </c>
      <c r="G1775" t="s">
        <v>60</v>
      </c>
      <c r="H1775" t="s">
        <v>131</v>
      </c>
      <c r="I1775">
        <v>1</v>
      </c>
      <c r="J1775" t="s">
        <v>96</v>
      </c>
      <c r="K1775">
        <v>1846.81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</row>
    <row r="1776" spans="1:19" x14ac:dyDescent="0.35">
      <c r="A1776">
        <v>184</v>
      </c>
      <c r="B1776" t="s">
        <v>159</v>
      </c>
      <c r="C1776" t="s">
        <v>160</v>
      </c>
      <c r="D1776">
        <v>100106</v>
      </c>
      <c r="E1776" t="s">
        <v>477</v>
      </c>
      <c r="F1776">
        <v>100106001</v>
      </c>
      <c r="G1776" t="s">
        <v>60</v>
      </c>
      <c r="H1776" t="s">
        <v>95</v>
      </c>
      <c r="I1776">
        <v>1</v>
      </c>
      <c r="J1776" t="s">
        <v>96</v>
      </c>
      <c r="K1776">
        <v>40294.65</v>
      </c>
      <c r="L1776">
        <v>0</v>
      </c>
      <c r="M1776">
        <v>46908.72</v>
      </c>
      <c r="N1776">
        <v>48739.14</v>
      </c>
      <c r="O1776">
        <v>0</v>
      </c>
      <c r="P1776">
        <v>0</v>
      </c>
      <c r="Q1776">
        <v>0</v>
      </c>
      <c r="R1776">
        <v>0</v>
      </c>
      <c r="S1776">
        <v>0</v>
      </c>
    </row>
    <row r="1777" spans="1:19" x14ac:dyDescent="0.35">
      <c r="A1777">
        <v>184</v>
      </c>
      <c r="B1777" t="s">
        <v>159</v>
      </c>
      <c r="C1777" t="s">
        <v>160</v>
      </c>
      <c r="D1777">
        <v>100107</v>
      </c>
      <c r="E1777" t="s">
        <v>48</v>
      </c>
      <c r="F1777">
        <v>100107012</v>
      </c>
      <c r="G1777" t="s">
        <v>49</v>
      </c>
      <c r="H1777" t="s">
        <v>150</v>
      </c>
      <c r="I1777">
        <v>3</v>
      </c>
      <c r="J1777" t="s">
        <v>38</v>
      </c>
      <c r="K1777">
        <v>0</v>
      </c>
      <c r="L1777">
        <v>0</v>
      </c>
      <c r="M1777">
        <v>0</v>
      </c>
      <c r="N1777">
        <v>0</v>
      </c>
      <c r="O1777">
        <v>1598.5</v>
      </c>
      <c r="P1777">
        <v>5336.95</v>
      </c>
      <c r="Q1777">
        <v>13792.06</v>
      </c>
      <c r="R1777">
        <v>1212.49</v>
      </c>
      <c r="S1777">
        <v>3592.09</v>
      </c>
    </row>
    <row r="1778" spans="1:19" x14ac:dyDescent="0.35">
      <c r="A1778">
        <v>184</v>
      </c>
      <c r="B1778" t="s">
        <v>159</v>
      </c>
      <c r="C1778" t="s">
        <v>160</v>
      </c>
      <c r="D1778">
        <v>100107</v>
      </c>
      <c r="E1778" t="s">
        <v>48</v>
      </c>
      <c r="F1778">
        <v>100107012</v>
      </c>
      <c r="G1778" t="s">
        <v>49</v>
      </c>
      <c r="H1778" t="s">
        <v>342</v>
      </c>
      <c r="I1778">
        <v>3</v>
      </c>
      <c r="J1778" t="s">
        <v>38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52741.79</v>
      </c>
      <c r="R1778">
        <v>0</v>
      </c>
      <c r="S1778">
        <v>0</v>
      </c>
    </row>
    <row r="1779" spans="1:19" x14ac:dyDescent="0.35">
      <c r="A1779">
        <v>184</v>
      </c>
      <c r="B1779" t="s">
        <v>159</v>
      </c>
      <c r="C1779" t="s">
        <v>160</v>
      </c>
      <c r="D1779">
        <v>100107</v>
      </c>
      <c r="E1779" t="s">
        <v>48</v>
      </c>
      <c r="F1779">
        <v>100107012</v>
      </c>
      <c r="G1779" t="s">
        <v>49</v>
      </c>
      <c r="H1779" t="s">
        <v>129</v>
      </c>
      <c r="I1779">
        <v>2</v>
      </c>
      <c r="J1779" t="s">
        <v>32</v>
      </c>
      <c r="K1779">
        <v>0</v>
      </c>
      <c r="L1779">
        <v>0</v>
      </c>
      <c r="M1779">
        <v>0</v>
      </c>
      <c r="N1779">
        <v>427916.88</v>
      </c>
      <c r="O1779">
        <v>255102.82</v>
      </c>
      <c r="P1779">
        <v>415441.09</v>
      </c>
      <c r="Q1779">
        <v>351775.9</v>
      </c>
      <c r="R1779">
        <v>731838.69</v>
      </c>
      <c r="S1779">
        <v>1871209.74</v>
      </c>
    </row>
    <row r="1780" spans="1:19" x14ac:dyDescent="0.35">
      <c r="A1780">
        <v>184</v>
      </c>
      <c r="B1780" t="s">
        <v>159</v>
      </c>
      <c r="C1780" t="s">
        <v>160</v>
      </c>
      <c r="D1780">
        <v>100107</v>
      </c>
      <c r="E1780" t="s">
        <v>48</v>
      </c>
      <c r="F1780">
        <v>100107012</v>
      </c>
      <c r="G1780" t="s">
        <v>49</v>
      </c>
      <c r="H1780" t="s">
        <v>130</v>
      </c>
      <c r="I1780">
        <v>3</v>
      </c>
      <c r="J1780" t="s">
        <v>38</v>
      </c>
      <c r="K1780">
        <v>87520</v>
      </c>
      <c r="L1780">
        <v>152546</v>
      </c>
      <c r="M1780">
        <v>0</v>
      </c>
      <c r="N1780">
        <v>171.08</v>
      </c>
      <c r="O1780">
        <v>8413</v>
      </c>
      <c r="P1780">
        <v>22708.81</v>
      </c>
      <c r="Q1780">
        <v>58756.36</v>
      </c>
      <c r="R1780">
        <v>49962.59</v>
      </c>
      <c r="S1780">
        <v>49838.95</v>
      </c>
    </row>
    <row r="1781" spans="1:19" x14ac:dyDescent="0.35">
      <c r="A1781">
        <v>184</v>
      </c>
      <c r="B1781" t="s">
        <v>159</v>
      </c>
      <c r="C1781" t="s">
        <v>160</v>
      </c>
      <c r="D1781">
        <v>100107</v>
      </c>
      <c r="E1781" t="s">
        <v>48</v>
      </c>
      <c r="F1781">
        <v>100107012</v>
      </c>
      <c r="G1781" t="s">
        <v>49</v>
      </c>
      <c r="H1781" t="s">
        <v>50</v>
      </c>
      <c r="I1781">
        <v>3</v>
      </c>
      <c r="J1781" t="s">
        <v>38</v>
      </c>
      <c r="K1781">
        <v>0</v>
      </c>
      <c r="L1781">
        <v>0</v>
      </c>
      <c r="M1781">
        <v>0</v>
      </c>
      <c r="N1781">
        <v>0</v>
      </c>
      <c r="O1781">
        <v>7464.87</v>
      </c>
      <c r="P1781">
        <v>0</v>
      </c>
      <c r="Q1781">
        <v>2254.04</v>
      </c>
      <c r="R1781">
        <v>4349.55</v>
      </c>
      <c r="S1781">
        <v>628.4</v>
      </c>
    </row>
    <row r="1782" spans="1:19" x14ac:dyDescent="0.35">
      <c r="A1782">
        <v>184</v>
      </c>
      <c r="B1782" t="s">
        <v>159</v>
      </c>
      <c r="C1782" t="s">
        <v>160</v>
      </c>
      <c r="D1782">
        <v>100107</v>
      </c>
      <c r="E1782" t="s">
        <v>48</v>
      </c>
      <c r="F1782">
        <v>100107012</v>
      </c>
      <c r="G1782" t="s">
        <v>49</v>
      </c>
      <c r="H1782" t="s">
        <v>211</v>
      </c>
      <c r="I1782">
        <v>7</v>
      </c>
      <c r="J1782" t="s">
        <v>164</v>
      </c>
      <c r="K1782">
        <v>110386.27</v>
      </c>
      <c r="L1782">
        <v>110176.3</v>
      </c>
      <c r="M1782">
        <v>0</v>
      </c>
      <c r="N1782">
        <v>73673.149999999994</v>
      </c>
      <c r="O1782">
        <v>123084.75</v>
      </c>
      <c r="P1782">
        <v>387830.16</v>
      </c>
      <c r="Q1782">
        <v>139131.76999999999</v>
      </c>
      <c r="R1782">
        <v>544613.35</v>
      </c>
      <c r="S1782">
        <v>104135.77</v>
      </c>
    </row>
    <row r="1783" spans="1:19" x14ac:dyDescent="0.35">
      <c r="A1783">
        <v>184</v>
      </c>
      <c r="B1783" t="s">
        <v>159</v>
      </c>
      <c r="C1783" t="s">
        <v>160</v>
      </c>
      <c r="D1783">
        <v>100107</v>
      </c>
      <c r="E1783" t="s">
        <v>48</v>
      </c>
      <c r="F1783">
        <v>100107012</v>
      </c>
      <c r="G1783" t="s">
        <v>49</v>
      </c>
      <c r="H1783" t="s">
        <v>365</v>
      </c>
      <c r="I1783">
        <v>7</v>
      </c>
      <c r="J1783" t="s">
        <v>164</v>
      </c>
      <c r="K1783">
        <v>172.55</v>
      </c>
      <c r="L1783">
        <v>6128.15</v>
      </c>
      <c r="M1783">
        <v>0</v>
      </c>
      <c r="N1783">
        <v>466.29</v>
      </c>
      <c r="O1783">
        <v>130.87</v>
      </c>
      <c r="P1783">
        <v>345.06</v>
      </c>
      <c r="Q1783">
        <v>97.38</v>
      </c>
      <c r="R1783">
        <v>263.43</v>
      </c>
      <c r="S1783">
        <v>14816.31</v>
      </c>
    </row>
    <row r="1784" spans="1:19" x14ac:dyDescent="0.35">
      <c r="A1784">
        <v>184</v>
      </c>
      <c r="B1784" t="s">
        <v>159</v>
      </c>
      <c r="C1784" t="s">
        <v>160</v>
      </c>
      <c r="D1784">
        <v>100108</v>
      </c>
      <c r="E1784" t="s">
        <v>294</v>
      </c>
      <c r="F1784">
        <v>100108005</v>
      </c>
      <c r="G1784" t="s">
        <v>319</v>
      </c>
      <c r="H1784" t="s">
        <v>398</v>
      </c>
      <c r="I1784">
        <v>7</v>
      </c>
      <c r="J1784" t="s">
        <v>164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8742.5499999999993</v>
      </c>
      <c r="S1784">
        <v>0</v>
      </c>
    </row>
    <row r="1785" spans="1:19" x14ac:dyDescent="0.35">
      <c r="A1785">
        <v>184</v>
      </c>
      <c r="B1785" t="s">
        <v>159</v>
      </c>
      <c r="C1785" t="s">
        <v>160</v>
      </c>
      <c r="D1785">
        <v>100108</v>
      </c>
      <c r="E1785" t="s">
        <v>294</v>
      </c>
      <c r="F1785">
        <v>100108007</v>
      </c>
      <c r="G1785" t="s">
        <v>327</v>
      </c>
      <c r="H1785" t="s">
        <v>424</v>
      </c>
      <c r="I1785">
        <v>1</v>
      </c>
      <c r="J1785" t="s">
        <v>96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19762.009999999998</v>
      </c>
    </row>
    <row r="1786" spans="1:19" x14ac:dyDescent="0.35">
      <c r="A1786">
        <v>184</v>
      </c>
      <c r="B1786" t="s">
        <v>159</v>
      </c>
      <c r="C1786" t="s">
        <v>160</v>
      </c>
      <c r="D1786">
        <v>100109</v>
      </c>
      <c r="E1786" t="s">
        <v>51</v>
      </c>
      <c r="F1786">
        <v>100109001</v>
      </c>
      <c r="G1786" t="s">
        <v>51</v>
      </c>
      <c r="H1786" t="s">
        <v>293</v>
      </c>
      <c r="I1786">
        <v>7</v>
      </c>
      <c r="J1786" t="s">
        <v>164</v>
      </c>
      <c r="K1786">
        <v>0</v>
      </c>
      <c r="L1786">
        <v>3064.08</v>
      </c>
      <c r="M1786">
        <v>0</v>
      </c>
      <c r="N1786">
        <v>44836.19</v>
      </c>
      <c r="O1786">
        <v>0</v>
      </c>
      <c r="P1786">
        <v>0</v>
      </c>
      <c r="Q1786">
        <v>0</v>
      </c>
      <c r="R1786">
        <v>0</v>
      </c>
      <c r="S1786">
        <v>0</v>
      </c>
    </row>
    <row r="1787" spans="1:19" x14ac:dyDescent="0.35">
      <c r="A1787">
        <v>184</v>
      </c>
      <c r="B1787" t="s">
        <v>159</v>
      </c>
      <c r="C1787" t="s">
        <v>160</v>
      </c>
      <c r="D1787">
        <v>100109</v>
      </c>
      <c r="E1787" t="s">
        <v>51</v>
      </c>
      <c r="F1787">
        <v>100109001</v>
      </c>
      <c r="G1787" t="s">
        <v>51</v>
      </c>
      <c r="H1787" t="s">
        <v>184</v>
      </c>
      <c r="I1787">
        <v>7</v>
      </c>
      <c r="J1787" t="s">
        <v>164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1455.38</v>
      </c>
      <c r="Q1787">
        <v>4970.87</v>
      </c>
      <c r="R1787">
        <v>7741.07</v>
      </c>
      <c r="S1787">
        <v>25326</v>
      </c>
    </row>
    <row r="1788" spans="1:19" x14ac:dyDescent="0.35">
      <c r="A1788">
        <v>184</v>
      </c>
      <c r="B1788" t="s">
        <v>159</v>
      </c>
      <c r="C1788" t="s">
        <v>160</v>
      </c>
      <c r="D1788">
        <v>100109</v>
      </c>
      <c r="E1788" t="s">
        <v>51</v>
      </c>
      <c r="F1788">
        <v>100109001</v>
      </c>
      <c r="G1788" t="s">
        <v>51</v>
      </c>
      <c r="H1788" t="s">
        <v>70</v>
      </c>
      <c r="I1788">
        <v>4</v>
      </c>
      <c r="J1788" t="s">
        <v>71</v>
      </c>
      <c r="K1788">
        <v>0</v>
      </c>
      <c r="L1788">
        <v>0</v>
      </c>
      <c r="M1788">
        <v>43069.57</v>
      </c>
      <c r="N1788">
        <v>0</v>
      </c>
      <c r="O1788">
        <v>0</v>
      </c>
      <c r="P1788">
        <v>70342.06</v>
      </c>
      <c r="Q1788">
        <v>0</v>
      </c>
      <c r="R1788">
        <v>0</v>
      </c>
      <c r="S1788">
        <v>0</v>
      </c>
    </row>
    <row r="1789" spans="1:19" x14ac:dyDescent="0.35">
      <c r="A1789">
        <v>184</v>
      </c>
      <c r="B1789" t="s">
        <v>159</v>
      </c>
      <c r="C1789" t="s">
        <v>160</v>
      </c>
      <c r="D1789">
        <v>100109</v>
      </c>
      <c r="E1789" t="s">
        <v>51</v>
      </c>
      <c r="F1789">
        <v>100109001</v>
      </c>
      <c r="G1789" t="s">
        <v>51</v>
      </c>
      <c r="H1789" t="s">
        <v>389</v>
      </c>
      <c r="I1789">
        <v>3</v>
      </c>
      <c r="J1789" t="s">
        <v>38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680.08</v>
      </c>
      <c r="S1789">
        <v>0</v>
      </c>
    </row>
    <row r="1790" spans="1:19" x14ac:dyDescent="0.35">
      <c r="A1790">
        <v>175</v>
      </c>
      <c r="B1790" t="s">
        <v>161</v>
      </c>
      <c r="C1790" t="s">
        <v>162</v>
      </c>
      <c r="D1790">
        <v>100101</v>
      </c>
      <c r="E1790" t="s">
        <v>29</v>
      </c>
      <c r="F1790">
        <v>100101001</v>
      </c>
      <c r="G1790" t="s">
        <v>36</v>
      </c>
      <c r="H1790" t="s">
        <v>163</v>
      </c>
      <c r="I1790">
        <v>7</v>
      </c>
      <c r="J1790" t="s">
        <v>164</v>
      </c>
      <c r="K1790">
        <v>16427.62</v>
      </c>
      <c r="L1790">
        <v>13780.35</v>
      </c>
      <c r="M1790">
        <v>5035.55</v>
      </c>
      <c r="N1790">
        <v>12005.26</v>
      </c>
      <c r="O1790">
        <v>4527.75</v>
      </c>
      <c r="P1790">
        <v>1364.82</v>
      </c>
      <c r="Q1790">
        <v>1678.34</v>
      </c>
      <c r="R1790">
        <v>1405.92</v>
      </c>
      <c r="S1790">
        <v>0</v>
      </c>
    </row>
    <row r="1791" spans="1:19" x14ac:dyDescent="0.35">
      <c r="A1791">
        <v>175</v>
      </c>
      <c r="B1791" t="s">
        <v>161</v>
      </c>
      <c r="C1791" t="s">
        <v>162</v>
      </c>
      <c r="D1791">
        <v>100101</v>
      </c>
      <c r="E1791" t="s">
        <v>29</v>
      </c>
      <c r="F1791">
        <v>100101001</v>
      </c>
      <c r="G1791" t="s">
        <v>36</v>
      </c>
      <c r="H1791" t="s">
        <v>308</v>
      </c>
      <c r="I1791">
        <v>4</v>
      </c>
      <c r="J1791" t="s">
        <v>71</v>
      </c>
      <c r="K1791">
        <v>0</v>
      </c>
      <c r="L1791">
        <v>59.1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</row>
    <row r="1792" spans="1:19" x14ac:dyDescent="0.35">
      <c r="A1792">
        <v>175</v>
      </c>
      <c r="B1792" t="s">
        <v>161</v>
      </c>
      <c r="C1792" t="s">
        <v>162</v>
      </c>
      <c r="D1792">
        <v>100101</v>
      </c>
      <c r="E1792" t="s">
        <v>29</v>
      </c>
      <c r="F1792">
        <v>100101004</v>
      </c>
      <c r="G1792" t="s">
        <v>30</v>
      </c>
      <c r="H1792" t="s">
        <v>217</v>
      </c>
      <c r="I1792">
        <v>7</v>
      </c>
      <c r="J1792" t="s">
        <v>164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4015</v>
      </c>
      <c r="S1792">
        <v>1104.4000000000001</v>
      </c>
    </row>
    <row r="1793" spans="1:19" x14ac:dyDescent="0.35">
      <c r="A1793">
        <v>175</v>
      </c>
      <c r="B1793" t="s">
        <v>161</v>
      </c>
      <c r="C1793" t="s">
        <v>162</v>
      </c>
      <c r="D1793">
        <v>100101</v>
      </c>
      <c r="E1793" t="s">
        <v>29</v>
      </c>
      <c r="F1793">
        <v>100101007</v>
      </c>
      <c r="G1793" t="s">
        <v>64</v>
      </c>
      <c r="H1793" t="s">
        <v>357</v>
      </c>
      <c r="I1793">
        <v>7</v>
      </c>
      <c r="J1793" t="s">
        <v>164</v>
      </c>
      <c r="K1793">
        <v>0</v>
      </c>
      <c r="L1793">
        <v>0</v>
      </c>
      <c r="M1793">
        <v>0</v>
      </c>
      <c r="N1793">
        <v>0</v>
      </c>
      <c r="O1793">
        <v>93.32</v>
      </c>
      <c r="P1793">
        <v>0</v>
      </c>
      <c r="Q1793">
        <v>0</v>
      </c>
      <c r="R1793">
        <v>0</v>
      </c>
      <c r="S1793">
        <v>0</v>
      </c>
    </row>
    <row r="1794" spans="1:19" x14ac:dyDescent="0.35">
      <c r="A1794">
        <v>175</v>
      </c>
      <c r="B1794" t="s">
        <v>161</v>
      </c>
      <c r="C1794" t="s">
        <v>162</v>
      </c>
      <c r="D1794">
        <v>100101</v>
      </c>
      <c r="E1794" t="s">
        <v>29</v>
      </c>
      <c r="F1794">
        <v>100112025</v>
      </c>
      <c r="G1794" t="s">
        <v>173</v>
      </c>
      <c r="H1794" t="s">
        <v>248</v>
      </c>
      <c r="I1794">
        <v>3</v>
      </c>
      <c r="J1794" t="s">
        <v>38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209.55</v>
      </c>
      <c r="Q1794">
        <v>0</v>
      </c>
      <c r="R1794">
        <v>2095.9899999999998</v>
      </c>
      <c r="S1794">
        <v>0</v>
      </c>
    </row>
    <row r="1795" spans="1:19" x14ac:dyDescent="0.35">
      <c r="A1795">
        <v>175</v>
      </c>
      <c r="B1795" t="s">
        <v>161</v>
      </c>
      <c r="C1795" t="s">
        <v>162</v>
      </c>
      <c r="D1795">
        <v>100102</v>
      </c>
      <c r="E1795" t="s">
        <v>92</v>
      </c>
      <c r="F1795">
        <v>100102005</v>
      </c>
      <c r="G1795" t="s">
        <v>177</v>
      </c>
      <c r="H1795" t="s">
        <v>397</v>
      </c>
      <c r="I1795">
        <v>7</v>
      </c>
      <c r="J1795" t="s">
        <v>164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407.46</v>
      </c>
      <c r="S1795">
        <v>0</v>
      </c>
    </row>
    <row r="1796" spans="1:19" x14ac:dyDescent="0.35">
      <c r="A1796">
        <v>175</v>
      </c>
      <c r="B1796" t="s">
        <v>161</v>
      </c>
      <c r="C1796" t="s">
        <v>162</v>
      </c>
      <c r="D1796">
        <v>100102</v>
      </c>
      <c r="E1796" t="s">
        <v>92</v>
      </c>
      <c r="F1796">
        <v>100102006</v>
      </c>
      <c r="G1796" t="s">
        <v>237</v>
      </c>
      <c r="H1796" t="s">
        <v>409</v>
      </c>
      <c r="I1796">
        <v>7</v>
      </c>
      <c r="J1796" t="s">
        <v>164</v>
      </c>
      <c r="K1796">
        <v>0</v>
      </c>
      <c r="L1796">
        <v>0</v>
      </c>
      <c r="M1796">
        <v>0</v>
      </c>
      <c r="N1796">
        <v>0</v>
      </c>
      <c r="O1796">
        <v>990.79</v>
      </c>
      <c r="P1796">
        <v>0</v>
      </c>
      <c r="Q1796">
        <v>0</v>
      </c>
      <c r="R1796">
        <v>0</v>
      </c>
      <c r="S1796">
        <v>0</v>
      </c>
    </row>
    <row r="1797" spans="1:19" x14ac:dyDescent="0.35">
      <c r="A1797">
        <v>175</v>
      </c>
      <c r="B1797" t="s">
        <v>161</v>
      </c>
      <c r="C1797" t="s">
        <v>162</v>
      </c>
      <c r="D1797">
        <v>100102</v>
      </c>
      <c r="E1797" t="s">
        <v>92</v>
      </c>
      <c r="F1797">
        <v>100102008</v>
      </c>
      <c r="G1797" t="s">
        <v>352</v>
      </c>
      <c r="H1797" t="s">
        <v>354</v>
      </c>
      <c r="I1797">
        <v>7</v>
      </c>
      <c r="J1797" t="s">
        <v>164</v>
      </c>
      <c r="K1797">
        <v>0</v>
      </c>
      <c r="L1797">
        <v>0</v>
      </c>
      <c r="M1797">
        <v>7446.56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</row>
    <row r="1798" spans="1:19" x14ac:dyDescent="0.35">
      <c r="A1798">
        <v>175</v>
      </c>
      <c r="B1798" t="s">
        <v>161</v>
      </c>
      <c r="C1798" t="s">
        <v>162</v>
      </c>
      <c r="D1798">
        <v>100103</v>
      </c>
      <c r="E1798" t="s">
        <v>39</v>
      </c>
      <c r="F1798">
        <v>100103002</v>
      </c>
      <c r="G1798" t="s">
        <v>42</v>
      </c>
      <c r="H1798" t="s">
        <v>313</v>
      </c>
      <c r="I1798">
        <v>3</v>
      </c>
      <c r="J1798" t="s">
        <v>38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1344.35</v>
      </c>
      <c r="S1798">
        <v>0</v>
      </c>
    </row>
    <row r="1799" spans="1:19" x14ac:dyDescent="0.35">
      <c r="A1799">
        <v>175</v>
      </c>
      <c r="B1799" t="s">
        <v>161</v>
      </c>
      <c r="C1799" t="s">
        <v>162</v>
      </c>
      <c r="D1799">
        <v>100103</v>
      </c>
      <c r="E1799" t="s">
        <v>39</v>
      </c>
      <c r="F1799">
        <v>100103002</v>
      </c>
      <c r="G1799" t="s">
        <v>42</v>
      </c>
      <c r="H1799" t="s">
        <v>291</v>
      </c>
      <c r="I1799">
        <v>7</v>
      </c>
      <c r="J1799" t="s">
        <v>164</v>
      </c>
      <c r="K1799">
        <v>0</v>
      </c>
      <c r="L1799">
        <v>0</v>
      </c>
      <c r="M1799">
        <v>0</v>
      </c>
      <c r="N1799">
        <v>1912.37</v>
      </c>
      <c r="O1799">
        <v>1291.8399999999999</v>
      </c>
      <c r="P1799">
        <v>0</v>
      </c>
      <c r="Q1799">
        <v>291.39999999999998</v>
      </c>
      <c r="R1799">
        <v>0</v>
      </c>
      <c r="S1799">
        <v>0</v>
      </c>
    </row>
    <row r="1800" spans="1:19" x14ac:dyDescent="0.35">
      <c r="A1800">
        <v>175</v>
      </c>
      <c r="B1800" t="s">
        <v>161</v>
      </c>
      <c r="C1800" t="s">
        <v>162</v>
      </c>
      <c r="D1800">
        <v>100103</v>
      </c>
      <c r="E1800" t="s">
        <v>39</v>
      </c>
      <c r="F1800">
        <v>100103002</v>
      </c>
      <c r="G1800" t="s">
        <v>42</v>
      </c>
      <c r="H1800" t="s">
        <v>114</v>
      </c>
      <c r="I1800">
        <v>4</v>
      </c>
      <c r="J1800" t="s">
        <v>71</v>
      </c>
      <c r="K1800">
        <v>0</v>
      </c>
      <c r="L1800">
        <v>306.25</v>
      </c>
      <c r="M1800">
        <v>0</v>
      </c>
      <c r="N1800">
        <v>117.77</v>
      </c>
      <c r="O1800">
        <v>167.93</v>
      </c>
      <c r="P1800">
        <v>0</v>
      </c>
      <c r="Q1800">
        <v>838.42</v>
      </c>
      <c r="R1800">
        <v>0</v>
      </c>
      <c r="S1800">
        <v>0</v>
      </c>
    </row>
    <row r="1801" spans="1:19" x14ac:dyDescent="0.35">
      <c r="A1801">
        <v>175</v>
      </c>
      <c r="B1801" t="s">
        <v>161</v>
      </c>
      <c r="C1801" t="s">
        <v>162</v>
      </c>
      <c r="D1801">
        <v>100103</v>
      </c>
      <c r="E1801" t="s">
        <v>39</v>
      </c>
      <c r="F1801">
        <v>100103003</v>
      </c>
      <c r="G1801" t="s">
        <v>226</v>
      </c>
      <c r="H1801" t="s">
        <v>315</v>
      </c>
      <c r="I1801">
        <v>3</v>
      </c>
      <c r="J1801" t="s">
        <v>38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2978.86</v>
      </c>
      <c r="R1801">
        <v>0</v>
      </c>
      <c r="S1801">
        <v>0</v>
      </c>
    </row>
    <row r="1802" spans="1:19" x14ac:dyDescent="0.35">
      <c r="A1802">
        <v>175</v>
      </c>
      <c r="B1802" t="s">
        <v>161</v>
      </c>
      <c r="C1802" t="s">
        <v>162</v>
      </c>
      <c r="D1802">
        <v>100103</v>
      </c>
      <c r="E1802" t="s">
        <v>39</v>
      </c>
      <c r="F1802">
        <v>100103004</v>
      </c>
      <c r="G1802" t="s">
        <v>77</v>
      </c>
      <c r="H1802" t="s">
        <v>363</v>
      </c>
      <c r="I1802">
        <v>7</v>
      </c>
      <c r="J1802" t="s">
        <v>164</v>
      </c>
      <c r="K1802">
        <v>0</v>
      </c>
      <c r="L1802">
        <v>0</v>
      </c>
      <c r="M1802">
        <v>0</v>
      </c>
      <c r="N1802">
        <v>180.29</v>
      </c>
      <c r="O1802">
        <v>0</v>
      </c>
      <c r="P1802">
        <v>0</v>
      </c>
      <c r="Q1802">
        <v>17613.349999999999</v>
      </c>
      <c r="R1802">
        <v>681.8</v>
      </c>
      <c r="S1802">
        <v>0</v>
      </c>
    </row>
    <row r="1803" spans="1:19" x14ac:dyDescent="0.35">
      <c r="A1803">
        <v>175</v>
      </c>
      <c r="B1803" t="s">
        <v>161</v>
      </c>
      <c r="C1803" t="s">
        <v>162</v>
      </c>
      <c r="D1803">
        <v>100103</v>
      </c>
      <c r="E1803" t="s">
        <v>39</v>
      </c>
      <c r="F1803">
        <v>100103004</v>
      </c>
      <c r="G1803" t="s">
        <v>77</v>
      </c>
      <c r="H1803" t="s">
        <v>124</v>
      </c>
      <c r="I1803">
        <v>3</v>
      </c>
      <c r="J1803" t="s">
        <v>38</v>
      </c>
      <c r="K1803">
        <v>0</v>
      </c>
      <c r="L1803">
        <v>3.66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764.38</v>
      </c>
    </row>
    <row r="1804" spans="1:19" x14ac:dyDescent="0.35">
      <c r="A1804">
        <v>175</v>
      </c>
      <c r="B1804" t="s">
        <v>161</v>
      </c>
      <c r="C1804" t="s">
        <v>162</v>
      </c>
      <c r="D1804">
        <v>100103</v>
      </c>
      <c r="E1804" t="s">
        <v>39</v>
      </c>
      <c r="F1804">
        <v>100103004</v>
      </c>
      <c r="G1804" t="s">
        <v>77</v>
      </c>
      <c r="H1804" t="s">
        <v>89</v>
      </c>
      <c r="I1804">
        <v>3</v>
      </c>
      <c r="J1804" t="s">
        <v>38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579.6</v>
      </c>
      <c r="S1804">
        <v>0</v>
      </c>
    </row>
    <row r="1805" spans="1:19" x14ac:dyDescent="0.35">
      <c r="A1805">
        <v>175</v>
      </c>
      <c r="B1805" t="s">
        <v>161</v>
      </c>
      <c r="C1805" t="s">
        <v>162</v>
      </c>
      <c r="D1805">
        <v>100104</v>
      </c>
      <c r="E1805" t="s">
        <v>66</v>
      </c>
      <c r="F1805">
        <v>100104002</v>
      </c>
      <c r="G1805" t="s">
        <v>67</v>
      </c>
      <c r="H1805" t="s">
        <v>210</v>
      </c>
      <c r="I1805">
        <v>7</v>
      </c>
      <c r="J1805" t="s">
        <v>164</v>
      </c>
      <c r="K1805">
        <v>0</v>
      </c>
      <c r="L1805">
        <v>0</v>
      </c>
      <c r="M1805">
        <v>0</v>
      </c>
      <c r="N1805">
        <v>0</v>
      </c>
      <c r="O1805">
        <v>3633.29</v>
      </c>
      <c r="P1805">
        <v>0</v>
      </c>
      <c r="Q1805">
        <v>0</v>
      </c>
      <c r="R1805">
        <v>0</v>
      </c>
      <c r="S1805">
        <v>0</v>
      </c>
    </row>
    <row r="1806" spans="1:19" x14ac:dyDescent="0.35">
      <c r="A1806">
        <v>175</v>
      </c>
      <c r="B1806" t="s">
        <v>161</v>
      </c>
      <c r="C1806" t="s">
        <v>162</v>
      </c>
      <c r="D1806">
        <v>100104</v>
      </c>
      <c r="E1806" t="s">
        <v>66</v>
      </c>
      <c r="F1806">
        <v>100104002</v>
      </c>
      <c r="G1806" t="s">
        <v>67</v>
      </c>
      <c r="H1806" t="s">
        <v>127</v>
      </c>
      <c r="I1806">
        <v>3</v>
      </c>
      <c r="J1806" t="s">
        <v>38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971.5</v>
      </c>
    </row>
    <row r="1807" spans="1:19" x14ac:dyDescent="0.35">
      <c r="A1807">
        <v>175</v>
      </c>
      <c r="B1807" t="s">
        <v>161</v>
      </c>
      <c r="C1807" t="s">
        <v>162</v>
      </c>
      <c r="D1807">
        <v>100104</v>
      </c>
      <c r="E1807" t="s">
        <v>66</v>
      </c>
      <c r="F1807">
        <v>100104002</v>
      </c>
      <c r="G1807" t="s">
        <v>67</v>
      </c>
      <c r="H1807" t="s">
        <v>219</v>
      </c>
      <c r="I1807">
        <v>3</v>
      </c>
      <c r="J1807" t="s">
        <v>38</v>
      </c>
      <c r="K1807">
        <v>0</v>
      </c>
      <c r="L1807">
        <v>1789.2</v>
      </c>
      <c r="M1807">
        <v>3682.23</v>
      </c>
      <c r="N1807">
        <v>0</v>
      </c>
      <c r="O1807">
        <v>0</v>
      </c>
      <c r="P1807">
        <v>1812.65</v>
      </c>
      <c r="Q1807">
        <v>2641.83</v>
      </c>
      <c r="R1807">
        <v>0</v>
      </c>
      <c r="S1807">
        <v>0</v>
      </c>
    </row>
    <row r="1808" spans="1:19" x14ac:dyDescent="0.35">
      <c r="A1808">
        <v>175</v>
      </c>
      <c r="B1808" t="s">
        <v>161</v>
      </c>
      <c r="C1808" t="s">
        <v>162</v>
      </c>
      <c r="D1808">
        <v>100105</v>
      </c>
      <c r="E1808" t="s">
        <v>20</v>
      </c>
      <c r="F1808">
        <v>100105006</v>
      </c>
      <c r="G1808" t="s">
        <v>276</v>
      </c>
      <c r="H1808" t="s">
        <v>277</v>
      </c>
      <c r="I1808">
        <v>4</v>
      </c>
      <c r="J1808" t="s">
        <v>71</v>
      </c>
      <c r="K1808">
        <v>0</v>
      </c>
      <c r="L1808">
        <v>0</v>
      </c>
      <c r="M1808">
        <v>0</v>
      </c>
      <c r="N1808">
        <v>289.07</v>
      </c>
      <c r="O1808">
        <v>316.72000000000003</v>
      </c>
      <c r="P1808">
        <v>0</v>
      </c>
      <c r="Q1808">
        <v>0</v>
      </c>
      <c r="R1808">
        <v>102.29</v>
      </c>
      <c r="S1808">
        <v>0</v>
      </c>
    </row>
    <row r="1809" spans="1:19" x14ac:dyDescent="0.35">
      <c r="A1809">
        <v>175</v>
      </c>
      <c r="B1809" t="s">
        <v>161</v>
      </c>
      <c r="C1809" t="s">
        <v>162</v>
      </c>
      <c r="D1809">
        <v>100105</v>
      </c>
      <c r="E1809" t="s">
        <v>20</v>
      </c>
      <c r="F1809">
        <v>100105006</v>
      </c>
      <c r="G1809" t="s">
        <v>276</v>
      </c>
      <c r="H1809" t="s">
        <v>307</v>
      </c>
      <c r="I1809">
        <v>4</v>
      </c>
      <c r="J1809" t="s">
        <v>71</v>
      </c>
      <c r="K1809">
        <v>0</v>
      </c>
      <c r="L1809">
        <v>84.96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</row>
    <row r="1810" spans="1:19" x14ac:dyDescent="0.35">
      <c r="A1810">
        <v>175</v>
      </c>
      <c r="B1810" t="s">
        <v>161</v>
      </c>
      <c r="C1810" t="s">
        <v>162</v>
      </c>
      <c r="D1810">
        <v>100108</v>
      </c>
      <c r="E1810" t="s">
        <v>294</v>
      </c>
      <c r="F1810">
        <v>100108002</v>
      </c>
      <c r="G1810" t="s">
        <v>295</v>
      </c>
      <c r="H1810" t="s">
        <v>367</v>
      </c>
      <c r="I1810">
        <v>3</v>
      </c>
      <c r="J1810" t="s">
        <v>38</v>
      </c>
      <c r="K1810">
        <v>0</v>
      </c>
      <c r="L1810">
        <v>0</v>
      </c>
      <c r="M1810">
        <v>1344.18</v>
      </c>
      <c r="N1810">
        <v>7724.64</v>
      </c>
      <c r="O1810">
        <v>1080.8599999999999</v>
      </c>
      <c r="P1810">
        <v>0</v>
      </c>
      <c r="Q1810">
        <v>0</v>
      </c>
      <c r="R1810">
        <v>1622.5</v>
      </c>
      <c r="S1810">
        <v>208.69</v>
      </c>
    </row>
    <row r="1811" spans="1:19" x14ac:dyDescent="0.35">
      <c r="A1811">
        <v>175</v>
      </c>
      <c r="B1811" t="s">
        <v>161</v>
      </c>
      <c r="C1811" t="s">
        <v>162</v>
      </c>
      <c r="D1811">
        <v>100108</v>
      </c>
      <c r="E1811" t="s">
        <v>294</v>
      </c>
      <c r="F1811">
        <v>100108005</v>
      </c>
      <c r="G1811" t="s">
        <v>319</v>
      </c>
      <c r="H1811" t="s">
        <v>398</v>
      </c>
      <c r="I1811">
        <v>7</v>
      </c>
      <c r="J1811" t="s">
        <v>164</v>
      </c>
      <c r="K1811">
        <v>0</v>
      </c>
      <c r="L1811">
        <v>0</v>
      </c>
      <c r="M1811">
        <v>0</v>
      </c>
      <c r="N1811">
        <v>899.74</v>
      </c>
      <c r="O1811">
        <v>0</v>
      </c>
      <c r="P1811">
        <v>0</v>
      </c>
      <c r="Q1811">
        <v>0</v>
      </c>
      <c r="R1811">
        <v>0</v>
      </c>
      <c r="S1811">
        <v>0</v>
      </c>
    </row>
    <row r="1812" spans="1:19" x14ac:dyDescent="0.35">
      <c r="A1812">
        <v>175</v>
      </c>
      <c r="B1812" t="s">
        <v>161</v>
      </c>
      <c r="C1812" t="s">
        <v>162</v>
      </c>
      <c r="D1812">
        <v>100109</v>
      </c>
      <c r="E1812" t="s">
        <v>51</v>
      </c>
      <c r="F1812">
        <v>100109001</v>
      </c>
      <c r="G1812" t="s">
        <v>51</v>
      </c>
      <c r="H1812" t="s">
        <v>293</v>
      </c>
      <c r="I1812">
        <v>7</v>
      </c>
      <c r="J1812" t="s">
        <v>164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392.86</v>
      </c>
      <c r="R1812">
        <v>834.58</v>
      </c>
      <c r="S1812">
        <v>0</v>
      </c>
    </row>
    <row r="1813" spans="1:19" x14ac:dyDescent="0.35">
      <c r="A1813">
        <v>175</v>
      </c>
      <c r="B1813" t="s">
        <v>161</v>
      </c>
      <c r="C1813" t="s">
        <v>162</v>
      </c>
      <c r="D1813">
        <v>100109</v>
      </c>
      <c r="E1813" t="s">
        <v>51</v>
      </c>
      <c r="F1813">
        <v>100109001</v>
      </c>
      <c r="G1813" t="s">
        <v>51</v>
      </c>
      <c r="H1813" t="s">
        <v>84</v>
      </c>
      <c r="I1813">
        <v>4</v>
      </c>
      <c r="J1813" t="s">
        <v>71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24.94</v>
      </c>
      <c r="R1813">
        <v>0</v>
      </c>
      <c r="S1813">
        <v>0</v>
      </c>
    </row>
    <row r="1814" spans="1:19" x14ac:dyDescent="0.35">
      <c r="A1814">
        <v>175</v>
      </c>
      <c r="B1814" t="s">
        <v>161</v>
      </c>
      <c r="C1814" t="s">
        <v>162</v>
      </c>
      <c r="D1814">
        <v>100109</v>
      </c>
      <c r="E1814" t="s">
        <v>51</v>
      </c>
      <c r="F1814">
        <v>100109001</v>
      </c>
      <c r="G1814" t="s">
        <v>51</v>
      </c>
      <c r="H1814" t="s">
        <v>249</v>
      </c>
      <c r="I1814">
        <v>7</v>
      </c>
      <c r="J1814" t="s">
        <v>164</v>
      </c>
      <c r="K1814">
        <v>0</v>
      </c>
      <c r="L1814">
        <v>0</v>
      </c>
      <c r="M1814">
        <v>0</v>
      </c>
      <c r="N1814">
        <v>18.04</v>
      </c>
      <c r="O1814">
        <v>0</v>
      </c>
      <c r="P1814">
        <v>0</v>
      </c>
      <c r="Q1814">
        <v>0</v>
      </c>
      <c r="R1814">
        <v>0</v>
      </c>
      <c r="S1814">
        <v>0</v>
      </c>
    </row>
    <row r="1815" spans="1:19" x14ac:dyDescent="0.35">
      <c r="A1815">
        <v>175</v>
      </c>
      <c r="B1815" t="s">
        <v>161</v>
      </c>
      <c r="C1815" t="s">
        <v>162</v>
      </c>
      <c r="D1815">
        <v>100109</v>
      </c>
      <c r="E1815" t="s">
        <v>51</v>
      </c>
      <c r="F1815">
        <v>100109001</v>
      </c>
      <c r="G1815" t="s">
        <v>51</v>
      </c>
      <c r="H1815" t="s">
        <v>70</v>
      </c>
      <c r="I1815">
        <v>4</v>
      </c>
      <c r="J1815" t="s">
        <v>71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17009.77</v>
      </c>
      <c r="R1815">
        <v>0</v>
      </c>
      <c r="S1815">
        <v>0</v>
      </c>
    </row>
    <row r="1816" spans="1:19" x14ac:dyDescent="0.35">
      <c r="A1816">
        <v>186</v>
      </c>
      <c r="B1816" t="s">
        <v>166</v>
      </c>
      <c r="C1816" t="s">
        <v>167</v>
      </c>
      <c r="D1816">
        <v>100101</v>
      </c>
      <c r="E1816" t="s">
        <v>29</v>
      </c>
      <c r="F1816">
        <v>100101001</v>
      </c>
      <c r="G1816" t="s">
        <v>36</v>
      </c>
      <c r="H1816" t="s">
        <v>355</v>
      </c>
      <c r="I1816">
        <v>2</v>
      </c>
      <c r="J1816" t="s">
        <v>32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77439.179999999993</v>
      </c>
      <c r="S1816">
        <v>0</v>
      </c>
    </row>
    <row r="1817" spans="1:19" x14ac:dyDescent="0.35">
      <c r="A1817">
        <v>188</v>
      </c>
      <c r="B1817" t="s">
        <v>300</v>
      </c>
      <c r="C1817" t="s">
        <v>301</v>
      </c>
      <c r="D1817">
        <v>100101</v>
      </c>
      <c r="E1817" t="s">
        <v>29</v>
      </c>
      <c r="F1817">
        <v>100101001</v>
      </c>
      <c r="G1817" t="s">
        <v>36</v>
      </c>
      <c r="H1817" t="s">
        <v>355</v>
      </c>
      <c r="I1817">
        <v>2</v>
      </c>
      <c r="J1817" t="s">
        <v>32</v>
      </c>
      <c r="K1817">
        <v>0</v>
      </c>
      <c r="L1817">
        <v>5755.43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</row>
    <row r="1818" spans="1:19" x14ac:dyDescent="0.35">
      <c r="A1818">
        <v>188</v>
      </c>
      <c r="B1818" t="s">
        <v>300</v>
      </c>
      <c r="C1818" t="s">
        <v>301</v>
      </c>
      <c r="D1818">
        <v>100101</v>
      </c>
      <c r="E1818" t="s">
        <v>29</v>
      </c>
      <c r="F1818">
        <v>100101001</v>
      </c>
      <c r="G1818" t="s">
        <v>36</v>
      </c>
      <c r="H1818" t="s">
        <v>56</v>
      </c>
      <c r="I1818">
        <v>2</v>
      </c>
      <c r="J1818" t="s">
        <v>32</v>
      </c>
      <c r="K1818">
        <v>130110.72</v>
      </c>
      <c r="L1818">
        <v>156175.59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</row>
    <row r="1819" spans="1:19" x14ac:dyDescent="0.35">
      <c r="A1819">
        <v>188</v>
      </c>
      <c r="B1819" t="s">
        <v>300</v>
      </c>
      <c r="C1819" t="s">
        <v>301</v>
      </c>
      <c r="D1819">
        <v>100102</v>
      </c>
      <c r="E1819" t="s">
        <v>92</v>
      </c>
      <c r="F1819">
        <v>100102005</v>
      </c>
      <c r="G1819" t="s">
        <v>177</v>
      </c>
      <c r="H1819" t="s">
        <v>375</v>
      </c>
      <c r="I1819">
        <v>7</v>
      </c>
      <c r="J1819" t="s">
        <v>164</v>
      </c>
      <c r="K1819">
        <v>0</v>
      </c>
      <c r="L1819">
        <v>0</v>
      </c>
      <c r="M1819">
        <v>0</v>
      </c>
      <c r="N1819">
        <v>0</v>
      </c>
      <c r="O1819">
        <v>48849.56</v>
      </c>
      <c r="P1819">
        <v>0</v>
      </c>
      <c r="Q1819">
        <v>0</v>
      </c>
      <c r="R1819">
        <v>0</v>
      </c>
      <c r="S1819">
        <v>0</v>
      </c>
    </row>
    <row r="1820" spans="1:19" x14ac:dyDescent="0.35">
      <c r="A1820">
        <v>188</v>
      </c>
      <c r="B1820" t="s">
        <v>300</v>
      </c>
      <c r="C1820" t="s">
        <v>301</v>
      </c>
      <c r="D1820">
        <v>100102</v>
      </c>
      <c r="E1820" t="s">
        <v>92</v>
      </c>
      <c r="F1820">
        <v>100102008</v>
      </c>
      <c r="G1820" t="s">
        <v>352</v>
      </c>
      <c r="H1820" t="s">
        <v>391</v>
      </c>
      <c r="I1820">
        <v>3</v>
      </c>
      <c r="J1820" t="s">
        <v>38</v>
      </c>
      <c r="K1820">
        <v>3521.18</v>
      </c>
      <c r="L1820">
        <v>3331.11</v>
      </c>
      <c r="M1820">
        <v>4153.41</v>
      </c>
      <c r="N1820">
        <v>2402.5100000000002</v>
      </c>
      <c r="O1820">
        <v>0</v>
      </c>
      <c r="P1820">
        <v>1988.57</v>
      </c>
      <c r="Q1820">
        <v>0</v>
      </c>
      <c r="R1820">
        <v>0</v>
      </c>
      <c r="S1820">
        <v>0</v>
      </c>
    </row>
    <row r="1821" spans="1:19" x14ac:dyDescent="0.35">
      <c r="A1821">
        <v>188</v>
      </c>
      <c r="B1821" t="s">
        <v>300</v>
      </c>
      <c r="C1821" t="s">
        <v>301</v>
      </c>
      <c r="D1821">
        <v>100102</v>
      </c>
      <c r="E1821" t="s">
        <v>92</v>
      </c>
      <c r="F1821">
        <v>100102008</v>
      </c>
      <c r="G1821" t="s">
        <v>352</v>
      </c>
      <c r="H1821" t="s">
        <v>354</v>
      </c>
      <c r="I1821">
        <v>7</v>
      </c>
      <c r="J1821" t="s">
        <v>164</v>
      </c>
      <c r="K1821">
        <v>93911.05</v>
      </c>
      <c r="L1821">
        <v>0</v>
      </c>
      <c r="M1821">
        <v>24961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</row>
    <row r="1822" spans="1:19" x14ac:dyDescent="0.35">
      <c r="A1822">
        <v>188</v>
      </c>
      <c r="B1822" t="s">
        <v>300</v>
      </c>
      <c r="C1822" t="s">
        <v>301</v>
      </c>
      <c r="D1822">
        <v>100103</v>
      </c>
      <c r="E1822" t="s">
        <v>39</v>
      </c>
      <c r="F1822">
        <v>100103002</v>
      </c>
      <c r="G1822" t="s">
        <v>42</v>
      </c>
      <c r="H1822" t="s">
        <v>114</v>
      </c>
      <c r="I1822">
        <v>4</v>
      </c>
      <c r="J1822" t="s">
        <v>71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45.5</v>
      </c>
      <c r="S1822">
        <v>0</v>
      </c>
    </row>
    <row r="1823" spans="1:19" x14ac:dyDescent="0.35">
      <c r="A1823">
        <v>188</v>
      </c>
      <c r="B1823" t="s">
        <v>300</v>
      </c>
      <c r="C1823" t="s">
        <v>301</v>
      </c>
      <c r="D1823">
        <v>100103</v>
      </c>
      <c r="E1823" t="s">
        <v>39</v>
      </c>
      <c r="F1823">
        <v>100103004</v>
      </c>
      <c r="G1823" t="s">
        <v>77</v>
      </c>
      <c r="H1823" t="s">
        <v>124</v>
      </c>
      <c r="I1823">
        <v>3</v>
      </c>
      <c r="J1823" t="s">
        <v>38</v>
      </c>
      <c r="K1823">
        <v>3229.34</v>
      </c>
      <c r="L1823">
        <v>3415.84</v>
      </c>
      <c r="M1823">
        <v>3365.63</v>
      </c>
      <c r="N1823">
        <v>1785.43</v>
      </c>
      <c r="O1823">
        <v>4034.53</v>
      </c>
      <c r="P1823">
        <v>1512.15</v>
      </c>
      <c r="Q1823">
        <v>0</v>
      </c>
      <c r="R1823">
        <v>0</v>
      </c>
      <c r="S1823">
        <v>0</v>
      </c>
    </row>
    <row r="1824" spans="1:19" x14ac:dyDescent="0.35">
      <c r="A1824">
        <v>188</v>
      </c>
      <c r="B1824" t="s">
        <v>300</v>
      </c>
      <c r="C1824" t="s">
        <v>301</v>
      </c>
      <c r="D1824">
        <v>100105</v>
      </c>
      <c r="E1824" t="s">
        <v>20</v>
      </c>
      <c r="F1824">
        <v>100105004</v>
      </c>
      <c r="G1824" t="s">
        <v>18</v>
      </c>
      <c r="H1824" t="s">
        <v>19</v>
      </c>
      <c r="I1824">
        <v>6</v>
      </c>
      <c r="J1824" t="s">
        <v>20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48000</v>
      </c>
    </row>
    <row r="1825" spans="1:19" x14ac:dyDescent="0.35">
      <c r="A1825">
        <v>188</v>
      </c>
      <c r="B1825" t="s">
        <v>300</v>
      </c>
      <c r="C1825" t="s">
        <v>301</v>
      </c>
      <c r="D1825">
        <v>100105</v>
      </c>
      <c r="E1825" t="s">
        <v>20</v>
      </c>
      <c r="F1825">
        <v>100105006</v>
      </c>
      <c r="G1825" t="s">
        <v>276</v>
      </c>
      <c r="H1825" t="s">
        <v>277</v>
      </c>
      <c r="I1825">
        <v>4</v>
      </c>
      <c r="J1825" t="s">
        <v>71</v>
      </c>
      <c r="K1825">
        <v>0</v>
      </c>
      <c r="L1825">
        <v>56.69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</row>
    <row r="1826" spans="1:19" x14ac:dyDescent="0.35">
      <c r="A1826">
        <v>188</v>
      </c>
      <c r="B1826" t="s">
        <v>300</v>
      </c>
      <c r="C1826" t="s">
        <v>301</v>
      </c>
      <c r="D1826">
        <v>100106</v>
      </c>
      <c r="E1826" t="s">
        <v>477</v>
      </c>
      <c r="F1826">
        <v>100106001</v>
      </c>
      <c r="G1826" t="s">
        <v>60</v>
      </c>
      <c r="H1826" t="s">
        <v>95</v>
      </c>
      <c r="I1826">
        <v>1</v>
      </c>
      <c r="J1826" t="s">
        <v>96</v>
      </c>
      <c r="K1826">
        <v>0</v>
      </c>
      <c r="L1826">
        <v>0</v>
      </c>
      <c r="M1826">
        <v>0</v>
      </c>
      <c r="N1826">
        <v>0</v>
      </c>
      <c r="O1826">
        <v>64.89</v>
      </c>
      <c r="P1826">
        <v>0</v>
      </c>
      <c r="Q1826">
        <v>0</v>
      </c>
      <c r="R1826">
        <v>0</v>
      </c>
      <c r="S1826">
        <v>0</v>
      </c>
    </row>
    <row r="1827" spans="1:19" x14ac:dyDescent="0.35">
      <c r="A1827">
        <v>188</v>
      </c>
      <c r="B1827" t="s">
        <v>300</v>
      </c>
      <c r="C1827" t="s">
        <v>301</v>
      </c>
      <c r="D1827">
        <v>100109</v>
      </c>
      <c r="E1827" t="s">
        <v>51</v>
      </c>
      <c r="F1827">
        <v>100109001</v>
      </c>
      <c r="G1827" t="s">
        <v>51</v>
      </c>
      <c r="H1827" t="s">
        <v>293</v>
      </c>
      <c r="I1827">
        <v>7</v>
      </c>
      <c r="J1827" t="s">
        <v>164</v>
      </c>
      <c r="K1827">
        <v>3894</v>
      </c>
      <c r="L1827">
        <v>2732.88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</row>
    <row r="1828" spans="1:19" x14ac:dyDescent="0.35">
      <c r="A1828">
        <v>188</v>
      </c>
      <c r="B1828" t="s">
        <v>300</v>
      </c>
      <c r="C1828" t="s">
        <v>301</v>
      </c>
      <c r="D1828">
        <v>100109</v>
      </c>
      <c r="E1828" t="s">
        <v>51</v>
      </c>
      <c r="F1828">
        <v>100109001</v>
      </c>
      <c r="G1828" t="s">
        <v>51</v>
      </c>
      <c r="H1828" t="s">
        <v>184</v>
      </c>
      <c r="I1828">
        <v>7</v>
      </c>
      <c r="J1828" t="s">
        <v>164</v>
      </c>
      <c r="K1828">
        <v>0</v>
      </c>
      <c r="L1828">
        <v>0</v>
      </c>
      <c r="M1828">
        <v>0</v>
      </c>
      <c r="N1828">
        <v>0</v>
      </c>
      <c r="O1828">
        <v>5735</v>
      </c>
      <c r="P1828">
        <v>0</v>
      </c>
      <c r="Q1828">
        <v>0</v>
      </c>
      <c r="R1828">
        <v>0</v>
      </c>
      <c r="S1828">
        <v>0</v>
      </c>
    </row>
    <row r="1829" spans="1:19" x14ac:dyDescent="0.35">
      <c r="A1829">
        <v>60</v>
      </c>
      <c r="B1829" t="s">
        <v>169</v>
      </c>
      <c r="C1829" t="s">
        <v>170</v>
      </c>
      <c r="D1829">
        <v>100101</v>
      </c>
      <c r="E1829" t="s">
        <v>29</v>
      </c>
      <c r="F1829">
        <v>100101001</v>
      </c>
      <c r="G1829" t="s">
        <v>36</v>
      </c>
      <c r="H1829" t="s">
        <v>37</v>
      </c>
      <c r="I1829">
        <v>3</v>
      </c>
      <c r="J1829" t="s">
        <v>38</v>
      </c>
      <c r="K1829">
        <v>43049.56</v>
      </c>
      <c r="L1829">
        <v>51449.51</v>
      </c>
      <c r="M1829">
        <v>199883.21</v>
      </c>
      <c r="N1829">
        <v>160175.70000000001</v>
      </c>
      <c r="O1829">
        <v>229034.7</v>
      </c>
      <c r="P1829">
        <v>653963.84</v>
      </c>
      <c r="Q1829">
        <v>470514.38</v>
      </c>
      <c r="R1829">
        <v>842791.07</v>
      </c>
      <c r="S1829">
        <v>498182.43</v>
      </c>
    </row>
    <row r="1830" spans="1:19" x14ac:dyDescent="0.35">
      <c r="A1830">
        <v>60</v>
      </c>
      <c r="B1830" t="s">
        <v>169</v>
      </c>
      <c r="C1830" t="s">
        <v>170</v>
      </c>
      <c r="D1830">
        <v>100101</v>
      </c>
      <c r="E1830" t="s">
        <v>29</v>
      </c>
      <c r="F1830">
        <v>100101001</v>
      </c>
      <c r="G1830" t="s">
        <v>36</v>
      </c>
      <c r="H1830" t="s">
        <v>385</v>
      </c>
      <c r="I1830">
        <v>4</v>
      </c>
      <c r="J1830" t="s">
        <v>71</v>
      </c>
      <c r="K1830">
        <v>0</v>
      </c>
      <c r="L1830">
        <v>0</v>
      </c>
      <c r="M1830">
        <v>8913.85</v>
      </c>
      <c r="N1830">
        <v>0</v>
      </c>
      <c r="O1830">
        <v>16452.09</v>
      </c>
      <c r="P1830">
        <v>0</v>
      </c>
      <c r="Q1830">
        <v>0</v>
      </c>
      <c r="R1830">
        <v>0</v>
      </c>
      <c r="S1830">
        <v>0</v>
      </c>
    </row>
    <row r="1831" spans="1:19" x14ac:dyDescent="0.35">
      <c r="A1831">
        <v>60</v>
      </c>
      <c r="B1831" t="s">
        <v>169</v>
      </c>
      <c r="C1831" t="s">
        <v>170</v>
      </c>
      <c r="D1831">
        <v>100101</v>
      </c>
      <c r="E1831" t="s">
        <v>29</v>
      </c>
      <c r="F1831">
        <v>100101001</v>
      </c>
      <c r="G1831" t="s">
        <v>36</v>
      </c>
      <c r="H1831" t="s">
        <v>163</v>
      </c>
      <c r="I1831">
        <v>7</v>
      </c>
      <c r="J1831" t="s">
        <v>164</v>
      </c>
      <c r="K1831">
        <v>304832.55</v>
      </c>
      <c r="L1831">
        <v>130595.44</v>
      </c>
      <c r="M1831">
        <v>325272.49</v>
      </c>
      <c r="N1831">
        <v>597887.21</v>
      </c>
      <c r="O1831">
        <v>418033.86</v>
      </c>
      <c r="P1831">
        <v>351453.94</v>
      </c>
      <c r="Q1831">
        <v>235439.35999999999</v>
      </c>
      <c r="R1831">
        <v>5164.25</v>
      </c>
      <c r="S1831">
        <v>24848.5</v>
      </c>
    </row>
    <row r="1832" spans="1:19" x14ac:dyDescent="0.35">
      <c r="A1832">
        <v>60</v>
      </c>
      <c r="B1832" t="s">
        <v>169</v>
      </c>
      <c r="C1832" t="s">
        <v>170</v>
      </c>
      <c r="D1832">
        <v>100101</v>
      </c>
      <c r="E1832" t="s">
        <v>29</v>
      </c>
      <c r="F1832">
        <v>100101001</v>
      </c>
      <c r="G1832" t="s">
        <v>36</v>
      </c>
      <c r="H1832" t="s">
        <v>119</v>
      </c>
      <c r="I1832">
        <v>5</v>
      </c>
      <c r="J1832" t="s">
        <v>26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27284.080000000002</v>
      </c>
      <c r="Q1832">
        <v>0</v>
      </c>
      <c r="R1832">
        <v>0</v>
      </c>
      <c r="S1832">
        <v>0</v>
      </c>
    </row>
    <row r="1833" spans="1:19" x14ac:dyDescent="0.35">
      <c r="A1833">
        <v>60</v>
      </c>
      <c r="B1833" t="s">
        <v>169</v>
      </c>
      <c r="C1833" t="s">
        <v>170</v>
      </c>
      <c r="D1833">
        <v>100101</v>
      </c>
      <c r="E1833" t="s">
        <v>29</v>
      </c>
      <c r="F1833">
        <v>100101001</v>
      </c>
      <c r="G1833" t="s">
        <v>36</v>
      </c>
      <c r="H1833" t="s">
        <v>251</v>
      </c>
      <c r="I1833">
        <v>5</v>
      </c>
      <c r="J1833" t="s">
        <v>26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76456.52</v>
      </c>
      <c r="Q1833">
        <v>0</v>
      </c>
      <c r="R1833">
        <v>0</v>
      </c>
      <c r="S1833">
        <v>0</v>
      </c>
    </row>
    <row r="1834" spans="1:19" x14ac:dyDescent="0.35">
      <c r="A1834">
        <v>60</v>
      </c>
      <c r="B1834" t="s">
        <v>169</v>
      </c>
      <c r="C1834" t="s">
        <v>170</v>
      </c>
      <c r="D1834">
        <v>100101</v>
      </c>
      <c r="E1834" t="s">
        <v>29</v>
      </c>
      <c r="F1834">
        <v>100101001</v>
      </c>
      <c r="G1834" t="s">
        <v>36</v>
      </c>
      <c r="H1834" t="s">
        <v>308</v>
      </c>
      <c r="I1834">
        <v>4</v>
      </c>
      <c r="J1834" t="s">
        <v>71</v>
      </c>
      <c r="K1834">
        <v>20358.39</v>
      </c>
      <c r="L1834">
        <v>298.68</v>
      </c>
      <c r="M1834">
        <v>5653.54</v>
      </c>
      <c r="N1834">
        <v>5427.69</v>
      </c>
      <c r="O1834">
        <v>304.16000000000003</v>
      </c>
      <c r="P1834">
        <v>274.52</v>
      </c>
      <c r="Q1834">
        <v>63535.39</v>
      </c>
      <c r="R1834">
        <v>894.58</v>
      </c>
      <c r="S1834">
        <v>2157.98</v>
      </c>
    </row>
    <row r="1835" spans="1:19" x14ac:dyDescent="0.35">
      <c r="A1835">
        <v>60</v>
      </c>
      <c r="B1835" t="s">
        <v>169</v>
      </c>
      <c r="C1835" t="s">
        <v>170</v>
      </c>
      <c r="D1835">
        <v>100101</v>
      </c>
      <c r="E1835" t="s">
        <v>29</v>
      </c>
      <c r="F1835">
        <v>100101001</v>
      </c>
      <c r="G1835" t="s">
        <v>36</v>
      </c>
      <c r="H1835" t="s">
        <v>56</v>
      </c>
      <c r="I1835">
        <v>2</v>
      </c>
      <c r="J1835" t="s">
        <v>32</v>
      </c>
      <c r="K1835">
        <v>2756.82</v>
      </c>
      <c r="L1835">
        <v>77822.080000000002</v>
      </c>
      <c r="M1835">
        <v>2187744.9300000002</v>
      </c>
      <c r="N1835">
        <v>3510606.46</v>
      </c>
      <c r="O1835">
        <v>0</v>
      </c>
      <c r="P1835">
        <v>163954.70000000001</v>
      </c>
      <c r="Q1835">
        <v>0</v>
      </c>
      <c r="R1835">
        <v>767285.24</v>
      </c>
      <c r="S1835">
        <v>953908.46</v>
      </c>
    </row>
    <row r="1836" spans="1:19" x14ac:dyDescent="0.35">
      <c r="A1836">
        <v>60</v>
      </c>
      <c r="B1836" t="s">
        <v>169</v>
      </c>
      <c r="C1836" t="s">
        <v>170</v>
      </c>
      <c r="D1836">
        <v>100101</v>
      </c>
      <c r="E1836" t="s">
        <v>29</v>
      </c>
      <c r="F1836">
        <v>100101004</v>
      </c>
      <c r="G1836" t="s">
        <v>30</v>
      </c>
      <c r="H1836" t="s">
        <v>386</v>
      </c>
      <c r="I1836">
        <v>4</v>
      </c>
      <c r="J1836" t="s">
        <v>71</v>
      </c>
      <c r="K1836">
        <v>17.059999999999999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</row>
    <row r="1837" spans="1:19" x14ac:dyDescent="0.35">
      <c r="A1837">
        <v>60</v>
      </c>
      <c r="B1837" t="s">
        <v>169</v>
      </c>
      <c r="C1837" t="s">
        <v>170</v>
      </c>
      <c r="D1837">
        <v>100101</v>
      </c>
      <c r="E1837" t="s">
        <v>29</v>
      </c>
      <c r="F1837">
        <v>100101004</v>
      </c>
      <c r="G1837" t="s">
        <v>30</v>
      </c>
      <c r="H1837" t="s">
        <v>217</v>
      </c>
      <c r="I1837">
        <v>7</v>
      </c>
      <c r="J1837" t="s">
        <v>164</v>
      </c>
      <c r="K1837">
        <v>0</v>
      </c>
      <c r="L1837">
        <v>414.22</v>
      </c>
      <c r="M1837">
        <v>810.76</v>
      </c>
      <c r="N1837">
        <v>0</v>
      </c>
      <c r="O1837">
        <v>0</v>
      </c>
      <c r="P1837">
        <v>0</v>
      </c>
      <c r="Q1837">
        <v>132.18</v>
      </c>
      <c r="R1837">
        <v>0</v>
      </c>
      <c r="S1837">
        <v>0</v>
      </c>
    </row>
    <row r="1838" spans="1:19" x14ac:dyDescent="0.35">
      <c r="A1838">
        <v>60</v>
      </c>
      <c r="B1838" t="s">
        <v>169</v>
      </c>
      <c r="C1838" t="s">
        <v>170</v>
      </c>
      <c r="D1838">
        <v>100101</v>
      </c>
      <c r="E1838" t="s">
        <v>29</v>
      </c>
      <c r="F1838">
        <v>100101004</v>
      </c>
      <c r="G1838" t="s">
        <v>30</v>
      </c>
      <c r="H1838" t="s">
        <v>356</v>
      </c>
      <c r="I1838">
        <v>5</v>
      </c>
      <c r="J1838" t="s">
        <v>26</v>
      </c>
      <c r="K1838">
        <v>0</v>
      </c>
      <c r="L1838">
        <v>0</v>
      </c>
      <c r="M1838">
        <v>0</v>
      </c>
      <c r="N1838">
        <v>0</v>
      </c>
      <c r="O1838">
        <v>78</v>
      </c>
      <c r="P1838">
        <v>0</v>
      </c>
      <c r="Q1838">
        <v>0</v>
      </c>
      <c r="R1838">
        <v>0</v>
      </c>
      <c r="S1838">
        <v>0</v>
      </c>
    </row>
    <row r="1839" spans="1:19" x14ac:dyDescent="0.35">
      <c r="A1839">
        <v>60</v>
      </c>
      <c r="B1839" t="s">
        <v>169</v>
      </c>
      <c r="C1839" t="s">
        <v>170</v>
      </c>
      <c r="D1839">
        <v>100101</v>
      </c>
      <c r="E1839" t="s">
        <v>29</v>
      </c>
      <c r="F1839">
        <v>100101004</v>
      </c>
      <c r="G1839" t="s">
        <v>30</v>
      </c>
      <c r="H1839" t="s">
        <v>345</v>
      </c>
      <c r="I1839">
        <v>4</v>
      </c>
      <c r="J1839" t="s">
        <v>71</v>
      </c>
      <c r="K1839">
        <v>29271.86</v>
      </c>
      <c r="L1839">
        <v>0</v>
      </c>
      <c r="M1839">
        <v>10783.33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</row>
    <row r="1840" spans="1:19" x14ac:dyDescent="0.35">
      <c r="A1840">
        <v>60</v>
      </c>
      <c r="B1840" t="s">
        <v>169</v>
      </c>
      <c r="C1840" t="s">
        <v>170</v>
      </c>
      <c r="D1840">
        <v>100101</v>
      </c>
      <c r="E1840" t="s">
        <v>29</v>
      </c>
      <c r="F1840">
        <v>100101004</v>
      </c>
      <c r="G1840" t="s">
        <v>30</v>
      </c>
      <c r="H1840" t="s">
        <v>31</v>
      </c>
      <c r="I1840">
        <v>2</v>
      </c>
      <c r="J1840" t="s">
        <v>32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68871.7</v>
      </c>
      <c r="S1840">
        <v>0</v>
      </c>
    </row>
    <row r="1841" spans="1:19" x14ac:dyDescent="0.35">
      <c r="A1841">
        <v>60</v>
      </c>
      <c r="B1841" t="s">
        <v>169</v>
      </c>
      <c r="C1841" t="s">
        <v>170</v>
      </c>
      <c r="D1841">
        <v>100101</v>
      </c>
      <c r="E1841" t="s">
        <v>29</v>
      </c>
      <c r="F1841">
        <v>100101007</v>
      </c>
      <c r="G1841" t="s">
        <v>64</v>
      </c>
      <c r="H1841" t="s">
        <v>273</v>
      </c>
      <c r="I1841">
        <v>5</v>
      </c>
      <c r="J1841" t="s">
        <v>26</v>
      </c>
      <c r="K1841">
        <v>0</v>
      </c>
      <c r="L1841">
        <v>41854.94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</row>
    <row r="1842" spans="1:19" x14ac:dyDescent="0.35">
      <c r="A1842">
        <v>60</v>
      </c>
      <c r="B1842" t="s">
        <v>169</v>
      </c>
      <c r="C1842" t="s">
        <v>170</v>
      </c>
      <c r="D1842">
        <v>100101</v>
      </c>
      <c r="E1842" t="s">
        <v>29</v>
      </c>
      <c r="F1842">
        <v>100101007</v>
      </c>
      <c r="G1842" t="s">
        <v>64</v>
      </c>
      <c r="H1842" t="s">
        <v>65</v>
      </c>
      <c r="I1842">
        <v>5</v>
      </c>
      <c r="J1842" t="s">
        <v>26</v>
      </c>
      <c r="K1842">
        <v>0</v>
      </c>
      <c r="L1842">
        <v>0</v>
      </c>
      <c r="M1842">
        <v>21544.240000000002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</row>
    <row r="1843" spans="1:19" x14ac:dyDescent="0.35">
      <c r="A1843">
        <v>60</v>
      </c>
      <c r="B1843" t="s">
        <v>169</v>
      </c>
      <c r="C1843" t="s">
        <v>170</v>
      </c>
      <c r="D1843">
        <v>100101</v>
      </c>
      <c r="E1843" t="s">
        <v>29</v>
      </c>
      <c r="F1843">
        <v>100101008</v>
      </c>
      <c r="G1843" t="s">
        <v>101</v>
      </c>
      <c r="H1843" t="s">
        <v>250</v>
      </c>
      <c r="I1843">
        <v>7</v>
      </c>
      <c r="J1843" t="s">
        <v>164</v>
      </c>
      <c r="K1843">
        <v>0</v>
      </c>
      <c r="L1843">
        <v>0</v>
      </c>
      <c r="M1843">
        <v>0</v>
      </c>
      <c r="N1843">
        <v>1168.95</v>
      </c>
      <c r="O1843">
        <v>0</v>
      </c>
      <c r="P1843">
        <v>0</v>
      </c>
      <c r="Q1843">
        <v>0</v>
      </c>
      <c r="R1843">
        <v>0</v>
      </c>
      <c r="S1843">
        <v>0</v>
      </c>
    </row>
    <row r="1844" spans="1:19" x14ac:dyDescent="0.35">
      <c r="A1844">
        <v>60</v>
      </c>
      <c r="B1844" t="s">
        <v>169</v>
      </c>
      <c r="C1844" t="s">
        <v>170</v>
      </c>
      <c r="D1844">
        <v>100101</v>
      </c>
      <c r="E1844" t="s">
        <v>29</v>
      </c>
      <c r="F1844">
        <v>100101008</v>
      </c>
      <c r="G1844" t="s">
        <v>101</v>
      </c>
      <c r="H1844" t="s">
        <v>309</v>
      </c>
      <c r="I1844">
        <v>3</v>
      </c>
      <c r="J1844" t="s">
        <v>38</v>
      </c>
      <c r="K1844">
        <v>0</v>
      </c>
      <c r="L1844">
        <v>0</v>
      </c>
      <c r="M1844">
        <v>0</v>
      </c>
      <c r="N1844">
        <v>47091.13</v>
      </c>
      <c r="O1844">
        <v>44567.05</v>
      </c>
      <c r="P1844">
        <v>0</v>
      </c>
      <c r="Q1844">
        <v>109.14</v>
      </c>
      <c r="R1844">
        <v>0</v>
      </c>
      <c r="S1844">
        <v>0</v>
      </c>
    </row>
    <row r="1845" spans="1:19" x14ac:dyDescent="0.35">
      <c r="A1845">
        <v>60</v>
      </c>
      <c r="B1845" t="s">
        <v>169</v>
      </c>
      <c r="C1845" t="s">
        <v>170</v>
      </c>
      <c r="D1845">
        <v>100101</v>
      </c>
      <c r="E1845" t="s">
        <v>29</v>
      </c>
      <c r="F1845">
        <v>100101011</v>
      </c>
      <c r="G1845" t="s">
        <v>122</v>
      </c>
      <c r="H1845" t="s">
        <v>264</v>
      </c>
      <c r="I1845">
        <v>1</v>
      </c>
      <c r="J1845" t="s">
        <v>96</v>
      </c>
      <c r="K1845">
        <v>0</v>
      </c>
      <c r="L1845">
        <v>0</v>
      </c>
      <c r="M1845">
        <v>0</v>
      </c>
      <c r="N1845">
        <v>5640.62</v>
      </c>
      <c r="O1845">
        <v>0</v>
      </c>
      <c r="P1845">
        <v>0</v>
      </c>
      <c r="Q1845">
        <v>0</v>
      </c>
      <c r="R1845">
        <v>0</v>
      </c>
      <c r="S1845">
        <v>0</v>
      </c>
    </row>
    <row r="1846" spans="1:19" x14ac:dyDescent="0.35">
      <c r="A1846">
        <v>60</v>
      </c>
      <c r="B1846" t="s">
        <v>169</v>
      </c>
      <c r="C1846" t="s">
        <v>170</v>
      </c>
      <c r="D1846">
        <v>100101</v>
      </c>
      <c r="E1846" t="s">
        <v>29</v>
      </c>
      <c r="F1846">
        <v>100101011</v>
      </c>
      <c r="G1846" t="s">
        <v>122</v>
      </c>
      <c r="H1846" t="s">
        <v>234</v>
      </c>
      <c r="I1846">
        <v>4</v>
      </c>
      <c r="J1846" t="s">
        <v>71</v>
      </c>
      <c r="K1846">
        <v>0</v>
      </c>
      <c r="L1846">
        <v>0</v>
      </c>
      <c r="M1846">
        <v>2393.44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</row>
    <row r="1847" spans="1:19" x14ac:dyDescent="0.35">
      <c r="A1847">
        <v>60</v>
      </c>
      <c r="B1847" t="s">
        <v>169</v>
      </c>
      <c r="C1847" t="s">
        <v>170</v>
      </c>
      <c r="D1847">
        <v>100101</v>
      </c>
      <c r="E1847" t="s">
        <v>29</v>
      </c>
      <c r="F1847">
        <v>100101011</v>
      </c>
      <c r="G1847" t="s">
        <v>122</v>
      </c>
      <c r="H1847" t="s">
        <v>123</v>
      </c>
      <c r="I1847">
        <v>1</v>
      </c>
      <c r="J1847" t="s">
        <v>96</v>
      </c>
      <c r="K1847">
        <v>0</v>
      </c>
      <c r="L1847">
        <v>0</v>
      </c>
      <c r="M1847">
        <v>0</v>
      </c>
      <c r="N1847">
        <v>0</v>
      </c>
      <c r="O1847">
        <v>1535.36</v>
      </c>
      <c r="P1847">
        <v>851.46</v>
      </c>
      <c r="Q1847">
        <v>17087.47</v>
      </c>
      <c r="R1847">
        <v>0</v>
      </c>
      <c r="S1847">
        <v>0</v>
      </c>
    </row>
    <row r="1848" spans="1:19" x14ac:dyDescent="0.35">
      <c r="A1848">
        <v>60</v>
      </c>
      <c r="B1848" t="s">
        <v>169</v>
      </c>
      <c r="C1848" t="s">
        <v>170</v>
      </c>
      <c r="D1848">
        <v>100101</v>
      </c>
      <c r="E1848" t="s">
        <v>29</v>
      </c>
      <c r="F1848">
        <v>100101011</v>
      </c>
      <c r="G1848" t="s">
        <v>122</v>
      </c>
      <c r="H1848" t="s">
        <v>358</v>
      </c>
      <c r="I1848">
        <v>5</v>
      </c>
      <c r="J1848" t="s">
        <v>26</v>
      </c>
      <c r="K1848">
        <v>0</v>
      </c>
      <c r="L1848">
        <v>206.96</v>
      </c>
      <c r="M1848">
        <v>0</v>
      </c>
      <c r="N1848">
        <v>41.34</v>
      </c>
      <c r="O1848">
        <v>0</v>
      </c>
      <c r="P1848">
        <v>0</v>
      </c>
      <c r="Q1848">
        <v>0</v>
      </c>
      <c r="R1848">
        <v>0</v>
      </c>
      <c r="S1848">
        <v>0</v>
      </c>
    </row>
    <row r="1849" spans="1:19" x14ac:dyDescent="0.35">
      <c r="A1849">
        <v>60</v>
      </c>
      <c r="B1849" t="s">
        <v>169</v>
      </c>
      <c r="C1849" t="s">
        <v>170</v>
      </c>
      <c r="D1849">
        <v>100101</v>
      </c>
      <c r="E1849" t="s">
        <v>29</v>
      </c>
      <c r="F1849">
        <v>100101011</v>
      </c>
      <c r="G1849" t="s">
        <v>122</v>
      </c>
      <c r="H1849" t="s">
        <v>346</v>
      </c>
      <c r="I1849">
        <v>4</v>
      </c>
      <c r="J1849" t="s">
        <v>71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914.4</v>
      </c>
      <c r="Q1849">
        <v>0</v>
      </c>
      <c r="R1849">
        <v>0</v>
      </c>
      <c r="S1849">
        <v>0</v>
      </c>
    </row>
    <row r="1850" spans="1:19" x14ac:dyDescent="0.35">
      <c r="A1850">
        <v>60</v>
      </c>
      <c r="B1850" t="s">
        <v>169</v>
      </c>
      <c r="C1850" t="s">
        <v>170</v>
      </c>
      <c r="D1850">
        <v>100101</v>
      </c>
      <c r="E1850" t="s">
        <v>29</v>
      </c>
      <c r="F1850">
        <v>100101011</v>
      </c>
      <c r="G1850" t="s">
        <v>122</v>
      </c>
      <c r="H1850" t="s">
        <v>324</v>
      </c>
      <c r="I1850">
        <v>2</v>
      </c>
      <c r="J1850" t="s">
        <v>32</v>
      </c>
      <c r="K1850">
        <v>0</v>
      </c>
      <c r="L1850">
        <v>32676.06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</row>
    <row r="1851" spans="1:19" x14ac:dyDescent="0.35">
      <c r="A1851">
        <v>60</v>
      </c>
      <c r="B1851" t="s">
        <v>169</v>
      </c>
      <c r="C1851" t="s">
        <v>170</v>
      </c>
      <c r="D1851">
        <v>100101</v>
      </c>
      <c r="E1851" t="s">
        <v>29</v>
      </c>
      <c r="F1851">
        <v>100112025</v>
      </c>
      <c r="G1851" t="s">
        <v>173</v>
      </c>
      <c r="H1851" t="s">
        <v>248</v>
      </c>
      <c r="I1851">
        <v>3</v>
      </c>
      <c r="J1851" t="s">
        <v>38</v>
      </c>
      <c r="K1851">
        <v>45023.51</v>
      </c>
      <c r="L1851">
        <v>32425.99</v>
      </c>
      <c r="M1851">
        <v>41174.519999999997</v>
      </c>
      <c r="N1851">
        <v>95683.21</v>
      </c>
      <c r="O1851">
        <v>124344.47</v>
      </c>
      <c r="P1851">
        <v>61664.97</v>
      </c>
      <c r="Q1851">
        <v>0</v>
      </c>
      <c r="R1851">
        <v>61523.65</v>
      </c>
      <c r="S1851">
        <v>0</v>
      </c>
    </row>
    <row r="1852" spans="1:19" x14ac:dyDescent="0.35">
      <c r="A1852">
        <v>60</v>
      </c>
      <c r="B1852" t="s">
        <v>169</v>
      </c>
      <c r="C1852" t="s">
        <v>170</v>
      </c>
      <c r="D1852">
        <v>100101</v>
      </c>
      <c r="E1852" t="s">
        <v>29</v>
      </c>
      <c r="F1852">
        <v>100112025</v>
      </c>
      <c r="G1852" t="s">
        <v>173</v>
      </c>
      <c r="H1852" t="s">
        <v>311</v>
      </c>
      <c r="I1852">
        <v>4</v>
      </c>
      <c r="J1852" t="s">
        <v>71</v>
      </c>
      <c r="K1852">
        <v>105.68</v>
      </c>
      <c r="L1852">
        <v>0</v>
      </c>
      <c r="M1852">
        <v>88.25</v>
      </c>
      <c r="N1852">
        <v>0</v>
      </c>
      <c r="O1852">
        <v>0</v>
      </c>
      <c r="P1852">
        <v>9089.99</v>
      </c>
      <c r="Q1852">
        <v>0</v>
      </c>
      <c r="R1852">
        <v>30353.03</v>
      </c>
      <c r="S1852">
        <v>17974.62</v>
      </c>
    </row>
    <row r="1853" spans="1:19" x14ac:dyDescent="0.35">
      <c r="A1853">
        <v>60</v>
      </c>
      <c r="B1853" t="s">
        <v>169</v>
      </c>
      <c r="C1853" t="s">
        <v>170</v>
      </c>
      <c r="D1853">
        <v>100101</v>
      </c>
      <c r="E1853" t="s">
        <v>29</v>
      </c>
      <c r="F1853">
        <v>100112025</v>
      </c>
      <c r="G1853" t="s">
        <v>173</v>
      </c>
      <c r="H1853" t="s">
        <v>174</v>
      </c>
      <c r="I1853">
        <v>2</v>
      </c>
      <c r="J1853" t="s">
        <v>32</v>
      </c>
      <c r="K1853">
        <v>52.78</v>
      </c>
      <c r="L1853">
        <v>3238.57</v>
      </c>
      <c r="M1853">
        <v>0</v>
      </c>
      <c r="N1853">
        <v>0</v>
      </c>
      <c r="O1853">
        <v>0</v>
      </c>
      <c r="P1853">
        <v>2361.06</v>
      </c>
      <c r="Q1853">
        <v>0</v>
      </c>
      <c r="R1853">
        <v>274.20999999999998</v>
      </c>
      <c r="S1853">
        <v>0</v>
      </c>
    </row>
    <row r="1854" spans="1:19" x14ac:dyDescent="0.35">
      <c r="A1854">
        <v>60</v>
      </c>
      <c r="B1854" t="s">
        <v>169</v>
      </c>
      <c r="C1854" t="s">
        <v>170</v>
      </c>
      <c r="D1854">
        <v>100102</v>
      </c>
      <c r="E1854" t="s">
        <v>92</v>
      </c>
      <c r="F1854">
        <v>100102003</v>
      </c>
      <c r="G1854" t="s">
        <v>93</v>
      </c>
      <c r="H1854" t="s">
        <v>400</v>
      </c>
      <c r="I1854">
        <v>1</v>
      </c>
      <c r="J1854" t="s">
        <v>96</v>
      </c>
      <c r="K1854">
        <v>187027.82</v>
      </c>
      <c r="L1854">
        <v>13470.68</v>
      </c>
      <c r="M1854">
        <v>59697.79</v>
      </c>
      <c r="N1854">
        <v>3902.55</v>
      </c>
      <c r="O1854">
        <v>106543.8</v>
      </c>
      <c r="P1854">
        <v>46453.56</v>
      </c>
      <c r="Q1854">
        <v>29413.27</v>
      </c>
      <c r="R1854">
        <v>4738.32</v>
      </c>
      <c r="S1854">
        <v>23237.79</v>
      </c>
    </row>
    <row r="1855" spans="1:19" x14ac:dyDescent="0.35">
      <c r="A1855">
        <v>60</v>
      </c>
      <c r="B1855" t="s">
        <v>169</v>
      </c>
      <c r="C1855" t="s">
        <v>170</v>
      </c>
      <c r="D1855">
        <v>100102</v>
      </c>
      <c r="E1855" t="s">
        <v>92</v>
      </c>
      <c r="F1855">
        <v>100102003</v>
      </c>
      <c r="G1855" t="s">
        <v>93</v>
      </c>
      <c r="H1855" t="s">
        <v>289</v>
      </c>
      <c r="I1855">
        <v>5</v>
      </c>
      <c r="J1855" t="s">
        <v>26</v>
      </c>
      <c r="K1855">
        <v>2902</v>
      </c>
      <c r="L1855">
        <v>0</v>
      </c>
      <c r="M1855">
        <v>0</v>
      </c>
      <c r="N1855">
        <v>107207</v>
      </c>
      <c r="O1855">
        <v>0</v>
      </c>
      <c r="P1855">
        <v>16934.41</v>
      </c>
      <c r="Q1855">
        <v>0</v>
      </c>
      <c r="R1855">
        <v>94131</v>
      </c>
      <c r="S1855">
        <v>0</v>
      </c>
    </row>
    <row r="1856" spans="1:19" x14ac:dyDescent="0.35">
      <c r="A1856">
        <v>60</v>
      </c>
      <c r="B1856" t="s">
        <v>169</v>
      </c>
      <c r="C1856" t="s">
        <v>170</v>
      </c>
      <c r="D1856">
        <v>100102</v>
      </c>
      <c r="E1856" t="s">
        <v>92</v>
      </c>
      <c r="F1856">
        <v>100102003</v>
      </c>
      <c r="G1856" t="s">
        <v>93</v>
      </c>
      <c r="H1856" t="s">
        <v>290</v>
      </c>
      <c r="I1856">
        <v>5</v>
      </c>
      <c r="J1856" t="s">
        <v>26</v>
      </c>
      <c r="K1856">
        <v>0</v>
      </c>
      <c r="L1856">
        <v>0</v>
      </c>
      <c r="M1856">
        <v>70135.14</v>
      </c>
      <c r="N1856">
        <v>15861.95</v>
      </c>
      <c r="O1856">
        <v>0</v>
      </c>
      <c r="P1856">
        <v>444700.57</v>
      </c>
      <c r="Q1856">
        <v>0</v>
      </c>
      <c r="R1856">
        <v>0</v>
      </c>
      <c r="S1856">
        <v>0</v>
      </c>
    </row>
    <row r="1857" spans="1:19" x14ac:dyDescent="0.35">
      <c r="A1857">
        <v>60</v>
      </c>
      <c r="B1857" t="s">
        <v>169</v>
      </c>
      <c r="C1857" t="s">
        <v>170</v>
      </c>
      <c r="D1857">
        <v>100102</v>
      </c>
      <c r="E1857" t="s">
        <v>92</v>
      </c>
      <c r="F1857">
        <v>100102003</v>
      </c>
      <c r="G1857" t="s">
        <v>93</v>
      </c>
      <c r="H1857" t="s">
        <v>94</v>
      </c>
      <c r="I1857">
        <v>5</v>
      </c>
      <c r="J1857" t="s">
        <v>26</v>
      </c>
      <c r="K1857">
        <v>3784287.06</v>
      </c>
      <c r="L1857">
        <v>2483000.63</v>
      </c>
      <c r="M1857">
        <v>6525536.2699999996</v>
      </c>
      <c r="N1857">
        <v>2776512.16</v>
      </c>
      <c r="O1857">
        <v>2557140.41</v>
      </c>
      <c r="P1857">
        <v>5236127.53</v>
      </c>
      <c r="Q1857">
        <v>5025538.6100000003</v>
      </c>
      <c r="R1857">
        <v>7243127.4000000004</v>
      </c>
      <c r="S1857">
        <v>1612772.78</v>
      </c>
    </row>
    <row r="1858" spans="1:19" x14ac:dyDescent="0.35">
      <c r="A1858">
        <v>60</v>
      </c>
      <c r="B1858" t="s">
        <v>169</v>
      </c>
      <c r="C1858" t="s">
        <v>170</v>
      </c>
      <c r="D1858">
        <v>100102</v>
      </c>
      <c r="E1858" t="s">
        <v>92</v>
      </c>
      <c r="F1858">
        <v>100102004</v>
      </c>
      <c r="G1858" t="s">
        <v>175</v>
      </c>
      <c r="H1858" t="s">
        <v>176</v>
      </c>
      <c r="I1858">
        <v>5</v>
      </c>
      <c r="J1858" t="s">
        <v>26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48557.84</v>
      </c>
      <c r="Q1858">
        <v>0</v>
      </c>
      <c r="R1858">
        <v>0</v>
      </c>
      <c r="S1858">
        <v>0</v>
      </c>
    </row>
    <row r="1859" spans="1:19" x14ac:dyDescent="0.35">
      <c r="A1859">
        <v>60</v>
      </c>
      <c r="B1859" t="s">
        <v>169</v>
      </c>
      <c r="C1859" t="s">
        <v>170</v>
      </c>
      <c r="D1859">
        <v>100102</v>
      </c>
      <c r="E1859" t="s">
        <v>92</v>
      </c>
      <c r="F1859">
        <v>100102004</v>
      </c>
      <c r="G1859" t="s">
        <v>175</v>
      </c>
      <c r="H1859" t="s">
        <v>343</v>
      </c>
      <c r="I1859">
        <v>5</v>
      </c>
      <c r="J1859" t="s">
        <v>26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99963</v>
      </c>
      <c r="Q1859">
        <v>256280.44</v>
      </c>
      <c r="R1859">
        <v>323161.27</v>
      </c>
      <c r="S1859">
        <v>237598.54</v>
      </c>
    </row>
    <row r="1860" spans="1:19" x14ac:dyDescent="0.35">
      <c r="A1860">
        <v>60</v>
      </c>
      <c r="B1860" t="s">
        <v>169</v>
      </c>
      <c r="C1860" t="s">
        <v>170</v>
      </c>
      <c r="D1860">
        <v>100102</v>
      </c>
      <c r="E1860" t="s">
        <v>92</v>
      </c>
      <c r="F1860">
        <v>100102004</v>
      </c>
      <c r="G1860" t="s">
        <v>175</v>
      </c>
      <c r="H1860" t="s">
        <v>218</v>
      </c>
      <c r="I1860">
        <v>5</v>
      </c>
      <c r="J1860" t="s">
        <v>26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1084756.19</v>
      </c>
      <c r="Q1860">
        <v>1442114.8</v>
      </c>
      <c r="R1860">
        <v>1294618.1399999999</v>
      </c>
      <c r="S1860">
        <v>707235.32</v>
      </c>
    </row>
    <row r="1861" spans="1:19" x14ac:dyDescent="0.35">
      <c r="A1861">
        <v>60</v>
      </c>
      <c r="B1861" t="s">
        <v>169</v>
      </c>
      <c r="C1861" t="s">
        <v>170</v>
      </c>
      <c r="D1861">
        <v>100102</v>
      </c>
      <c r="E1861" t="s">
        <v>92</v>
      </c>
      <c r="F1861">
        <v>100102004</v>
      </c>
      <c r="G1861" t="s">
        <v>175</v>
      </c>
      <c r="H1861" t="s">
        <v>253</v>
      </c>
      <c r="I1861">
        <v>5</v>
      </c>
      <c r="J1861" t="s">
        <v>26</v>
      </c>
      <c r="K1861">
        <v>120696.73</v>
      </c>
      <c r="L1861">
        <v>38820.480000000003</v>
      </c>
      <c r="M1861">
        <v>363510.23</v>
      </c>
      <c r="N1861">
        <v>131687.32</v>
      </c>
      <c r="O1861">
        <v>172619.43</v>
      </c>
      <c r="P1861">
        <v>0</v>
      </c>
      <c r="Q1861">
        <v>0</v>
      </c>
      <c r="R1861">
        <v>0</v>
      </c>
      <c r="S1861">
        <v>0</v>
      </c>
    </row>
    <row r="1862" spans="1:19" x14ac:dyDescent="0.35">
      <c r="A1862">
        <v>60</v>
      </c>
      <c r="B1862" t="s">
        <v>169</v>
      </c>
      <c r="C1862" t="s">
        <v>170</v>
      </c>
      <c r="D1862">
        <v>100102</v>
      </c>
      <c r="E1862" t="s">
        <v>92</v>
      </c>
      <c r="F1862">
        <v>100102004</v>
      </c>
      <c r="G1862" t="s">
        <v>175</v>
      </c>
      <c r="H1862" t="s">
        <v>425</v>
      </c>
      <c r="I1862">
        <v>5</v>
      </c>
      <c r="J1862" t="s">
        <v>26</v>
      </c>
      <c r="K1862">
        <v>217774.68</v>
      </c>
      <c r="L1862">
        <v>94115.19</v>
      </c>
      <c r="M1862">
        <v>245864.25</v>
      </c>
      <c r="N1862">
        <v>149378.72</v>
      </c>
      <c r="O1862">
        <v>237126.39999999999</v>
      </c>
      <c r="P1862">
        <v>0</v>
      </c>
      <c r="Q1862">
        <v>0</v>
      </c>
      <c r="R1862">
        <v>0</v>
      </c>
      <c r="S1862">
        <v>0</v>
      </c>
    </row>
    <row r="1863" spans="1:19" x14ac:dyDescent="0.35">
      <c r="A1863">
        <v>60</v>
      </c>
      <c r="B1863" t="s">
        <v>169</v>
      </c>
      <c r="C1863" t="s">
        <v>170</v>
      </c>
      <c r="D1863">
        <v>100102</v>
      </c>
      <c r="E1863" t="s">
        <v>92</v>
      </c>
      <c r="F1863">
        <v>100102004</v>
      </c>
      <c r="G1863" t="s">
        <v>175</v>
      </c>
      <c r="H1863" t="s">
        <v>359</v>
      </c>
      <c r="I1863">
        <v>5</v>
      </c>
      <c r="J1863" t="s">
        <v>26</v>
      </c>
      <c r="K1863">
        <v>71861.259999999995</v>
      </c>
      <c r="L1863">
        <v>29678.400000000001</v>
      </c>
      <c r="M1863">
        <v>62382.34</v>
      </c>
      <c r="N1863">
        <v>0</v>
      </c>
      <c r="O1863">
        <v>403047.1</v>
      </c>
      <c r="P1863">
        <v>0</v>
      </c>
      <c r="Q1863">
        <v>0</v>
      </c>
      <c r="R1863">
        <v>0</v>
      </c>
      <c r="S1863">
        <v>0</v>
      </c>
    </row>
    <row r="1864" spans="1:19" x14ac:dyDescent="0.35">
      <c r="A1864">
        <v>60</v>
      </c>
      <c r="B1864" t="s">
        <v>169</v>
      </c>
      <c r="C1864" t="s">
        <v>170</v>
      </c>
      <c r="D1864">
        <v>100102</v>
      </c>
      <c r="E1864" t="s">
        <v>92</v>
      </c>
      <c r="F1864">
        <v>100102005</v>
      </c>
      <c r="G1864" t="s">
        <v>177</v>
      </c>
      <c r="H1864" t="s">
        <v>401</v>
      </c>
      <c r="I1864">
        <v>1</v>
      </c>
      <c r="J1864" t="s">
        <v>96</v>
      </c>
      <c r="K1864">
        <v>187006.73</v>
      </c>
      <c r="L1864">
        <v>330129.34000000003</v>
      </c>
      <c r="M1864">
        <v>680044.38</v>
      </c>
      <c r="N1864">
        <v>517548.85</v>
      </c>
      <c r="O1864">
        <v>559665.21</v>
      </c>
      <c r="P1864">
        <v>513755.96</v>
      </c>
      <c r="Q1864">
        <v>647462.94999999995</v>
      </c>
      <c r="R1864">
        <v>550014.67000000004</v>
      </c>
      <c r="S1864">
        <v>372460.78</v>
      </c>
    </row>
    <row r="1865" spans="1:19" x14ac:dyDescent="0.35">
      <c r="A1865">
        <v>60</v>
      </c>
      <c r="B1865" t="s">
        <v>169</v>
      </c>
      <c r="C1865" t="s">
        <v>170</v>
      </c>
      <c r="D1865">
        <v>100102</v>
      </c>
      <c r="E1865" t="s">
        <v>92</v>
      </c>
      <c r="F1865">
        <v>100102005</v>
      </c>
      <c r="G1865" t="s">
        <v>177</v>
      </c>
      <c r="H1865" t="s">
        <v>375</v>
      </c>
      <c r="I1865">
        <v>7</v>
      </c>
      <c r="J1865" t="s">
        <v>164</v>
      </c>
      <c r="K1865">
        <v>50817.26</v>
      </c>
      <c r="L1865">
        <v>187953.91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</row>
    <row r="1866" spans="1:19" x14ac:dyDescent="0.35">
      <c r="A1866">
        <v>60</v>
      </c>
      <c r="B1866" t="s">
        <v>169</v>
      </c>
      <c r="C1866" t="s">
        <v>170</v>
      </c>
      <c r="D1866">
        <v>100102</v>
      </c>
      <c r="E1866" t="s">
        <v>92</v>
      </c>
      <c r="F1866">
        <v>100102005</v>
      </c>
      <c r="G1866" t="s">
        <v>177</v>
      </c>
      <c r="H1866" t="s">
        <v>397</v>
      </c>
      <c r="I1866">
        <v>7</v>
      </c>
      <c r="J1866" t="s">
        <v>164</v>
      </c>
      <c r="K1866">
        <v>1292472.24</v>
      </c>
      <c r="L1866">
        <v>513893.02</v>
      </c>
      <c r="M1866">
        <v>2494522.83</v>
      </c>
      <c r="N1866">
        <v>3159413.98</v>
      </c>
      <c r="O1866">
        <v>3458499.26</v>
      </c>
      <c r="P1866">
        <v>3234050.08</v>
      </c>
      <c r="Q1866">
        <v>3147616.64</v>
      </c>
      <c r="R1866">
        <v>2105523.83</v>
      </c>
      <c r="S1866">
        <v>1909210.43</v>
      </c>
    </row>
    <row r="1867" spans="1:19" x14ac:dyDescent="0.35">
      <c r="A1867">
        <v>60</v>
      </c>
      <c r="B1867" t="s">
        <v>169</v>
      </c>
      <c r="C1867" t="s">
        <v>170</v>
      </c>
      <c r="D1867">
        <v>100102</v>
      </c>
      <c r="E1867" t="s">
        <v>92</v>
      </c>
      <c r="F1867">
        <v>100102005</v>
      </c>
      <c r="G1867" t="s">
        <v>177</v>
      </c>
      <c r="H1867" t="s">
        <v>379</v>
      </c>
      <c r="I1867">
        <v>7</v>
      </c>
      <c r="J1867" t="s">
        <v>164</v>
      </c>
      <c r="K1867">
        <v>16397.830000000002</v>
      </c>
      <c r="L1867">
        <v>13337.1</v>
      </c>
      <c r="M1867">
        <v>17.059999999999999</v>
      </c>
      <c r="N1867">
        <v>229607.46</v>
      </c>
      <c r="O1867">
        <v>440388.03</v>
      </c>
      <c r="P1867">
        <v>260941.44</v>
      </c>
      <c r="Q1867">
        <v>927.09</v>
      </c>
      <c r="R1867">
        <v>153.54</v>
      </c>
      <c r="S1867">
        <v>0</v>
      </c>
    </row>
    <row r="1868" spans="1:19" x14ac:dyDescent="0.35">
      <c r="A1868">
        <v>60</v>
      </c>
      <c r="B1868" t="s">
        <v>169</v>
      </c>
      <c r="C1868" t="s">
        <v>170</v>
      </c>
      <c r="D1868">
        <v>100102</v>
      </c>
      <c r="E1868" t="s">
        <v>92</v>
      </c>
      <c r="F1868">
        <v>100102005</v>
      </c>
      <c r="G1868" t="s">
        <v>177</v>
      </c>
      <c r="H1868" t="s">
        <v>178</v>
      </c>
      <c r="I1868">
        <v>5</v>
      </c>
      <c r="J1868" t="s">
        <v>26</v>
      </c>
      <c r="K1868">
        <v>2885525.17</v>
      </c>
      <c r="L1868">
        <v>1592037.12</v>
      </c>
      <c r="M1868">
        <v>3909808.91</v>
      </c>
      <c r="N1868">
        <v>1570620.57</v>
      </c>
      <c r="O1868">
        <v>2378738.41</v>
      </c>
      <c r="P1868">
        <v>2678392.5299999998</v>
      </c>
      <c r="Q1868">
        <v>3546623.11</v>
      </c>
      <c r="R1868">
        <v>2648322.52</v>
      </c>
      <c r="S1868">
        <v>2893165.81</v>
      </c>
    </row>
    <row r="1869" spans="1:19" x14ac:dyDescent="0.35">
      <c r="A1869">
        <v>60</v>
      </c>
      <c r="B1869" t="s">
        <v>169</v>
      </c>
      <c r="C1869" t="s">
        <v>170</v>
      </c>
      <c r="D1869">
        <v>100102</v>
      </c>
      <c r="E1869" t="s">
        <v>92</v>
      </c>
      <c r="F1869">
        <v>100102006</v>
      </c>
      <c r="G1869" t="s">
        <v>237</v>
      </c>
      <c r="H1869" t="s">
        <v>437</v>
      </c>
      <c r="I1869">
        <v>7</v>
      </c>
      <c r="J1869" t="s">
        <v>164</v>
      </c>
      <c r="K1869">
        <v>176868.86</v>
      </c>
      <c r="L1869">
        <v>9989.61</v>
      </c>
      <c r="M1869">
        <v>225331.54</v>
      </c>
      <c r="N1869">
        <v>254646.65</v>
      </c>
      <c r="O1869">
        <v>230469.92</v>
      </c>
      <c r="P1869">
        <v>233501.44</v>
      </c>
      <c r="Q1869">
        <v>233189.51</v>
      </c>
      <c r="R1869">
        <v>172218.25</v>
      </c>
      <c r="S1869">
        <v>127273.09</v>
      </c>
    </row>
    <row r="1870" spans="1:19" x14ac:dyDescent="0.35">
      <c r="A1870">
        <v>60</v>
      </c>
      <c r="B1870" t="s">
        <v>169</v>
      </c>
      <c r="C1870" t="s">
        <v>170</v>
      </c>
      <c r="D1870">
        <v>100102</v>
      </c>
      <c r="E1870" t="s">
        <v>92</v>
      </c>
      <c r="F1870">
        <v>100102006</v>
      </c>
      <c r="G1870" t="s">
        <v>237</v>
      </c>
      <c r="H1870" t="s">
        <v>409</v>
      </c>
      <c r="I1870">
        <v>7</v>
      </c>
      <c r="J1870" t="s">
        <v>164</v>
      </c>
      <c r="K1870">
        <v>31186.87</v>
      </c>
      <c r="L1870">
        <v>8066.6</v>
      </c>
      <c r="M1870">
        <v>900.67</v>
      </c>
      <c r="N1870">
        <v>1844.78</v>
      </c>
      <c r="O1870">
        <v>751.19</v>
      </c>
      <c r="P1870">
        <v>744.44</v>
      </c>
      <c r="Q1870">
        <v>1547.83</v>
      </c>
      <c r="R1870">
        <v>624.65</v>
      </c>
      <c r="S1870">
        <v>65.489999999999995</v>
      </c>
    </row>
    <row r="1871" spans="1:19" x14ac:dyDescent="0.35">
      <c r="A1871">
        <v>60</v>
      </c>
      <c r="B1871" t="s">
        <v>169</v>
      </c>
      <c r="C1871" t="s">
        <v>170</v>
      </c>
      <c r="D1871">
        <v>100102</v>
      </c>
      <c r="E1871" t="s">
        <v>92</v>
      </c>
      <c r="F1871">
        <v>100102006</v>
      </c>
      <c r="G1871" t="s">
        <v>237</v>
      </c>
      <c r="H1871" t="s">
        <v>238</v>
      </c>
      <c r="I1871">
        <v>5</v>
      </c>
      <c r="J1871" t="s">
        <v>26</v>
      </c>
      <c r="K1871">
        <v>298498.98</v>
      </c>
      <c r="L1871">
        <v>36872.39</v>
      </c>
      <c r="M1871">
        <v>386240.34</v>
      </c>
      <c r="N1871">
        <v>310422.59999999998</v>
      </c>
      <c r="O1871">
        <v>101124</v>
      </c>
      <c r="P1871">
        <v>440364.57</v>
      </c>
      <c r="Q1871">
        <v>314479</v>
      </c>
      <c r="R1871">
        <v>168196.3</v>
      </c>
      <c r="S1871">
        <v>189216.7</v>
      </c>
    </row>
    <row r="1872" spans="1:19" x14ac:dyDescent="0.35">
      <c r="A1872">
        <v>60</v>
      </c>
      <c r="B1872" t="s">
        <v>169</v>
      </c>
      <c r="C1872" t="s">
        <v>170</v>
      </c>
      <c r="D1872">
        <v>100102</v>
      </c>
      <c r="E1872" t="s">
        <v>92</v>
      </c>
      <c r="F1872">
        <v>100102008</v>
      </c>
      <c r="G1872" t="s">
        <v>352</v>
      </c>
      <c r="H1872" t="s">
        <v>413</v>
      </c>
      <c r="I1872">
        <v>3</v>
      </c>
      <c r="J1872" t="s">
        <v>38</v>
      </c>
      <c r="K1872">
        <v>731.74</v>
      </c>
      <c r="L1872">
        <v>36.020000000000003</v>
      </c>
      <c r="M1872">
        <v>38677.120000000003</v>
      </c>
      <c r="N1872">
        <v>37616.129999999997</v>
      </c>
      <c r="O1872">
        <v>29244.32</v>
      </c>
      <c r="P1872">
        <v>1180.0999999999999</v>
      </c>
      <c r="Q1872">
        <v>490.42</v>
      </c>
      <c r="R1872">
        <v>7918.45</v>
      </c>
      <c r="S1872">
        <v>655.75</v>
      </c>
    </row>
    <row r="1873" spans="1:19" x14ac:dyDescent="0.35">
      <c r="A1873">
        <v>60</v>
      </c>
      <c r="B1873" t="s">
        <v>169</v>
      </c>
      <c r="C1873" t="s">
        <v>170</v>
      </c>
      <c r="D1873">
        <v>100102</v>
      </c>
      <c r="E1873" t="s">
        <v>92</v>
      </c>
      <c r="F1873">
        <v>100102008</v>
      </c>
      <c r="G1873" t="s">
        <v>352</v>
      </c>
      <c r="H1873" t="s">
        <v>391</v>
      </c>
      <c r="I1873">
        <v>3</v>
      </c>
      <c r="J1873" t="s">
        <v>38</v>
      </c>
      <c r="K1873">
        <v>88488.45</v>
      </c>
      <c r="L1873">
        <v>59932.959999999999</v>
      </c>
      <c r="M1873">
        <v>91389.24</v>
      </c>
      <c r="N1873">
        <v>67226.8</v>
      </c>
      <c r="O1873">
        <v>51890.47</v>
      </c>
      <c r="P1873">
        <v>55655.519999999997</v>
      </c>
      <c r="Q1873">
        <v>57953.23</v>
      </c>
      <c r="R1873">
        <v>0</v>
      </c>
      <c r="S1873">
        <v>0</v>
      </c>
    </row>
    <row r="1874" spans="1:19" x14ac:dyDescent="0.35">
      <c r="A1874">
        <v>60</v>
      </c>
      <c r="B1874" t="s">
        <v>169</v>
      </c>
      <c r="C1874" t="s">
        <v>170</v>
      </c>
      <c r="D1874">
        <v>100102</v>
      </c>
      <c r="E1874" t="s">
        <v>92</v>
      </c>
      <c r="F1874">
        <v>100102008</v>
      </c>
      <c r="G1874" t="s">
        <v>352</v>
      </c>
      <c r="H1874" t="s">
        <v>353</v>
      </c>
      <c r="I1874">
        <v>7</v>
      </c>
      <c r="J1874" t="s">
        <v>164</v>
      </c>
      <c r="K1874">
        <v>28474.21</v>
      </c>
      <c r="L1874">
        <v>0</v>
      </c>
      <c r="M1874">
        <v>54838.98</v>
      </c>
      <c r="N1874">
        <v>104151.76</v>
      </c>
      <c r="O1874">
        <v>118875.63</v>
      </c>
      <c r="P1874">
        <v>88032.45</v>
      </c>
      <c r="Q1874">
        <v>1158.06</v>
      </c>
      <c r="R1874">
        <v>0</v>
      </c>
      <c r="S1874">
        <v>1285.18</v>
      </c>
    </row>
    <row r="1875" spans="1:19" x14ac:dyDescent="0.35">
      <c r="A1875">
        <v>60</v>
      </c>
      <c r="B1875" t="s">
        <v>169</v>
      </c>
      <c r="C1875" t="s">
        <v>170</v>
      </c>
      <c r="D1875">
        <v>100102</v>
      </c>
      <c r="E1875" t="s">
        <v>92</v>
      </c>
      <c r="F1875">
        <v>100102008</v>
      </c>
      <c r="G1875" t="s">
        <v>352</v>
      </c>
      <c r="H1875" t="s">
        <v>402</v>
      </c>
      <c r="I1875">
        <v>1</v>
      </c>
      <c r="J1875" t="s">
        <v>96</v>
      </c>
      <c r="K1875">
        <v>786310.37</v>
      </c>
      <c r="L1875">
        <v>559525.68000000005</v>
      </c>
      <c r="M1875">
        <v>1066458.28</v>
      </c>
      <c r="N1875">
        <v>473591.74</v>
      </c>
      <c r="O1875">
        <v>329994.84000000003</v>
      </c>
      <c r="P1875">
        <v>255962.39</v>
      </c>
      <c r="Q1875">
        <v>63879.74</v>
      </c>
      <c r="R1875">
        <v>392525.42</v>
      </c>
      <c r="S1875">
        <v>51264.94</v>
      </c>
    </row>
    <row r="1876" spans="1:19" x14ac:dyDescent="0.35">
      <c r="A1876">
        <v>60</v>
      </c>
      <c r="B1876" t="s">
        <v>169</v>
      </c>
      <c r="C1876" t="s">
        <v>170</v>
      </c>
      <c r="D1876">
        <v>100102</v>
      </c>
      <c r="E1876" t="s">
        <v>92</v>
      </c>
      <c r="F1876">
        <v>100102008</v>
      </c>
      <c r="G1876" t="s">
        <v>352</v>
      </c>
      <c r="H1876" t="s">
        <v>360</v>
      </c>
      <c r="I1876">
        <v>5</v>
      </c>
      <c r="J1876" t="s">
        <v>26</v>
      </c>
      <c r="K1876">
        <v>4044.98</v>
      </c>
      <c r="L1876">
        <v>8688</v>
      </c>
      <c r="M1876">
        <v>15635.8</v>
      </c>
      <c r="N1876">
        <v>4832.5</v>
      </c>
      <c r="O1876">
        <v>23579.68</v>
      </c>
      <c r="P1876">
        <v>11583.61</v>
      </c>
      <c r="Q1876">
        <v>6748.68</v>
      </c>
      <c r="R1876">
        <v>6843.34</v>
      </c>
      <c r="S1876">
        <v>0</v>
      </c>
    </row>
    <row r="1877" spans="1:19" x14ac:dyDescent="0.35">
      <c r="A1877">
        <v>60</v>
      </c>
      <c r="B1877" t="s">
        <v>169</v>
      </c>
      <c r="C1877" t="s">
        <v>170</v>
      </c>
      <c r="D1877">
        <v>100102</v>
      </c>
      <c r="E1877" t="s">
        <v>92</v>
      </c>
      <c r="F1877">
        <v>100102008</v>
      </c>
      <c r="G1877" t="s">
        <v>352</v>
      </c>
      <c r="H1877" t="s">
        <v>354</v>
      </c>
      <c r="I1877">
        <v>7</v>
      </c>
      <c r="J1877" t="s">
        <v>164</v>
      </c>
      <c r="K1877">
        <v>9679.9</v>
      </c>
      <c r="L1877">
        <v>7426.87</v>
      </c>
      <c r="M1877">
        <v>2164.39</v>
      </c>
      <c r="N1877">
        <v>1644.03</v>
      </c>
      <c r="O1877">
        <v>14684.74</v>
      </c>
      <c r="P1877">
        <v>5402.06</v>
      </c>
      <c r="Q1877">
        <v>2333.5100000000002</v>
      </c>
      <c r="R1877">
        <v>0</v>
      </c>
      <c r="S1877">
        <v>2653.55</v>
      </c>
    </row>
    <row r="1878" spans="1:19" x14ac:dyDescent="0.35">
      <c r="A1878">
        <v>60</v>
      </c>
      <c r="B1878" t="s">
        <v>169</v>
      </c>
      <c r="C1878" t="s">
        <v>170</v>
      </c>
      <c r="D1878">
        <v>100103</v>
      </c>
      <c r="E1878" t="s">
        <v>39</v>
      </c>
      <c r="F1878">
        <v>100103001</v>
      </c>
      <c r="G1878" t="s">
        <v>40</v>
      </c>
      <c r="H1878" t="s">
        <v>380</v>
      </c>
      <c r="I1878">
        <v>3</v>
      </c>
      <c r="J1878" t="s">
        <v>38</v>
      </c>
      <c r="K1878">
        <v>21608.27</v>
      </c>
      <c r="L1878">
        <v>34444.400000000001</v>
      </c>
      <c r="M1878">
        <v>36634.06</v>
      </c>
      <c r="N1878">
        <v>29960.13</v>
      </c>
      <c r="O1878">
        <v>27394.71</v>
      </c>
      <c r="P1878">
        <v>27638.23</v>
      </c>
      <c r="Q1878">
        <v>0</v>
      </c>
      <c r="R1878">
        <v>0</v>
      </c>
      <c r="S1878">
        <v>0</v>
      </c>
    </row>
    <row r="1879" spans="1:19" x14ac:dyDescent="0.35">
      <c r="A1879">
        <v>60</v>
      </c>
      <c r="B1879" t="s">
        <v>169</v>
      </c>
      <c r="C1879" t="s">
        <v>170</v>
      </c>
      <c r="D1879">
        <v>100103</v>
      </c>
      <c r="E1879" t="s">
        <v>39</v>
      </c>
      <c r="F1879">
        <v>100103001</v>
      </c>
      <c r="G1879" t="s">
        <v>40</v>
      </c>
      <c r="H1879" t="s">
        <v>75</v>
      </c>
      <c r="I1879">
        <v>3</v>
      </c>
      <c r="J1879" t="s">
        <v>38</v>
      </c>
      <c r="K1879">
        <v>20145.82</v>
      </c>
      <c r="L1879">
        <v>0</v>
      </c>
      <c r="M1879">
        <v>56820.7</v>
      </c>
      <c r="N1879">
        <v>55310.02</v>
      </c>
      <c r="O1879">
        <v>26001.98</v>
      </c>
      <c r="P1879">
        <v>62516.31</v>
      </c>
      <c r="Q1879">
        <v>63123.09</v>
      </c>
      <c r="R1879">
        <v>186.84</v>
      </c>
      <c r="S1879">
        <v>31995.72</v>
      </c>
    </row>
    <row r="1880" spans="1:19" x14ac:dyDescent="0.35">
      <c r="A1880">
        <v>60</v>
      </c>
      <c r="B1880" t="s">
        <v>169</v>
      </c>
      <c r="C1880" t="s">
        <v>170</v>
      </c>
      <c r="D1880">
        <v>100103</v>
      </c>
      <c r="E1880" t="s">
        <v>39</v>
      </c>
      <c r="F1880">
        <v>100103001</v>
      </c>
      <c r="G1880" t="s">
        <v>40</v>
      </c>
      <c r="H1880" t="s">
        <v>376</v>
      </c>
      <c r="I1880">
        <v>3</v>
      </c>
      <c r="J1880" t="s">
        <v>38</v>
      </c>
      <c r="K1880">
        <v>453500.41</v>
      </c>
      <c r="L1880">
        <v>0</v>
      </c>
      <c r="M1880">
        <v>795831.03</v>
      </c>
      <c r="N1880">
        <v>64185.51</v>
      </c>
      <c r="O1880">
        <v>0</v>
      </c>
      <c r="P1880">
        <v>0</v>
      </c>
      <c r="Q1880">
        <v>0</v>
      </c>
      <c r="R1880">
        <v>0</v>
      </c>
      <c r="S1880">
        <v>0</v>
      </c>
    </row>
    <row r="1881" spans="1:19" x14ac:dyDescent="0.35">
      <c r="A1881">
        <v>60</v>
      </c>
      <c r="B1881" t="s">
        <v>169</v>
      </c>
      <c r="C1881" t="s">
        <v>170</v>
      </c>
      <c r="D1881">
        <v>100103</v>
      </c>
      <c r="E1881" t="s">
        <v>39</v>
      </c>
      <c r="F1881">
        <v>100103001</v>
      </c>
      <c r="G1881" t="s">
        <v>40</v>
      </c>
      <c r="H1881" t="s">
        <v>312</v>
      </c>
      <c r="I1881">
        <v>3</v>
      </c>
      <c r="J1881" t="s">
        <v>38</v>
      </c>
      <c r="K1881">
        <v>727.88</v>
      </c>
      <c r="L1881">
        <v>0</v>
      </c>
      <c r="M1881">
        <v>0</v>
      </c>
      <c r="N1881">
        <v>0</v>
      </c>
      <c r="O1881">
        <v>51.72</v>
      </c>
      <c r="P1881">
        <v>0</v>
      </c>
      <c r="Q1881">
        <v>1045.95</v>
      </c>
      <c r="R1881">
        <v>1705.56</v>
      </c>
      <c r="S1881">
        <v>0</v>
      </c>
    </row>
    <row r="1882" spans="1:19" x14ac:dyDescent="0.35">
      <c r="A1882">
        <v>60</v>
      </c>
      <c r="B1882" t="s">
        <v>169</v>
      </c>
      <c r="C1882" t="s">
        <v>170</v>
      </c>
      <c r="D1882">
        <v>100103</v>
      </c>
      <c r="E1882" t="s">
        <v>39</v>
      </c>
      <c r="F1882">
        <v>100103001</v>
      </c>
      <c r="G1882" t="s">
        <v>40</v>
      </c>
      <c r="H1882" t="s">
        <v>341</v>
      </c>
      <c r="I1882">
        <v>3</v>
      </c>
      <c r="J1882" t="s">
        <v>38</v>
      </c>
      <c r="K1882">
        <v>939844.91</v>
      </c>
      <c r="L1882">
        <v>0</v>
      </c>
      <c r="M1882">
        <v>0</v>
      </c>
      <c r="N1882">
        <v>0</v>
      </c>
      <c r="O1882">
        <v>0</v>
      </c>
      <c r="P1882">
        <v>131522.70000000001</v>
      </c>
      <c r="Q1882">
        <v>46196.04</v>
      </c>
      <c r="R1882">
        <v>0</v>
      </c>
      <c r="S1882">
        <v>0</v>
      </c>
    </row>
    <row r="1883" spans="1:19" x14ac:dyDescent="0.35">
      <c r="A1883">
        <v>60</v>
      </c>
      <c r="B1883" t="s">
        <v>169</v>
      </c>
      <c r="C1883" t="s">
        <v>170</v>
      </c>
      <c r="D1883">
        <v>100103</v>
      </c>
      <c r="E1883" t="s">
        <v>39</v>
      </c>
      <c r="F1883">
        <v>100103001</v>
      </c>
      <c r="G1883" t="s">
        <v>40</v>
      </c>
      <c r="H1883" t="s">
        <v>326</v>
      </c>
      <c r="I1883">
        <v>3</v>
      </c>
      <c r="J1883" t="s">
        <v>38</v>
      </c>
      <c r="K1883">
        <v>4859.79</v>
      </c>
      <c r="L1883">
        <v>0</v>
      </c>
      <c r="M1883">
        <v>3916.2</v>
      </c>
      <c r="N1883">
        <v>29024.25</v>
      </c>
      <c r="O1883">
        <v>27055</v>
      </c>
      <c r="P1883">
        <v>17410.55</v>
      </c>
      <c r="Q1883">
        <v>7336.06</v>
      </c>
      <c r="R1883">
        <v>177985</v>
      </c>
      <c r="S1883">
        <v>184970.95</v>
      </c>
    </row>
    <row r="1884" spans="1:19" x14ac:dyDescent="0.35">
      <c r="A1884">
        <v>60</v>
      </c>
      <c r="B1884" t="s">
        <v>169</v>
      </c>
      <c r="C1884" t="s">
        <v>170</v>
      </c>
      <c r="D1884">
        <v>100103</v>
      </c>
      <c r="E1884" t="s">
        <v>39</v>
      </c>
      <c r="F1884">
        <v>100103002</v>
      </c>
      <c r="G1884" t="s">
        <v>42</v>
      </c>
      <c r="H1884" t="s">
        <v>322</v>
      </c>
      <c r="I1884">
        <v>5</v>
      </c>
      <c r="J1884" t="s">
        <v>26</v>
      </c>
      <c r="K1884">
        <v>0</v>
      </c>
      <c r="L1884">
        <v>0</v>
      </c>
      <c r="M1884">
        <v>0</v>
      </c>
      <c r="N1884">
        <v>0</v>
      </c>
      <c r="O1884">
        <v>6178.5</v>
      </c>
      <c r="P1884">
        <v>0</v>
      </c>
      <c r="Q1884">
        <v>3178.8</v>
      </c>
      <c r="R1884">
        <v>0</v>
      </c>
      <c r="S1884">
        <v>0</v>
      </c>
    </row>
    <row r="1885" spans="1:19" x14ac:dyDescent="0.35">
      <c r="A1885">
        <v>60</v>
      </c>
      <c r="B1885" t="s">
        <v>169</v>
      </c>
      <c r="C1885" t="s">
        <v>170</v>
      </c>
      <c r="D1885">
        <v>100103</v>
      </c>
      <c r="E1885" t="s">
        <v>39</v>
      </c>
      <c r="F1885">
        <v>100103002</v>
      </c>
      <c r="G1885" t="s">
        <v>42</v>
      </c>
      <c r="H1885" t="s">
        <v>313</v>
      </c>
      <c r="I1885">
        <v>3</v>
      </c>
      <c r="J1885" t="s">
        <v>38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849.4</v>
      </c>
    </row>
    <row r="1886" spans="1:19" x14ac:dyDescent="0.35">
      <c r="A1886">
        <v>60</v>
      </c>
      <c r="B1886" t="s">
        <v>169</v>
      </c>
      <c r="C1886" t="s">
        <v>170</v>
      </c>
      <c r="D1886">
        <v>100103</v>
      </c>
      <c r="E1886" t="s">
        <v>39</v>
      </c>
      <c r="F1886">
        <v>100103002</v>
      </c>
      <c r="G1886" t="s">
        <v>42</v>
      </c>
      <c r="H1886" t="s">
        <v>291</v>
      </c>
      <c r="I1886">
        <v>7</v>
      </c>
      <c r="J1886" t="s">
        <v>164</v>
      </c>
      <c r="K1886">
        <v>28484.03</v>
      </c>
      <c r="L1886">
        <v>1410.98</v>
      </c>
      <c r="M1886">
        <v>60028.1</v>
      </c>
      <c r="N1886">
        <v>7303.14</v>
      </c>
      <c r="O1886">
        <v>21367.21</v>
      </c>
      <c r="P1886">
        <v>0</v>
      </c>
      <c r="Q1886">
        <v>474.99</v>
      </c>
      <c r="R1886">
        <v>445.48</v>
      </c>
      <c r="S1886">
        <v>0</v>
      </c>
    </row>
    <row r="1887" spans="1:19" x14ac:dyDescent="0.35">
      <c r="A1887">
        <v>60</v>
      </c>
      <c r="B1887" t="s">
        <v>169</v>
      </c>
      <c r="C1887" t="s">
        <v>170</v>
      </c>
      <c r="D1887">
        <v>100103</v>
      </c>
      <c r="E1887" t="s">
        <v>39</v>
      </c>
      <c r="F1887">
        <v>100103002</v>
      </c>
      <c r="G1887" t="s">
        <v>42</v>
      </c>
      <c r="H1887" t="s">
        <v>43</v>
      </c>
      <c r="I1887">
        <v>5</v>
      </c>
      <c r="J1887" t="s">
        <v>26</v>
      </c>
      <c r="K1887">
        <v>43518.36</v>
      </c>
      <c r="L1887">
        <v>13808.96</v>
      </c>
      <c r="M1887">
        <v>104640.75</v>
      </c>
      <c r="N1887">
        <v>85426.14</v>
      </c>
      <c r="O1887">
        <v>74863.42</v>
      </c>
      <c r="P1887">
        <v>30886.05</v>
      </c>
      <c r="Q1887">
        <v>29302.68</v>
      </c>
      <c r="R1887">
        <v>196131.15</v>
      </c>
      <c r="S1887">
        <v>39436.75</v>
      </c>
    </row>
    <row r="1888" spans="1:19" x14ac:dyDescent="0.35">
      <c r="A1888">
        <v>60</v>
      </c>
      <c r="B1888" t="s">
        <v>169</v>
      </c>
      <c r="C1888" t="s">
        <v>170</v>
      </c>
      <c r="D1888">
        <v>100103</v>
      </c>
      <c r="E1888" t="s">
        <v>39</v>
      </c>
      <c r="F1888">
        <v>100103002</v>
      </c>
      <c r="G1888" t="s">
        <v>42</v>
      </c>
      <c r="H1888" t="s">
        <v>114</v>
      </c>
      <c r="I1888">
        <v>4</v>
      </c>
      <c r="J1888" t="s">
        <v>71</v>
      </c>
      <c r="K1888">
        <v>538.1</v>
      </c>
      <c r="L1888">
        <v>0</v>
      </c>
      <c r="M1888">
        <v>558.37</v>
      </c>
      <c r="N1888">
        <v>0</v>
      </c>
      <c r="O1888">
        <v>200.6</v>
      </c>
      <c r="P1888">
        <v>518.78</v>
      </c>
      <c r="Q1888">
        <v>0</v>
      </c>
      <c r="R1888">
        <v>3154.7</v>
      </c>
      <c r="S1888">
        <v>1018999.22</v>
      </c>
    </row>
    <row r="1889" spans="1:19" x14ac:dyDescent="0.35">
      <c r="A1889">
        <v>60</v>
      </c>
      <c r="B1889" t="s">
        <v>169</v>
      </c>
      <c r="C1889" t="s">
        <v>170</v>
      </c>
      <c r="D1889">
        <v>100103</v>
      </c>
      <c r="E1889" t="s">
        <v>39</v>
      </c>
      <c r="F1889">
        <v>100103003</v>
      </c>
      <c r="G1889" t="s">
        <v>226</v>
      </c>
      <c r="H1889" t="s">
        <v>325</v>
      </c>
      <c r="I1889">
        <v>2</v>
      </c>
      <c r="J1889" t="s">
        <v>32</v>
      </c>
      <c r="K1889">
        <v>47555.12</v>
      </c>
      <c r="L1889">
        <v>0</v>
      </c>
      <c r="M1889">
        <v>93729.08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</row>
    <row r="1890" spans="1:19" x14ac:dyDescent="0.35">
      <c r="A1890">
        <v>60</v>
      </c>
      <c r="B1890" t="s">
        <v>169</v>
      </c>
      <c r="C1890" t="s">
        <v>170</v>
      </c>
      <c r="D1890">
        <v>100103</v>
      </c>
      <c r="E1890" t="s">
        <v>39</v>
      </c>
      <c r="F1890">
        <v>100103003</v>
      </c>
      <c r="G1890" t="s">
        <v>226</v>
      </c>
      <c r="H1890" t="s">
        <v>323</v>
      </c>
      <c r="I1890">
        <v>3</v>
      </c>
      <c r="J1890" t="s">
        <v>38</v>
      </c>
      <c r="K1890">
        <v>0</v>
      </c>
      <c r="L1890">
        <v>9561.36</v>
      </c>
      <c r="M1890">
        <v>0</v>
      </c>
      <c r="N1890">
        <v>5887.11</v>
      </c>
      <c r="O1890">
        <v>45.2</v>
      </c>
      <c r="P1890">
        <v>167.13</v>
      </c>
      <c r="Q1890">
        <v>573.92999999999995</v>
      </c>
      <c r="R1890">
        <v>0</v>
      </c>
      <c r="S1890">
        <v>0</v>
      </c>
    </row>
    <row r="1891" spans="1:19" x14ac:dyDescent="0.35">
      <c r="A1891">
        <v>60</v>
      </c>
      <c r="B1891" t="s">
        <v>169</v>
      </c>
      <c r="C1891" t="s">
        <v>170</v>
      </c>
      <c r="D1891">
        <v>100103</v>
      </c>
      <c r="E1891" t="s">
        <v>39</v>
      </c>
      <c r="F1891">
        <v>100103003</v>
      </c>
      <c r="G1891" t="s">
        <v>226</v>
      </c>
      <c r="H1891" t="s">
        <v>315</v>
      </c>
      <c r="I1891">
        <v>3</v>
      </c>
      <c r="J1891" t="s">
        <v>38</v>
      </c>
      <c r="K1891">
        <v>0</v>
      </c>
      <c r="L1891">
        <v>155.09</v>
      </c>
      <c r="M1891">
        <v>0</v>
      </c>
      <c r="N1891">
        <v>27946.3</v>
      </c>
      <c r="O1891">
        <v>25389.48</v>
      </c>
      <c r="P1891">
        <v>21113.98</v>
      </c>
      <c r="Q1891">
        <v>24219</v>
      </c>
      <c r="R1891">
        <v>2361.39</v>
      </c>
      <c r="S1891">
        <v>0</v>
      </c>
    </row>
    <row r="1892" spans="1:19" x14ac:dyDescent="0.35">
      <c r="A1892">
        <v>60</v>
      </c>
      <c r="B1892" t="s">
        <v>169</v>
      </c>
      <c r="C1892" t="s">
        <v>170</v>
      </c>
      <c r="D1892">
        <v>100103</v>
      </c>
      <c r="E1892" t="s">
        <v>39</v>
      </c>
      <c r="F1892">
        <v>100103003</v>
      </c>
      <c r="G1892" t="s">
        <v>226</v>
      </c>
      <c r="H1892" t="s">
        <v>316</v>
      </c>
      <c r="I1892">
        <v>3</v>
      </c>
      <c r="J1892" t="s">
        <v>38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1183.69</v>
      </c>
    </row>
    <row r="1893" spans="1:19" x14ac:dyDescent="0.35">
      <c r="A1893">
        <v>60</v>
      </c>
      <c r="B1893" t="s">
        <v>169</v>
      </c>
      <c r="C1893" t="s">
        <v>170</v>
      </c>
      <c r="D1893">
        <v>100103</v>
      </c>
      <c r="E1893" t="s">
        <v>39</v>
      </c>
      <c r="F1893">
        <v>100103004</v>
      </c>
      <c r="G1893" t="s">
        <v>77</v>
      </c>
      <c r="H1893" t="s">
        <v>297</v>
      </c>
      <c r="I1893">
        <v>4</v>
      </c>
      <c r="J1893" t="s">
        <v>71</v>
      </c>
      <c r="K1893">
        <v>0</v>
      </c>
      <c r="L1893">
        <v>17950.05</v>
      </c>
      <c r="M1893">
        <v>0</v>
      </c>
      <c r="N1893">
        <v>0</v>
      </c>
      <c r="O1893">
        <v>0</v>
      </c>
      <c r="P1893">
        <v>7078.59</v>
      </c>
      <c r="Q1893">
        <v>2720.79</v>
      </c>
      <c r="R1893">
        <v>0</v>
      </c>
      <c r="S1893">
        <v>0</v>
      </c>
    </row>
    <row r="1894" spans="1:19" x14ac:dyDescent="0.35">
      <c r="A1894">
        <v>60</v>
      </c>
      <c r="B1894" t="s">
        <v>169</v>
      </c>
      <c r="C1894" t="s">
        <v>170</v>
      </c>
      <c r="D1894">
        <v>100103</v>
      </c>
      <c r="E1894" t="s">
        <v>39</v>
      </c>
      <c r="F1894">
        <v>100103004</v>
      </c>
      <c r="G1894" t="s">
        <v>77</v>
      </c>
      <c r="H1894" t="s">
        <v>78</v>
      </c>
      <c r="I1894">
        <v>3</v>
      </c>
      <c r="J1894" t="s">
        <v>38</v>
      </c>
      <c r="K1894">
        <v>25729.24</v>
      </c>
      <c r="L1894">
        <v>37044</v>
      </c>
      <c r="M1894">
        <v>576.32000000000005</v>
      </c>
      <c r="N1894">
        <v>62.02</v>
      </c>
      <c r="O1894">
        <v>36.14</v>
      </c>
      <c r="P1894">
        <v>0</v>
      </c>
      <c r="Q1894">
        <v>0</v>
      </c>
      <c r="R1894">
        <v>0</v>
      </c>
      <c r="S1894">
        <v>0</v>
      </c>
    </row>
    <row r="1895" spans="1:19" x14ac:dyDescent="0.35">
      <c r="A1895">
        <v>60</v>
      </c>
      <c r="B1895" t="s">
        <v>169</v>
      </c>
      <c r="C1895" t="s">
        <v>170</v>
      </c>
      <c r="D1895">
        <v>100103</v>
      </c>
      <c r="E1895" t="s">
        <v>39</v>
      </c>
      <c r="F1895">
        <v>100103004</v>
      </c>
      <c r="G1895" t="s">
        <v>77</v>
      </c>
      <c r="H1895" t="s">
        <v>363</v>
      </c>
      <c r="I1895">
        <v>7</v>
      </c>
      <c r="J1895" t="s">
        <v>164</v>
      </c>
      <c r="K1895">
        <v>9094.65</v>
      </c>
      <c r="L1895">
        <v>87472.65</v>
      </c>
      <c r="M1895">
        <v>168.13</v>
      </c>
      <c r="N1895">
        <v>0</v>
      </c>
      <c r="O1895">
        <v>759.1</v>
      </c>
      <c r="P1895">
        <v>0</v>
      </c>
      <c r="Q1895">
        <v>0</v>
      </c>
      <c r="R1895">
        <v>162.85</v>
      </c>
      <c r="S1895">
        <v>0</v>
      </c>
    </row>
    <row r="1896" spans="1:19" x14ac:dyDescent="0.35">
      <c r="A1896">
        <v>60</v>
      </c>
      <c r="B1896" t="s">
        <v>169</v>
      </c>
      <c r="C1896" t="s">
        <v>170</v>
      </c>
      <c r="D1896">
        <v>100103</v>
      </c>
      <c r="E1896" t="s">
        <v>39</v>
      </c>
      <c r="F1896">
        <v>100103004</v>
      </c>
      <c r="G1896" t="s">
        <v>77</v>
      </c>
      <c r="H1896" t="s">
        <v>329</v>
      </c>
      <c r="I1896">
        <v>3</v>
      </c>
      <c r="J1896" t="s">
        <v>38</v>
      </c>
      <c r="K1896">
        <v>0</v>
      </c>
      <c r="L1896">
        <v>14582.64</v>
      </c>
      <c r="M1896">
        <v>0</v>
      </c>
      <c r="N1896">
        <v>14270.39</v>
      </c>
      <c r="O1896">
        <v>14952.42</v>
      </c>
      <c r="P1896">
        <v>166.85</v>
      </c>
      <c r="Q1896">
        <v>90782.17</v>
      </c>
      <c r="R1896">
        <v>131519.53</v>
      </c>
      <c r="S1896">
        <v>22237.17</v>
      </c>
    </row>
    <row r="1897" spans="1:19" x14ac:dyDescent="0.35">
      <c r="A1897">
        <v>60</v>
      </c>
      <c r="B1897" t="s">
        <v>169</v>
      </c>
      <c r="C1897" t="s">
        <v>170</v>
      </c>
      <c r="D1897">
        <v>100103</v>
      </c>
      <c r="E1897" t="s">
        <v>39</v>
      </c>
      <c r="F1897">
        <v>100103004</v>
      </c>
      <c r="G1897" t="s">
        <v>77</v>
      </c>
      <c r="H1897" t="s">
        <v>232</v>
      </c>
      <c r="I1897">
        <v>5</v>
      </c>
      <c r="J1897" t="s">
        <v>26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5320.8</v>
      </c>
      <c r="S1897">
        <v>0</v>
      </c>
    </row>
    <row r="1898" spans="1:19" x14ac:dyDescent="0.35">
      <c r="A1898">
        <v>60</v>
      </c>
      <c r="B1898" t="s">
        <v>169</v>
      </c>
      <c r="C1898" t="s">
        <v>170</v>
      </c>
      <c r="D1898">
        <v>100103</v>
      </c>
      <c r="E1898" t="s">
        <v>39</v>
      </c>
      <c r="F1898">
        <v>100103004</v>
      </c>
      <c r="G1898" t="s">
        <v>77</v>
      </c>
      <c r="H1898" t="s">
        <v>198</v>
      </c>
      <c r="I1898">
        <v>3</v>
      </c>
      <c r="J1898" t="s">
        <v>38</v>
      </c>
      <c r="K1898">
        <v>183.54</v>
      </c>
      <c r="L1898">
        <v>370.59</v>
      </c>
      <c r="M1898">
        <v>0</v>
      </c>
      <c r="N1898">
        <v>176.78</v>
      </c>
      <c r="O1898">
        <v>0</v>
      </c>
      <c r="P1898">
        <v>243.85</v>
      </c>
      <c r="Q1898">
        <v>0</v>
      </c>
      <c r="R1898">
        <v>0</v>
      </c>
      <c r="S1898">
        <v>0</v>
      </c>
    </row>
    <row r="1899" spans="1:19" x14ac:dyDescent="0.35">
      <c r="A1899">
        <v>60</v>
      </c>
      <c r="B1899" t="s">
        <v>169</v>
      </c>
      <c r="C1899" t="s">
        <v>170</v>
      </c>
      <c r="D1899">
        <v>100103</v>
      </c>
      <c r="E1899" t="s">
        <v>39</v>
      </c>
      <c r="F1899">
        <v>100103004</v>
      </c>
      <c r="G1899" t="s">
        <v>77</v>
      </c>
      <c r="H1899" t="s">
        <v>347</v>
      </c>
      <c r="I1899">
        <v>3</v>
      </c>
      <c r="J1899" t="s">
        <v>38</v>
      </c>
      <c r="K1899">
        <v>0</v>
      </c>
      <c r="L1899">
        <v>0</v>
      </c>
      <c r="M1899">
        <v>0</v>
      </c>
      <c r="N1899">
        <v>26225.61</v>
      </c>
      <c r="O1899">
        <v>0</v>
      </c>
      <c r="P1899">
        <v>0</v>
      </c>
      <c r="Q1899">
        <v>0</v>
      </c>
      <c r="R1899">
        <v>25208.03</v>
      </c>
      <c r="S1899">
        <v>32997.96</v>
      </c>
    </row>
    <row r="1900" spans="1:19" x14ac:dyDescent="0.35">
      <c r="A1900">
        <v>60</v>
      </c>
      <c r="B1900" t="s">
        <v>169</v>
      </c>
      <c r="C1900" t="s">
        <v>170</v>
      </c>
      <c r="D1900">
        <v>100103</v>
      </c>
      <c r="E1900" t="s">
        <v>39</v>
      </c>
      <c r="F1900">
        <v>100103004</v>
      </c>
      <c r="G1900" t="s">
        <v>77</v>
      </c>
      <c r="H1900" t="s">
        <v>179</v>
      </c>
      <c r="I1900">
        <v>2</v>
      </c>
      <c r="J1900" t="s">
        <v>32</v>
      </c>
      <c r="K1900">
        <v>45754.559999999998</v>
      </c>
      <c r="L1900">
        <v>76781.820000000007</v>
      </c>
      <c r="M1900">
        <v>88353.62</v>
      </c>
      <c r="N1900">
        <v>244.56</v>
      </c>
      <c r="O1900">
        <v>49501.22</v>
      </c>
      <c r="P1900">
        <v>424414.22</v>
      </c>
      <c r="Q1900">
        <v>218585.27</v>
      </c>
      <c r="R1900">
        <v>425814.39</v>
      </c>
      <c r="S1900">
        <v>514631.5</v>
      </c>
    </row>
    <row r="1901" spans="1:19" x14ac:dyDescent="0.35">
      <c r="A1901">
        <v>60</v>
      </c>
      <c r="B1901" t="s">
        <v>169</v>
      </c>
      <c r="C1901" t="s">
        <v>170</v>
      </c>
      <c r="D1901">
        <v>100103</v>
      </c>
      <c r="E1901" t="s">
        <v>39</v>
      </c>
      <c r="F1901">
        <v>100103004</v>
      </c>
      <c r="G1901" t="s">
        <v>77</v>
      </c>
      <c r="H1901" t="s">
        <v>79</v>
      </c>
      <c r="I1901">
        <v>5</v>
      </c>
      <c r="J1901" t="s">
        <v>26</v>
      </c>
      <c r="K1901">
        <v>108697.48</v>
      </c>
      <c r="L1901">
        <v>69602.350000000006</v>
      </c>
      <c r="M1901">
        <v>261867.38</v>
      </c>
      <c r="N1901">
        <v>130263.4</v>
      </c>
      <c r="O1901">
        <v>134491.75</v>
      </c>
      <c r="P1901">
        <v>462882.61</v>
      </c>
      <c r="Q1901">
        <v>355183.8</v>
      </c>
      <c r="R1901">
        <v>187736.6</v>
      </c>
      <c r="S1901">
        <v>124082.6</v>
      </c>
    </row>
    <row r="1902" spans="1:19" x14ac:dyDescent="0.35">
      <c r="A1902">
        <v>60</v>
      </c>
      <c r="B1902" t="s">
        <v>169</v>
      </c>
      <c r="C1902" t="s">
        <v>170</v>
      </c>
      <c r="D1902">
        <v>100103</v>
      </c>
      <c r="E1902" t="s">
        <v>39</v>
      </c>
      <c r="F1902">
        <v>100103004</v>
      </c>
      <c r="G1902" t="s">
        <v>77</v>
      </c>
      <c r="H1902" t="s">
        <v>124</v>
      </c>
      <c r="I1902">
        <v>3</v>
      </c>
      <c r="J1902" t="s">
        <v>38</v>
      </c>
      <c r="K1902">
        <v>0</v>
      </c>
      <c r="L1902">
        <v>235.51</v>
      </c>
      <c r="M1902">
        <v>0</v>
      </c>
      <c r="N1902">
        <v>29185.34</v>
      </c>
      <c r="O1902">
        <v>22042.67</v>
      </c>
      <c r="P1902">
        <v>12192.74</v>
      </c>
      <c r="Q1902">
        <v>28.41</v>
      </c>
      <c r="R1902">
        <v>0</v>
      </c>
      <c r="S1902">
        <v>0</v>
      </c>
    </row>
    <row r="1903" spans="1:19" x14ac:dyDescent="0.35">
      <c r="A1903">
        <v>60</v>
      </c>
      <c r="B1903" t="s">
        <v>169</v>
      </c>
      <c r="C1903" t="s">
        <v>170</v>
      </c>
      <c r="D1903">
        <v>100103</v>
      </c>
      <c r="E1903" t="s">
        <v>39</v>
      </c>
      <c r="F1903">
        <v>100103004</v>
      </c>
      <c r="G1903" t="s">
        <v>77</v>
      </c>
      <c r="H1903" t="s">
        <v>89</v>
      </c>
      <c r="I1903">
        <v>3</v>
      </c>
      <c r="J1903" t="s">
        <v>38</v>
      </c>
      <c r="K1903">
        <v>0</v>
      </c>
      <c r="L1903">
        <v>2537.6799999999998</v>
      </c>
      <c r="M1903">
        <v>0</v>
      </c>
      <c r="N1903">
        <v>58.16</v>
      </c>
      <c r="O1903">
        <v>0</v>
      </c>
      <c r="P1903">
        <v>0</v>
      </c>
      <c r="Q1903">
        <v>0</v>
      </c>
      <c r="R1903">
        <v>0</v>
      </c>
      <c r="S1903">
        <v>0</v>
      </c>
    </row>
    <row r="1904" spans="1:19" x14ac:dyDescent="0.35">
      <c r="A1904">
        <v>60</v>
      </c>
      <c r="B1904" t="s">
        <v>169</v>
      </c>
      <c r="C1904" t="s">
        <v>170</v>
      </c>
      <c r="D1904">
        <v>100103</v>
      </c>
      <c r="E1904" t="s">
        <v>39</v>
      </c>
      <c r="F1904">
        <v>100103006</v>
      </c>
      <c r="G1904" t="s">
        <v>80</v>
      </c>
      <c r="H1904" t="s">
        <v>81</v>
      </c>
      <c r="I1904">
        <v>5</v>
      </c>
      <c r="J1904" t="s">
        <v>26</v>
      </c>
      <c r="K1904">
        <v>77596.73</v>
      </c>
      <c r="L1904">
        <v>83876.37</v>
      </c>
      <c r="M1904">
        <v>303792.26</v>
      </c>
      <c r="N1904">
        <v>177500.99</v>
      </c>
      <c r="O1904">
        <v>605929.6</v>
      </c>
      <c r="P1904">
        <v>269871.57</v>
      </c>
      <c r="Q1904">
        <v>526424.76</v>
      </c>
      <c r="R1904">
        <v>480509.6</v>
      </c>
      <c r="S1904">
        <v>75218.25</v>
      </c>
    </row>
    <row r="1905" spans="1:19" x14ac:dyDescent="0.35">
      <c r="A1905">
        <v>60</v>
      </c>
      <c r="B1905" t="s">
        <v>169</v>
      </c>
      <c r="C1905" t="s">
        <v>170</v>
      </c>
      <c r="D1905">
        <v>100104</v>
      </c>
      <c r="E1905" t="s">
        <v>66</v>
      </c>
      <c r="F1905">
        <v>100104002</v>
      </c>
      <c r="G1905" t="s">
        <v>67</v>
      </c>
      <c r="H1905" t="s">
        <v>202</v>
      </c>
      <c r="I1905">
        <v>7</v>
      </c>
      <c r="J1905" t="s">
        <v>164</v>
      </c>
      <c r="K1905">
        <v>0</v>
      </c>
      <c r="L1905">
        <v>2450.19</v>
      </c>
      <c r="M1905">
        <v>0</v>
      </c>
      <c r="N1905">
        <v>34.4</v>
      </c>
      <c r="O1905">
        <v>22895.75</v>
      </c>
      <c r="P1905">
        <v>15137.68</v>
      </c>
      <c r="Q1905">
        <v>3141.81</v>
      </c>
      <c r="R1905">
        <v>0</v>
      </c>
      <c r="S1905">
        <v>0</v>
      </c>
    </row>
    <row r="1906" spans="1:19" x14ac:dyDescent="0.35">
      <c r="A1906">
        <v>60</v>
      </c>
      <c r="B1906" t="s">
        <v>169</v>
      </c>
      <c r="C1906" t="s">
        <v>170</v>
      </c>
      <c r="D1906">
        <v>100104</v>
      </c>
      <c r="E1906" t="s">
        <v>66</v>
      </c>
      <c r="F1906">
        <v>100104002</v>
      </c>
      <c r="G1906" t="s">
        <v>67</v>
      </c>
      <c r="H1906" t="s">
        <v>366</v>
      </c>
      <c r="I1906">
        <v>7</v>
      </c>
      <c r="J1906" t="s">
        <v>164</v>
      </c>
      <c r="K1906">
        <v>189.64</v>
      </c>
      <c r="L1906">
        <v>21095.4</v>
      </c>
      <c r="M1906">
        <v>28333.22</v>
      </c>
      <c r="N1906">
        <v>8209.2999999999993</v>
      </c>
      <c r="O1906">
        <v>14887.12</v>
      </c>
      <c r="P1906">
        <v>56250.43</v>
      </c>
      <c r="Q1906">
        <v>22826.95</v>
      </c>
      <c r="R1906">
        <v>25492.5</v>
      </c>
      <c r="S1906">
        <v>10760.46</v>
      </c>
    </row>
    <row r="1907" spans="1:19" x14ac:dyDescent="0.35">
      <c r="A1907">
        <v>60</v>
      </c>
      <c r="B1907" t="s">
        <v>169</v>
      </c>
      <c r="C1907" t="s">
        <v>170</v>
      </c>
      <c r="D1907">
        <v>100104</v>
      </c>
      <c r="E1907" t="s">
        <v>66</v>
      </c>
      <c r="F1907">
        <v>100104002</v>
      </c>
      <c r="G1907" t="s">
        <v>67</v>
      </c>
      <c r="H1907" t="s">
        <v>210</v>
      </c>
      <c r="I1907">
        <v>7</v>
      </c>
      <c r="J1907" t="s">
        <v>164</v>
      </c>
      <c r="K1907">
        <v>70053.22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348.4</v>
      </c>
      <c r="R1907">
        <v>787.69</v>
      </c>
      <c r="S1907">
        <v>0</v>
      </c>
    </row>
    <row r="1908" spans="1:19" x14ac:dyDescent="0.35">
      <c r="A1908">
        <v>60</v>
      </c>
      <c r="B1908" t="s">
        <v>169</v>
      </c>
      <c r="C1908" t="s">
        <v>170</v>
      </c>
      <c r="D1908">
        <v>100104</v>
      </c>
      <c r="E1908" t="s">
        <v>66</v>
      </c>
      <c r="F1908">
        <v>100104002</v>
      </c>
      <c r="G1908" t="s">
        <v>67</v>
      </c>
      <c r="H1908" t="s">
        <v>203</v>
      </c>
      <c r="I1908">
        <v>7</v>
      </c>
      <c r="J1908" t="s">
        <v>164</v>
      </c>
      <c r="K1908">
        <v>88824.18</v>
      </c>
      <c r="L1908">
        <v>42913.7</v>
      </c>
      <c r="M1908">
        <v>194706.12</v>
      </c>
      <c r="N1908">
        <v>36269.67</v>
      </c>
      <c r="O1908">
        <v>1596.8</v>
      </c>
      <c r="P1908">
        <v>141.69</v>
      </c>
      <c r="Q1908">
        <v>2229.85</v>
      </c>
      <c r="R1908">
        <v>3761.6</v>
      </c>
      <c r="S1908">
        <v>5953.32</v>
      </c>
    </row>
    <row r="1909" spans="1:19" x14ac:dyDescent="0.35">
      <c r="A1909">
        <v>60</v>
      </c>
      <c r="B1909" t="s">
        <v>169</v>
      </c>
      <c r="C1909" t="s">
        <v>170</v>
      </c>
      <c r="D1909">
        <v>100104</v>
      </c>
      <c r="E1909" t="s">
        <v>66</v>
      </c>
      <c r="F1909">
        <v>100104002</v>
      </c>
      <c r="G1909" t="s">
        <v>67</v>
      </c>
      <c r="H1909" t="s">
        <v>120</v>
      </c>
      <c r="I1909">
        <v>5</v>
      </c>
      <c r="J1909" t="s">
        <v>26</v>
      </c>
      <c r="K1909">
        <v>644499.18999999994</v>
      </c>
      <c r="L1909">
        <v>657992.59</v>
      </c>
      <c r="M1909">
        <v>635533.91</v>
      </c>
      <c r="N1909">
        <v>696659.49</v>
      </c>
      <c r="O1909">
        <v>571127.61</v>
      </c>
      <c r="P1909">
        <v>743058.8</v>
      </c>
      <c r="Q1909">
        <v>581491.24</v>
      </c>
      <c r="R1909">
        <v>1046186.93</v>
      </c>
      <c r="S1909">
        <v>1053260.3400000001</v>
      </c>
    </row>
    <row r="1910" spans="1:19" x14ac:dyDescent="0.35">
      <c r="A1910">
        <v>60</v>
      </c>
      <c r="B1910" t="s">
        <v>169</v>
      </c>
      <c r="C1910" t="s">
        <v>170</v>
      </c>
      <c r="D1910">
        <v>100104</v>
      </c>
      <c r="E1910" t="s">
        <v>66</v>
      </c>
      <c r="F1910">
        <v>100104002</v>
      </c>
      <c r="G1910" t="s">
        <v>67</v>
      </c>
      <c r="H1910" t="s">
        <v>180</v>
      </c>
      <c r="I1910">
        <v>5</v>
      </c>
      <c r="J1910" t="s">
        <v>26</v>
      </c>
      <c r="K1910">
        <v>0</v>
      </c>
      <c r="L1910">
        <v>0</v>
      </c>
      <c r="M1910">
        <v>19771.830000000002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</row>
    <row r="1911" spans="1:19" x14ac:dyDescent="0.35">
      <c r="A1911">
        <v>60</v>
      </c>
      <c r="B1911" t="s">
        <v>169</v>
      </c>
      <c r="C1911" t="s">
        <v>170</v>
      </c>
      <c r="D1911">
        <v>100104</v>
      </c>
      <c r="E1911" t="s">
        <v>66</v>
      </c>
      <c r="F1911">
        <v>100104002</v>
      </c>
      <c r="G1911" t="s">
        <v>67</v>
      </c>
      <c r="H1911" t="s">
        <v>125</v>
      </c>
      <c r="I1911">
        <v>5</v>
      </c>
      <c r="J1911" t="s">
        <v>26</v>
      </c>
      <c r="K1911">
        <v>436379.28</v>
      </c>
      <c r="L1911">
        <v>602095.5</v>
      </c>
      <c r="M1911">
        <v>549219.14</v>
      </c>
      <c r="N1911">
        <v>593383.80000000005</v>
      </c>
      <c r="O1911">
        <v>986800.32</v>
      </c>
      <c r="P1911">
        <v>713616.26</v>
      </c>
      <c r="Q1911">
        <v>1531270.9</v>
      </c>
      <c r="R1911">
        <v>1367550.94</v>
      </c>
      <c r="S1911">
        <v>1228701.1399999999</v>
      </c>
    </row>
    <row r="1912" spans="1:19" x14ac:dyDescent="0.35">
      <c r="A1912">
        <v>60</v>
      </c>
      <c r="B1912" t="s">
        <v>169</v>
      </c>
      <c r="C1912" t="s">
        <v>170</v>
      </c>
      <c r="D1912">
        <v>100104</v>
      </c>
      <c r="E1912" t="s">
        <v>66</v>
      </c>
      <c r="F1912">
        <v>100104002</v>
      </c>
      <c r="G1912" t="s">
        <v>67</v>
      </c>
      <c r="H1912" t="s">
        <v>126</v>
      </c>
      <c r="I1912">
        <v>5</v>
      </c>
      <c r="J1912" t="s">
        <v>26</v>
      </c>
      <c r="K1912">
        <v>489982.4</v>
      </c>
      <c r="L1912">
        <v>491349.58</v>
      </c>
      <c r="M1912">
        <v>324781.78999999998</v>
      </c>
      <c r="N1912">
        <v>871085.34</v>
      </c>
      <c r="O1912">
        <v>1054357.8400000001</v>
      </c>
      <c r="P1912">
        <v>983332.49</v>
      </c>
      <c r="Q1912">
        <v>1248400.5</v>
      </c>
      <c r="R1912">
        <v>1810138.83</v>
      </c>
      <c r="S1912">
        <v>1463981.75</v>
      </c>
    </row>
    <row r="1913" spans="1:19" x14ac:dyDescent="0.35">
      <c r="A1913">
        <v>60</v>
      </c>
      <c r="B1913" t="s">
        <v>169</v>
      </c>
      <c r="C1913" t="s">
        <v>170</v>
      </c>
      <c r="D1913">
        <v>100104</v>
      </c>
      <c r="E1913" t="s">
        <v>66</v>
      </c>
      <c r="F1913">
        <v>100104002</v>
      </c>
      <c r="G1913" t="s">
        <v>67</v>
      </c>
      <c r="H1913" t="s">
        <v>68</v>
      </c>
      <c r="I1913">
        <v>5</v>
      </c>
      <c r="J1913" t="s">
        <v>26</v>
      </c>
      <c r="K1913">
        <v>189614.06</v>
      </c>
      <c r="L1913">
        <v>14749</v>
      </c>
      <c r="M1913">
        <v>164339.94</v>
      </c>
      <c r="N1913">
        <v>311581.3</v>
      </c>
      <c r="O1913">
        <v>373128.28</v>
      </c>
      <c r="P1913">
        <v>42243.49</v>
      </c>
      <c r="Q1913">
        <v>461912.34</v>
      </c>
      <c r="R1913">
        <v>712521.08</v>
      </c>
      <c r="S1913">
        <v>307483.08</v>
      </c>
    </row>
    <row r="1914" spans="1:19" x14ac:dyDescent="0.35">
      <c r="A1914">
        <v>60</v>
      </c>
      <c r="B1914" t="s">
        <v>169</v>
      </c>
      <c r="C1914" t="s">
        <v>170</v>
      </c>
      <c r="D1914">
        <v>100104</v>
      </c>
      <c r="E1914" t="s">
        <v>66</v>
      </c>
      <c r="F1914">
        <v>100104002</v>
      </c>
      <c r="G1914" t="s">
        <v>67</v>
      </c>
      <c r="H1914" t="s">
        <v>191</v>
      </c>
      <c r="I1914">
        <v>4</v>
      </c>
      <c r="J1914" t="s">
        <v>71</v>
      </c>
      <c r="K1914">
        <v>113456.34</v>
      </c>
      <c r="L1914">
        <v>24.2</v>
      </c>
      <c r="M1914">
        <v>22428.07</v>
      </c>
      <c r="N1914">
        <v>114802.99</v>
      </c>
      <c r="O1914">
        <v>290.72000000000003</v>
      </c>
      <c r="P1914">
        <v>10642.92</v>
      </c>
      <c r="Q1914">
        <v>6451.53</v>
      </c>
      <c r="R1914">
        <v>58139.59</v>
      </c>
      <c r="S1914">
        <v>1531.74</v>
      </c>
    </row>
    <row r="1915" spans="1:19" x14ac:dyDescent="0.35">
      <c r="A1915">
        <v>60</v>
      </c>
      <c r="B1915" t="s">
        <v>169</v>
      </c>
      <c r="C1915" t="s">
        <v>170</v>
      </c>
      <c r="D1915">
        <v>100104</v>
      </c>
      <c r="E1915" t="s">
        <v>66</v>
      </c>
      <c r="F1915">
        <v>100104002</v>
      </c>
      <c r="G1915" t="s">
        <v>67</v>
      </c>
      <c r="H1915" t="s">
        <v>127</v>
      </c>
      <c r="I1915">
        <v>3</v>
      </c>
      <c r="J1915" t="s">
        <v>38</v>
      </c>
      <c r="K1915">
        <v>18478.45</v>
      </c>
      <c r="L1915">
        <v>179004</v>
      </c>
      <c r="M1915">
        <v>11083.14</v>
      </c>
      <c r="N1915">
        <v>8174.03</v>
      </c>
      <c r="O1915">
        <v>28051.65</v>
      </c>
      <c r="P1915">
        <v>104.25</v>
      </c>
      <c r="Q1915">
        <v>371.88</v>
      </c>
      <c r="R1915">
        <v>6336.36</v>
      </c>
      <c r="S1915">
        <v>46221.15</v>
      </c>
    </row>
    <row r="1916" spans="1:19" x14ac:dyDescent="0.35">
      <c r="A1916">
        <v>60</v>
      </c>
      <c r="B1916" t="s">
        <v>169</v>
      </c>
      <c r="C1916" t="s">
        <v>170</v>
      </c>
      <c r="D1916">
        <v>100104</v>
      </c>
      <c r="E1916" t="s">
        <v>66</v>
      </c>
      <c r="F1916">
        <v>100104002</v>
      </c>
      <c r="G1916" t="s">
        <v>67</v>
      </c>
      <c r="H1916" t="s">
        <v>140</v>
      </c>
      <c r="I1916">
        <v>5</v>
      </c>
      <c r="J1916" t="s">
        <v>26</v>
      </c>
      <c r="K1916">
        <v>0</v>
      </c>
      <c r="L1916">
        <v>0</v>
      </c>
      <c r="M1916">
        <v>0</v>
      </c>
      <c r="N1916">
        <v>6737.5</v>
      </c>
      <c r="O1916">
        <v>56886.07</v>
      </c>
      <c r="P1916">
        <v>0</v>
      </c>
      <c r="Q1916">
        <v>0</v>
      </c>
      <c r="R1916">
        <v>0</v>
      </c>
      <c r="S1916">
        <v>0</v>
      </c>
    </row>
    <row r="1917" spans="1:19" x14ac:dyDescent="0.35">
      <c r="A1917">
        <v>60</v>
      </c>
      <c r="B1917" t="s">
        <v>169</v>
      </c>
      <c r="C1917" t="s">
        <v>170</v>
      </c>
      <c r="D1917">
        <v>100104</v>
      </c>
      <c r="E1917" t="s">
        <v>66</v>
      </c>
      <c r="F1917">
        <v>100104002</v>
      </c>
      <c r="G1917" t="s">
        <v>67</v>
      </c>
      <c r="H1917" t="s">
        <v>141</v>
      </c>
      <c r="I1917">
        <v>5</v>
      </c>
      <c r="J1917" t="s">
        <v>26</v>
      </c>
      <c r="K1917">
        <v>0</v>
      </c>
      <c r="L1917">
        <v>0</v>
      </c>
      <c r="M1917">
        <v>9038.7999999999993</v>
      </c>
      <c r="N1917">
        <v>8379</v>
      </c>
      <c r="O1917">
        <v>21048.95</v>
      </c>
      <c r="P1917">
        <v>34513.199999999997</v>
      </c>
      <c r="Q1917">
        <v>0</v>
      </c>
      <c r="R1917">
        <v>18931.54</v>
      </c>
      <c r="S1917">
        <v>0</v>
      </c>
    </row>
    <row r="1918" spans="1:19" x14ac:dyDescent="0.35">
      <c r="A1918">
        <v>60</v>
      </c>
      <c r="B1918" t="s">
        <v>169</v>
      </c>
      <c r="C1918" t="s">
        <v>170</v>
      </c>
      <c r="D1918">
        <v>100104</v>
      </c>
      <c r="E1918" t="s">
        <v>66</v>
      </c>
      <c r="F1918">
        <v>100104002</v>
      </c>
      <c r="G1918" t="s">
        <v>67</v>
      </c>
      <c r="H1918" t="s">
        <v>142</v>
      </c>
      <c r="I1918">
        <v>5</v>
      </c>
      <c r="J1918" t="s">
        <v>26</v>
      </c>
      <c r="K1918">
        <v>0</v>
      </c>
      <c r="L1918">
        <v>0</v>
      </c>
      <c r="M1918">
        <v>0</v>
      </c>
      <c r="N1918">
        <v>6982.5</v>
      </c>
      <c r="O1918">
        <v>41566.79</v>
      </c>
      <c r="P1918">
        <v>0</v>
      </c>
      <c r="Q1918">
        <v>0</v>
      </c>
      <c r="R1918">
        <v>19968.89</v>
      </c>
      <c r="S1918">
        <v>0</v>
      </c>
    </row>
    <row r="1919" spans="1:19" x14ac:dyDescent="0.35">
      <c r="A1919">
        <v>60</v>
      </c>
      <c r="B1919" t="s">
        <v>169</v>
      </c>
      <c r="C1919" t="s">
        <v>170</v>
      </c>
      <c r="D1919">
        <v>100104</v>
      </c>
      <c r="E1919" t="s">
        <v>66</v>
      </c>
      <c r="F1919">
        <v>100104002</v>
      </c>
      <c r="G1919" t="s">
        <v>67</v>
      </c>
      <c r="H1919" t="s">
        <v>228</v>
      </c>
      <c r="I1919">
        <v>5</v>
      </c>
      <c r="J1919" t="s">
        <v>26</v>
      </c>
      <c r="K1919">
        <v>0</v>
      </c>
      <c r="L1919">
        <v>0</v>
      </c>
      <c r="M1919">
        <v>10780</v>
      </c>
      <c r="N1919">
        <v>31207.200000000001</v>
      </c>
      <c r="O1919">
        <v>27624.71</v>
      </c>
      <c r="P1919">
        <v>0</v>
      </c>
      <c r="Q1919">
        <v>0</v>
      </c>
      <c r="R1919">
        <v>5884.3</v>
      </c>
      <c r="S1919">
        <v>0</v>
      </c>
    </row>
    <row r="1920" spans="1:19" x14ac:dyDescent="0.35">
      <c r="A1920">
        <v>60</v>
      </c>
      <c r="B1920" t="s">
        <v>169</v>
      </c>
      <c r="C1920" t="s">
        <v>170</v>
      </c>
      <c r="D1920">
        <v>100104</v>
      </c>
      <c r="E1920" t="s">
        <v>66</v>
      </c>
      <c r="F1920">
        <v>100104002</v>
      </c>
      <c r="G1920" t="s">
        <v>67</v>
      </c>
      <c r="H1920" t="s">
        <v>223</v>
      </c>
      <c r="I1920">
        <v>5</v>
      </c>
      <c r="J1920" t="s">
        <v>26</v>
      </c>
      <c r="K1920">
        <v>0</v>
      </c>
      <c r="L1920">
        <v>103833.22</v>
      </c>
      <c r="M1920">
        <v>29277.5</v>
      </c>
      <c r="N1920">
        <v>17307.73</v>
      </c>
      <c r="O1920">
        <v>48536.44</v>
      </c>
      <c r="P1920">
        <v>79239.899999999994</v>
      </c>
      <c r="Q1920">
        <v>101061.32</v>
      </c>
      <c r="R1920">
        <v>0</v>
      </c>
      <c r="S1920">
        <v>7644</v>
      </c>
    </row>
    <row r="1921" spans="1:19" x14ac:dyDescent="0.35">
      <c r="A1921">
        <v>60</v>
      </c>
      <c r="B1921" t="s">
        <v>169</v>
      </c>
      <c r="C1921" t="s">
        <v>170</v>
      </c>
      <c r="D1921">
        <v>100104</v>
      </c>
      <c r="E1921" t="s">
        <v>66</v>
      </c>
      <c r="F1921">
        <v>100104002</v>
      </c>
      <c r="G1921" t="s">
        <v>67</v>
      </c>
      <c r="H1921" t="s">
        <v>128</v>
      </c>
      <c r="I1921">
        <v>5</v>
      </c>
      <c r="J1921" t="s">
        <v>26</v>
      </c>
      <c r="K1921">
        <v>28096.3</v>
      </c>
      <c r="L1921">
        <v>0</v>
      </c>
      <c r="M1921">
        <v>102721.82</v>
      </c>
      <c r="N1921">
        <v>122184.99</v>
      </c>
      <c r="O1921">
        <v>93027.93</v>
      </c>
      <c r="P1921">
        <v>82280.929999999993</v>
      </c>
      <c r="Q1921">
        <v>178735.38</v>
      </c>
      <c r="R1921">
        <v>83240.61</v>
      </c>
      <c r="S1921">
        <v>45805.66</v>
      </c>
    </row>
    <row r="1922" spans="1:19" x14ac:dyDescent="0.35">
      <c r="A1922">
        <v>60</v>
      </c>
      <c r="B1922" t="s">
        <v>169</v>
      </c>
      <c r="C1922" t="s">
        <v>170</v>
      </c>
      <c r="D1922">
        <v>100104</v>
      </c>
      <c r="E1922" t="s">
        <v>66</v>
      </c>
      <c r="F1922">
        <v>100104002</v>
      </c>
      <c r="G1922" t="s">
        <v>67</v>
      </c>
      <c r="H1922" t="s">
        <v>143</v>
      </c>
      <c r="I1922">
        <v>5</v>
      </c>
      <c r="J1922" t="s">
        <v>26</v>
      </c>
      <c r="K1922">
        <v>0</v>
      </c>
      <c r="L1922">
        <v>0</v>
      </c>
      <c r="M1922">
        <v>0</v>
      </c>
      <c r="N1922">
        <v>5194</v>
      </c>
      <c r="O1922">
        <v>7234.34</v>
      </c>
      <c r="P1922">
        <v>0</v>
      </c>
      <c r="Q1922">
        <v>0</v>
      </c>
      <c r="R1922">
        <v>0</v>
      </c>
      <c r="S1922">
        <v>0</v>
      </c>
    </row>
    <row r="1923" spans="1:19" x14ac:dyDescent="0.35">
      <c r="A1923">
        <v>60</v>
      </c>
      <c r="B1923" t="s">
        <v>169</v>
      </c>
      <c r="C1923" t="s">
        <v>170</v>
      </c>
      <c r="D1923">
        <v>100104</v>
      </c>
      <c r="E1923" t="s">
        <v>66</v>
      </c>
      <c r="F1923">
        <v>100104002</v>
      </c>
      <c r="G1923" t="s">
        <v>67</v>
      </c>
      <c r="H1923" t="s">
        <v>361</v>
      </c>
      <c r="I1923">
        <v>4</v>
      </c>
      <c r="J1923" t="s">
        <v>71</v>
      </c>
      <c r="K1923">
        <v>5323.12</v>
      </c>
      <c r="L1923">
        <v>0</v>
      </c>
      <c r="M1923">
        <v>5159.33</v>
      </c>
      <c r="N1923">
        <v>575841.03</v>
      </c>
      <c r="O1923">
        <v>0</v>
      </c>
      <c r="P1923">
        <v>0</v>
      </c>
      <c r="Q1923">
        <v>0</v>
      </c>
      <c r="R1923">
        <v>0</v>
      </c>
      <c r="S1923">
        <v>0</v>
      </c>
    </row>
    <row r="1924" spans="1:19" x14ac:dyDescent="0.35">
      <c r="A1924">
        <v>60</v>
      </c>
      <c r="B1924" t="s">
        <v>169</v>
      </c>
      <c r="C1924" t="s">
        <v>170</v>
      </c>
      <c r="D1924">
        <v>100104</v>
      </c>
      <c r="E1924" t="s">
        <v>66</v>
      </c>
      <c r="F1924">
        <v>100104002</v>
      </c>
      <c r="G1924" t="s">
        <v>67</v>
      </c>
      <c r="H1924" t="s">
        <v>364</v>
      </c>
      <c r="I1924">
        <v>2</v>
      </c>
      <c r="J1924" t="s">
        <v>32</v>
      </c>
      <c r="K1924">
        <v>0</v>
      </c>
      <c r="L1924">
        <v>0</v>
      </c>
      <c r="M1924">
        <v>1384.13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</row>
    <row r="1925" spans="1:19" x14ac:dyDescent="0.35">
      <c r="A1925">
        <v>60</v>
      </c>
      <c r="B1925" t="s">
        <v>169</v>
      </c>
      <c r="C1925" t="s">
        <v>170</v>
      </c>
      <c r="D1925">
        <v>100104</v>
      </c>
      <c r="E1925" t="s">
        <v>66</v>
      </c>
      <c r="F1925">
        <v>100104002</v>
      </c>
      <c r="G1925" t="s">
        <v>67</v>
      </c>
      <c r="H1925" t="s">
        <v>219</v>
      </c>
      <c r="I1925">
        <v>3</v>
      </c>
      <c r="J1925" t="s">
        <v>38</v>
      </c>
      <c r="K1925">
        <v>0</v>
      </c>
      <c r="L1925">
        <v>0</v>
      </c>
      <c r="M1925">
        <v>32.14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</row>
    <row r="1926" spans="1:19" x14ac:dyDescent="0.35">
      <c r="A1926">
        <v>60</v>
      </c>
      <c r="B1926" t="s">
        <v>169</v>
      </c>
      <c r="C1926" t="s">
        <v>170</v>
      </c>
      <c r="D1926">
        <v>100104</v>
      </c>
      <c r="E1926" t="s">
        <v>66</v>
      </c>
      <c r="F1926">
        <v>100104005</v>
      </c>
      <c r="G1926" t="s">
        <v>82</v>
      </c>
      <c r="H1926" t="s">
        <v>348</v>
      </c>
      <c r="I1926">
        <v>7</v>
      </c>
      <c r="J1926" t="s">
        <v>164</v>
      </c>
      <c r="K1926">
        <v>0</v>
      </c>
      <c r="L1926">
        <v>0</v>
      </c>
      <c r="M1926">
        <v>108.32</v>
      </c>
      <c r="N1926">
        <v>592.11</v>
      </c>
      <c r="O1926">
        <v>0</v>
      </c>
      <c r="P1926">
        <v>0</v>
      </c>
      <c r="Q1926">
        <v>431.44</v>
      </c>
      <c r="R1926">
        <v>0</v>
      </c>
      <c r="S1926">
        <v>0</v>
      </c>
    </row>
    <row r="1927" spans="1:19" x14ac:dyDescent="0.35">
      <c r="A1927">
        <v>60</v>
      </c>
      <c r="B1927" t="s">
        <v>169</v>
      </c>
      <c r="C1927" t="s">
        <v>170</v>
      </c>
      <c r="D1927">
        <v>100104</v>
      </c>
      <c r="E1927" t="s">
        <v>66</v>
      </c>
      <c r="F1927">
        <v>100104005</v>
      </c>
      <c r="G1927" t="s">
        <v>82</v>
      </c>
      <c r="H1927" t="s">
        <v>201</v>
      </c>
      <c r="I1927">
        <v>5</v>
      </c>
      <c r="J1927" t="s">
        <v>26</v>
      </c>
      <c r="K1927">
        <v>11347.41</v>
      </c>
      <c r="L1927">
        <v>98744.59</v>
      </c>
      <c r="M1927">
        <v>16814.28</v>
      </c>
      <c r="N1927">
        <v>108352</v>
      </c>
      <c r="O1927">
        <v>15045.75</v>
      </c>
      <c r="P1927">
        <v>0</v>
      </c>
      <c r="Q1927">
        <v>6888</v>
      </c>
      <c r="R1927">
        <v>0</v>
      </c>
      <c r="S1927">
        <v>0</v>
      </c>
    </row>
    <row r="1928" spans="1:19" x14ac:dyDescent="0.35">
      <c r="A1928">
        <v>60</v>
      </c>
      <c r="B1928" t="s">
        <v>169</v>
      </c>
      <c r="C1928" t="s">
        <v>170</v>
      </c>
      <c r="D1928">
        <v>100104</v>
      </c>
      <c r="E1928" t="s">
        <v>66</v>
      </c>
      <c r="F1928">
        <v>100104005</v>
      </c>
      <c r="G1928" t="s">
        <v>82</v>
      </c>
      <c r="H1928" t="s">
        <v>261</v>
      </c>
      <c r="I1928">
        <v>3</v>
      </c>
      <c r="J1928" t="s">
        <v>38</v>
      </c>
      <c r="K1928">
        <v>0</v>
      </c>
      <c r="L1928">
        <v>0</v>
      </c>
      <c r="M1928">
        <v>215.22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</row>
    <row r="1929" spans="1:19" x14ac:dyDescent="0.35">
      <c r="A1929">
        <v>60</v>
      </c>
      <c r="B1929" t="s">
        <v>169</v>
      </c>
      <c r="C1929" t="s">
        <v>170</v>
      </c>
      <c r="D1929">
        <v>100104</v>
      </c>
      <c r="E1929" t="s">
        <v>66</v>
      </c>
      <c r="F1929">
        <v>100104005</v>
      </c>
      <c r="G1929" t="s">
        <v>82</v>
      </c>
      <c r="H1929" t="s">
        <v>229</v>
      </c>
      <c r="I1929">
        <v>5</v>
      </c>
      <c r="J1929" t="s">
        <v>26</v>
      </c>
      <c r="K1929">
        <v>91631.62</v>
      </c>
      <c r="L1929">
        <v>264086.89</v>
      </c>
      <c r="M1929">
        <v>40757.5</v>
      </c>
      <c r="N1929">
        <v>0</v>
      </c>
      <c r="O1929">
        <v>0</v>
      </c>
      <c r="P1929">
        <v>40880.36</v>
      </c>
      <c r="Q1929">
        <v>0</v>
      </c>
      <c r="R1929">
        <v>0</v>
      </c>
      <c r="S1929">
        <v>0</v>
      </c>
    </row>
    <row r="1930" spans="1:19" x14ac:dyDescent="0.35">
      <c r="A1930">
        <v>60</v>
      </c>
      <c r="B1930" t="s">
        <v>169</v>
      </c>
      <c r="C1930" t="s">
        <v>170</v>
      </c>
      <c r="D1930">
        <v>100104</v>
      </c>
      <c r="E1930" t="s">
        <v>66</v>
      </c>
      <c r="F1930">
        <v>100104005</v>
      </c>
      <c r="G1930" t="s">
        <v>82</v>
      </c>
      <c r="H1930" t="s">
        <v>181</v>
      </c>
      <c r="I1930">
        <v>5</v>
      </c>
      <c r="J1930" t="s">
        <v>26</v>
      </c>
      <c r="K1930">
        <v>21756</v>
      </c>
      <c r="L1930">
        <v>27261.15</v>
      </c>
      <c r="M1930">
        <v>69629.350000000006</v>
      </c>
      <c r="N1930">
        <v>42361.63</v>
      </c>
      <c r="O1930">
        <v>80337.929999999993</v>
      </c>
      <c r="P1930">
        <v>0</v>
      </c>
      <c r="Q1930">
        <v>13229.99</v>
      </c>
      <c r="R1930">
        <v>0</v>
      </c>
      <c r="S1930">
        <v>0</v>
      </c>
    </row>
    <row r="1931" spans="1:19" x14ac:dyDescent="0.35">
      <c r="A1931">
        <v>60</v>
      </c>
      <c r="B1931" t="s">
        <v>169</v>
      </c>
      <c r="C1931" t="s">
        <v>170</v>
      </c>
      <c r="D1931">
        <v>100104</v>
      </c>
      <c r="E1931" t="s">
        <v>66</v>
      </c>
      <c r="F1931">
        <v>100104005</v>
      </c>
      <c r="G1931" t="s">
        <v>82</v>
      </c>
      <c r="H1931" t="s">
        <v>230</v>
      </c>
      <c r="I1931">
        <v>5</v>
      </c>
      <c r="J1931" t="s">
        <v>26</v>
      </c>
      <c r="K1931">
        <v>146742.88</v>
      </c>
      <c r="L1931">
        <v>395537.83</v>
      </c>
      <c r="M1931">
        <v>352456.76</v>
      </c>
      <c r="N1931">
        <v>215811.98</v>
      </c>
      <c r="O1931">
        <v>23538.25</v>
      </c>
      <c r="P1931">
        <v>42585.99</v>
      </c>
      <c r="Q1931">
        <v>31543.33</v>
      </c>
      <c r="R1931">
        <v>0</v>
      </c>
      <c r="S1931">
        <v>0</v>
      </c>
    </row>
    <row r="1932" spans="1:19" x14ac:dyDescent="0.35">
      <c r="A1932">
        <v>60</v>
      </c>
      <c r="B1932" t="s">
        <v>169</v>
      </c>
      <c r="C1932" t="s">
        <v>170</v>
      </c>
      <c r="D1932">
        <v>100105</v>
      </c>
      <c r="E1932" t="s">
        <v>20</v>
      </c>
      <c r="F1932">
        <v>100105001</v>
      </c>
      <c r="G1932" t="s">
        <v>44</v>
      </c>
      <c r="H1932" t="s">
        <v>281</v>
      </c>
      <c r="I1932">
        <v>6</v>
      </c>
      <c r="J1932" t="s">
        <v>20</v>
      </c>
      <c r="K1932">
        <v>196730.09</v>
      </c>
      <c r="L1932">
        <v>0</v>
      </c>
      <c r="M1932">
        <v>277990.23</v>
      </c>
      <c r="N1932">
        <v>57153.599999999999</v>
      </c>
      <c r="O1932">
        <v>0</v>
      </c>
      <c r="P1932">
        <v>0</v>
      </c>
      <c r="Q1932">
        <v>66.12</v>
      </c>
      <c r="R1932">
        <v>0</v>
      </c>
      <c r="S1932">
        <v>279982.43</v>
      </c>
    </row>
    <row r="1933" spans="1:19" x14ac:dyDescent="0.35">
      <c r="A1933">
        <v>60</v>
      </c>
      <c r="B1933" t="s">
        <v>169</v>
      </c>
      <c r="C1933" t="s">
        <v>170</v>
      </c>
      <c r="D1933">
        <v>100105</v>
      </c>
      <c r="E1933" t="s">
        <v>20</v>
      </c>
      <c r="F1933">
        <v>100105001</v>
      </c>
      <c r="G1933" t="s">
        <v>44</v>
      </c>
      <c r="H1933" t="s">
        <v>45</v>
      </c>
      <c r="I1933">
        <v>6</v>
      </c>
      <c r="J1933" t="s">
        <v>20</v>
      </c>
      <c r="K1933">
        <v>21174090.059999999</v>
      </c>
      <c r="L1933">
        <v>13103143.52</v>
      </c>
      <c r="M1933">
        <v>34473035.539999999</v>
      </c>
      <c r="N1933">
        <v>25606229.420000002</v>
      </c>
      <c r="O1933">
        <v>16359094.550000001</v>
      </c>
      <c r="P1933">
        <v>16595146.43</v>
      </c>
      <c r="Q1933">
        <v>17886944.390000001</v>
      </c>
      <c r="R1933">
        <v>15947198.710000001</v>
      </c>
      <c r="S1933">
        <v>21042212.710000001</v>
      </c>
    </row>
    <row r="1934" spans="1:19" x14ac:dyDescent="0.35">
      <c r="A1934">
        <v>60</v>
      </c>
      <c r="B1934" t="s">
        <v>169</v>
      </c>
      <c r="C1934" t="s">
        <v>170</v>
      </c>
      <c r="D1934">
        <v>100105</v>
      </c>
      <c r="E1934" t="s">
        <v>20</v>
      </c>
      <c r="F1934">
        <v>100105001</v>
      </c>
      <c r="G1934" t="s">
        <v>44</v>
      </c>
      <c r="H1934" t="s">
        <v>262</v>
      </c>
      <c r="I1934">
        <v>6</v>
      </c>
      <c r="J1934" t="s">
        <v>20</v>
      </c>
      <c r="K1934">
        <v>475587.62</v>
      </c>
      <c r="L1934">
        <v>302190.73</v>
      </c>
      <c r="M1934">
        <v>823442.31</v>
      </c>
      <c r="N1934">
        <v>819877.46</v>
      </c>
      <c r="O1934">
        <v>1221363.3700000001</v>
      </c>
      <c r="P1934">
        <v>704098.39</v>
      </c>
      <c r="Q1934">
        <v>806513.06</v>
      </c>
      <c r="R1934">
        <v>1199433.6100000001</v>
      </c>
      <c r="S1934">
        <v>1471570.07</v>
      </c>
    </row>
    <row r="1935" spans="1:19" x14ac:dyDescent="0.35">
      <c r="A1935">
        <v>60</v>
      </c>
      <c r="B1935" t="s">
        <v>169</v>
      </c>
      <c r="C1935" t="s">
        <v>170</v>
      </c>
      <c r="D1935">
        <v>100105</v>
      </c>
      <c r="E1935" t="s">
        <v>20</v>
      </c>
      <c r="F1935">
        <v>100105002</v>
      </c>
      <c r="G1935" t="s">
        <v>208</v>
      </c>
      <c r="H1935" t="s">
        <v>209</v>
      </c>
      <c r="I1935">
        <v>6</v>
      </c>
      <c r="J1935" t="s">
        <v>20</v>
      </c>
      <c r="K1935">
        <v>0</v>
      </c>
      <c r="L1935">
        <v>112000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95885.17</v>
      </c>
      <c r="S1935">
        <v>0</v>
      </c>
    </row>
    <row r="1936" spans="1:19" x14ac:dyDescent="0.35">
      <c r="A1936">
        <v>60</v>
      </c>
      <c r="B1936" t="s">
        <v>169</v>
      </c>
      <c r="C1936" t="s">
        <v>170</v>
      </c>
      <c r="D1936">
        <v>100105</v>
      </c>
      <c r="E1936" t="s">
        <v>20</v>
      </c>
      <c r="F1936">
        <v>100105003</v>
      </c>
      <c r="G1936" t="s">
        <v>334</v>
      </c>
      <c r="H1936" t="s">
        <v>371</v>
      </c>
      <c r="I1936">
        <v>6</v>
      </c>
      <c r="J1936" t="s">
        <v>20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1710.88</v>
      </c>
      <c r="S1936">
        <v>0</v>
      </c>
    </row>
    <row r="1937" spans="1:19" x14ac:dyDescent="0.35">
      <c r="A1937">
        <v>60</v>
      </c>
      <c r="B1937" t="s">
        <v>169</v>
      </c>
      <c r="C1937" t="s">
        <v>170</v>
      </c>
      <c r="D1937">
        <v>100105</v>
      </c>
      <c r="E1937" t="s">
        <v>20</v>
      </c>
      <c r="F1937">
        <v>100105003</v>
      </c>
      <c r="G1937" t="s">
        <v>334</v>
      </c>
      <c r="H1937" t="s">
        <v>335</v>
      </c>
      <c r="I1937">
        <v>6</v>
      </c>
      <c r="J1937" t="s">
        <v>20</v>
      </c>
      <c r="K1937">
        <v>0</v>
      </c>
      <c r="L1937">
        <v>0</v>
      </c>
      <c r="M1937">
        <v>0</v>
      </c>
      <c r="N1937">
        <v>358.87</v>
      </c>
      <c r="O1937">
        <v>0</v>
      </c>
      <c r="P1937">
        <v>4265.8599999999997</v>
      </c>
      <c r="Q1937">
        <v>0</v>
      </c>
      <c r="R1937">
        <v>0</v>
      </c>
      <c r="S1937">
        <v>0</v>
      </c>
    </row>
    <row r="1938" spans="1:19" x14ac:dyDescent="0.35">
      <c r="A1938">
        <v>60</v>
      </c>
      <c r="B1938" t="s">
        <v>169</v>
      </c>
      <c r="C1938" t="s">
        <v>170</v>
      </c>
      <c r="D1938">
        <v>100105</v>
      </c>
      <c r="E1938" t="s">
        <v>20</v>
      </c>
      <c r="F1938">
        <v>100105004</v>
      </c>
      <c r="G1938" t="s">
        <v>18</v>
      </c>
      <c r="H1938" t="s">
        <v>46</v>
      </c>
      <c r="I1938">
        <v>6</v>
      </c>
      <c r="J1938" t="s">
        <v>20</v>
      </c>
      <c r="K1938">
        <v>2005</v>
      </c>
      <c r="L1938">
        <v>0</v>
      </c>
      <c r="M1938">
        <v>965.62</v>
      </c>
      <c r="N1938">
        <v>303842.94</v>
      </c>
      <c r="O1938">
        <v>1383.33</v>
      </c>
      <c r="P1938">
        <v>273.62</v>
      </c>
      <c r="Q1938">
        <v>4917.55</v>
      </c>
      <c r="R1938">
        <v>9729.9500000000007</v>
      </c>
      <c r="S1938">
        <v>0</v>
      </c>
    </row>
    <row r="1939" spans="1:19" x14ac:dyDescent="0.35">
      <c r="A1939">
        <v>60</v>
      </c>
      <c r="B1939" t="s">
        <v>169</v>
      </c>
      <c r="C1939" t="s">
        <v>170</v>
      </c>
      <c r="D1939">
        <v>100105</v>
      </c>
      <c r="E1939" t="s">
        <v>20</v>
      </c>
      <c r="F1939">
        <v>100105004</v>
      </c>
      <c r="G1939" t="s">
        <v>18</v>
      </c>
      <c r="H1939" t="s">
        <v>19</v>
      </c>
      <c r="I1939">
        <v>6</v>
      </c>
      <c r="J1939" t="s">
        <v>20</v>
      </c>
      <c r="K1939">
        <v>1779680.02</v>
      </c>
      <c r="L1939">
        <v>1669559.26</v>
      </c>
      <c r="M1939">
        <v>3011839.61</v>
      </c>
      <c r="N1939">
        <v>341658.13</v>
      </c>
      <c r="O1939">
        <v>566685.11</v>
      </c>
      <c r="P1939">
        <v>114639.2</v>
      </c>
      <c r="Q1939">
        <v>0</v>
      </c>
      <c r="R1939">
        <v>550602.76</v>
      </c>
      <c r="S1939">
        <v>744507.9</v>
      </c>
    </row>
    <row r="1940" spans="1:19" x14ac:dyDescent="0.35">
      <c r="A1940">
        <v>60</v>
      </c>
      <c r="B1940" t="s">
        <v>169</v>
      </c>
      <c r="C1940" t="s">
        <v>170</v>
      </c>
      <c r="D1940">
        <v>100105</v>
      </c>
      <c r="E1940" t="s">
        <v>20</v>
      </c>
      <c r="F1940">
        <v>100105004</v>
      </c>
      <c r="G1940" t="s">
        <v>18</v>
      </c>
      <c r="H1940" t="s">
        <v>47</v>
      </c>
      <c r="I1940">
        <v>6</v>
      </c>
      <c r="J1940" t="s">
        <v>20</v>
      </c>
      <c r="K1940">
        <v>290.44</v>
      </c>
      <c r="L1940">
        <v>0</v>
      </c>
      <c r="M1940">
        <v>174991.7</v>
      </c>
      <c r="N1940">
        <v>49491.5</v>
      </c>
      <c r="O1940">
        <v>0</v>
      </c>
      <c r="P1940">
        <v>140571.91</v>
      </c>
      <c r="Q1940">
        <v>0</v>
      </c>
      <c r="R1940">
        <v>0</v>
      </c>
      <c r="S1940">
        <v>131451.6</v>
      </c>
    </row>
    <row r="1941" spans="1:19" x14ac:dyDescent="0.35">
      <c r="A1941">
        <v>60</v>
      </c>
      <c r="B1941" t="s">
        <v>169</v>
      </c>
      <c r="C1941" t="s">
        <v>170</v>
      </c>
      <c r="D1941">
        <v>100105</v>
      </c>
      <c r="E1941" t="s">
        <v>20</v>
      </c>
      <c r="F1941">
        <v>100105005</v>
      </c>
      <c r="G1941" t="s">
        <v>268</v>
      </c>
      <c r="H1941" t="s">
        <v>269</v>
      </c>
      <c r="I1941">
        <v>6</v>
      </c>
      <c r="J1941" t="s">
        <v>20</v>
      </c>
      <c r="K1941">
        <v>860276.62</v>
      </c>
      <c r="L1941">
        <v>955114.44</v>
      </c>
      <c r="M1941">
        <v>792083.2</v>
      </c>
      <c r="N1941">
        <v>386737.1</v>
      </c>
      <c r="O1941">
        <v>571458.28</v>
      </c>
      <c r="P1941">
        <v>350183.3</v>
      </c>
      <c r="Q1941">
        <v>192594.37</v>
      </c>
      <c r="R1941">
        <v>828970.39</v>
      </c>
      <c r="S1941">
        <v>990838.07</v>
      </c>
    </row>
    <row r="1942" spans="1:19" x14ac:dyDescent="0.35">
      <c r="A1942">
        <v>60</v>
      </c>
      <c r="B1942" t="s">
        <v>169</v>
      </c>
      <c r="C1942" t="s">
        <v>170</v>
      </c>
      <c r="D1942">
        <v>100105</v>
      </c>
      <c r="E1942" t="s">
        <v>20</v>
      </c>
      <c r="F1942">
        <v>100105005</v>
      </c>
      <c r="G1942" t="s">
        <v>268</v>
      </c>
      <c r="H1942" t="s">
        <v>407</v>
      </c>
      <c r="I1942">
        <v>6</v>
      </c>
      <c r="J1942" t="s">
        <v>20</v>
      </c>
      <c r="K1942">
        <v>250151.21</v>
      </c>
      <c r="L1942">
        <v>369129.13</v>
      </c>
      <c r="M1942">
        <v>280023.18</v>
      </c>
      <c r="N1942">
        <v>0</v>
      </c>
      <c r="O1942">
        <v>63207.81</v>
      </c>
      <c r="P1942">
        <v>40823.760000000002</v>
      </c>
      <c r="Q1942">
        <v>191461.2</v>
      </c>
      <c r="R1942">
        <v>30767.69</v>
      </c>
      <c r="S1942">
        <v>0</v>
      </c>
    </row>
    <row r="1943" spans="1:19" x14ac:dyDescent="0.35">
      <c r="A1943">
        <v>60</v>
      </c>
      <c r="B1943" t="s">
        <v>169</v>
      </c>
      <c r="C1943" t="s">
        <v>170</v>
      </c>
      <c r="D1943">
        <v>100105</v>
      </c>
      <c r="E1943" t="s">
        <v>20</v>
      </c>
      <c r="F1943">
        <v>100105006</v>
      </c>
      <c r="G1943" t="s">
        <v>276</v>
      </c>
      <c r="H1943" t="s">
        <v>317</v>
      </c>
      <c r="I1943">
        <v>6</v>
      </c>
      <c r="J1943" t="s">
        <v>20</v>
      </c>
      <c r="K1943">
        <v>0</v>
      </c>
      <c r="L1943">
        <v>90978.59</v>
      </c>
      <c r="M1943">
        <v>0</v>
      </c>
      <c r="N1943">
        <v>104588.02</v>
      </c>
      <c r="O1943">
        <v>111390.36</v>
      </c>
      <c r="P1943">
        <v>71742.02</v>
      </c>
      <c r="Q1943">
        <v>79007.600000000006</v>
      </c>
      <c r="R1943">
        <v>762.45</v>
      </c>
      <c r="S1943">
        <v>1422.89</v>
      </c>
    </row>
    <row r="1944" spans="1:19" x14ac:dyDescent="0.35">
      <c r="A1944">
        <v>60</v>
      </c>
      <c r="B1944" t="s">
        <v>169</v>
      </c>
      <c r="C1944" t="s">
        <v>170</v>
      </c>
      <c r="D1944">
        <v>100105</v>
      </c>
      <c r="E1944" t="s">
        <v>20</v>
      </c>
      <c r="F1944">
        <v>100105006</v>
      </c>
      <c r="G1944" t="s">
        <v>276</v>
      </c>
      <c r="H1944" t="s">
        <v>282</v>
      </c>
      <c r="I1944">
        <v>6</v>
      </c>
      <c r="J1944" t="s">
        <v>20</v>
      </c>
      <c r="K1944">
        <v>40479.69</v>
      </c>
      <c r="L1944">
        <v>65438.3</v>
      </c>
      <c r="M1944">
        <v>46197.74</v>
      </c>
      <c r="N1944">
        <v>1310.08</v>
      </c>
      <c r="O1944">
        <v>0</v>
      </c>
      <c r="P1944">
        <v>302.45999999999998</v>
      </c>
      <c r="Q1944">
        <v>0</v>
      </c>
      <c r="R1944">
        <v>5603.13</v>
      </c>
      <c r="S1944">
        <v>5490.48</v>
      </c>
    </row>
    <row r="1945" spans="1:19" x14ac:dyDescent="0.35">
      <c r="A1945">
        <v>60</v>
      </c>
      <c r="B1945" t="s">
        <v>169</v>
      </c>
      <c r="C1945" t="s">
        <v>170</v>
      </c>
      <c r="D1945">
        <v>100105</v>
      </c>
      <c r="E1945" t="s">
        <v>20</v>
      </c>
      <c r="F1945">
        <v>100105006</v>
      </c>
      <c r="G1945" t="s">
        <v>276</v>
      </c>
      <c r="H1945" t="s">
        <v>388</v>
      </c>
      <c r="I1945">
        <v>4</v>
      </c>
      <c r="J1945" t="s">
        <v>71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6764.65</v>
      </c>
      <c r="Q1945">
        <v>0</v>
      </c>
      <c r="R1945">
        <v>0</v>
      </c>
      <c r="S1945">
        <v>902.66</v>
      </c>
    </row>
    <row r="1946" spans="1:19" x14ac:dyDescent="0.35">
      <c r="A1946">
        <v>60</v>
      </c>
      <c r="B1946" t="s">
        <v>169</v>
      </c>
      <c r="C1946" t="s">
        <v>170</v>
      </c>
      <c r="D1946">
        <v>100105</v>
      </c>
      <c r="E1946" t="s">
        <v>20</v>
      </c>
      <c r="F1946">
        <v>100105006</v>
      </c>
      <c r="G1946" t="s">
        <v>276</v>
      </c>
      <c r="H1946" t="s">
        <v>277</v>
      </c>
      <c r="I1946">
        <v>4</v>
      </c>
      <c r="J1946" t="s">
        <v>71</v>
      </c>
      <c r="K1946">
        <v>4583.87</v>
      </c>
      <c r="L1946">
        <v>19785.62</v>
      </c>
      <c r="M1946">
        <v>315.39999999999998</v>
      </c>
      <c r="N1946">
        <v>5099.71</v>
      </c>
      <c r="O1946">
        <v>53.2</v>
      </c>
      <c r="P1946">
        <v>33968.28</v>
      </c>
      <c r="Q1946">
        <v>1596.08</v>
      </c>
      <c r="R1946">
        <v>8415.25</v>
      </c>
      <c r="S1946">
        <v>1978.18</v>
      </c>
    </row>
    <row r="1947" spans="1:19" x14ac:dyDescent="0.35">
      <c r="A1947">
        <v>60</v>
      </c>
      <c r="B1947" t="s">
        <v>169</v>
      </c>
      <c r="C1947" t="s">
        <v>170</v>
      </c>
      <c r="D1947">
        <v>100105</v>
      </c>
      <c r="E1947" t="s">
        <v>20</v>
      </c>
      <c r="F1947">
        <v>100105006</v>
      </c>
      <c r="G1947" t="s">
        <v>276</v>
      </c>
      <c r="H1947" t="s">
        <v>307</v>
      </c>
      <c r="I1947">
        <v>4</v>
      </c>
      <c r="J1947" t="s">
        <v>71</v>
      </c>
      <c r="K1947">
        <v>1021840.34</v>
      </c>
      <c r="L1947">
        <v>1365229.53</v>
      </c>
      <c r="M1947">
        <v>1026759.7</v>
      </c>
      <c r="N1947">
        <v>806612.21</v>
      </c>
      <c r="O1947">
        <v>307747.48</v>
      </c>
      <c r="P1947">
        <v>400292.07</v>
      </c>
      <c r="Q1947">
        <v>296257.23</v>
      </c>
      <c r="R1947">
        <v>18667.14</v>
      </c>
      <c r="S1947">
        <v>104796.8</v>
      </c>
    </row>
    <row r="1948" spans="1:19" x14ac:dyDescent="0.35">
      <c r="A1948">
        <v>60</v>
      </c>
      <c r="B1948" t="s">
        <v>169</v>
      </c>
      <c r="C1948" t="s">
        <v>170</v>
      </c>
      <c r="D1948">
        <v>100105</v>
      </c>
      <c r="E1948" t="s">
        <v>20</v>
      </c>
      <c r="F1948">
        <v>100105006</v>
      </c>
      <c r="G1948" t="s">
        <v>276</v>
      </c>
      <c r="H1948" t="s">
        <v>410</v>
      </c>
      <c r="I1948">
        <v>6</v>
      </c>
      <c r="J1948" t="s">
        <v>20</v>
      </c>
      <c r="K1948">
        <v>0</v>
      </c>
      <c r="L1948">
        <v>19881.310000000001</v>
      </c>
      <c r="M1948">
        <v>1259.6400000000001</v>
      </c>
      <c r="N1948">
        <v>0</v>
      </c>
      <c r="O1948">
        <v>0</v>
      </c>
      <c r="P1948">
        <v>673.9</v>
      </c>
      <c r="Q1948">
        <v>514.04999999999995</v>
      </c>
      <c r="R1948">
        <v>0</v>
      </c>
      <c r="S1948">
        <v>12327.71</v>
      </c>
    </row>
    <row r="1949" spans="1:19" x14ac:dyDescent="0.35">
      <c r="A1949">
        <v>60</v>
      </c>
      <c r="B1949" t="s">
        <v>169</v>
      </c>
      <c r="C1949" t="s">
        <v>170</v>
      </c>
      <c r="D1949">
        <v>100105</v>
      </c>
      <c r="E1949" t="s">
        <v>20</v>
      </c>
      <c r="F1949">
        <v>100105006</v>
      </c>
      <c r="G1949" t="s">
        <v>276</v>
      </c>
      <c r="H1949" t="s">
        <v>443</v>
      </c>
      <c r="I1949">
        <v>6</v>
      </c>
      <c r="J1949" t="s">
        <v>20</v>
      </c>
      <c r="K1949">
        <v>0</v>
      </c>
      <c r="L1949">
        <v>34274.559999999998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</row>
    <row r="1950" spans="1:19" x14ac:dyDescent="0.35">
      <c r="A1950">
        <v>60</v>
      </c>
      <c r="B1950" t="s">
        <v>169</v>
      </c>
      <c r="C1950" t="s">
        <v>170</v>
      </c>
      <c r="D1950">
        <v>100105</v>
      </c>
      <c r="E1950" t="s">
        <v>20</v>
      </c>
      <c r="F1950">
        <v>100105006</v>
      </c>
      <c r="G1950" t="s">
        <v>276</v>
      </c>
      <c r="H1950" t="s">
        <v>390</v>
      </c>
      <c r="I1950">
        <v>6</v>
      </c>
      <c r="J1950" t="s">
        <v>20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703.45</v>
      </c>
      <c r="S1950">
        <v>31030.77</v>
      </c>
    </row>
    <row r="1951" spans="1:19" x14ac:dyDescent="0.35">
      <c r="A1951">
        <v>60</v>
      </c>
      <c r="B1951" t="s">
        <v>169</v>
      </c>
      <c r="C1951" t="s">
        <v>170</v>
      </c>
      <c r="D1951">
        <v>100106</v>
      </c>
      <c r="E1951" t="s">
        <v>477</v>
      </c>
      <c r="F1951">
        <v>100106001</v>
      </c>
      <c r="G1951" t="s">
        <v>60</v>
      </c>
      <c r="H1951" t="s">
        <v>131</v>
      </c>
      <c r="I1951">
        <v>1</v>
      </c>
      <c r="J1951" t="s">
        <v>96</v>
      </c>
      <c r="K1951">
        <v>698.51</v>
      </c>
      <c r="L1951">
        <v>155.88</v>
      </c>
      <c r="M1951">
        <v>39.65</v>
      </c>
      <c r="N1951">
        <v>142401.07999999999</v>
      </c>
      <c r="O1951">
        <v>32207.93</v>
      </c>
      <c r="P1951">
        <v>16254.6</v>
      </c>
      <c r="Q1951">
        <v>21687.19</v>
      </c>
      <c r="R1951">
        <v>60489.32</v>
      </c>
      <c r="S1951">
        <v>137297.4</v>
      </c>
    </row>
    <row r="1952" spans="1:19" x14ac:dyDescent="0.35">
      <c r="A1952">
        <v>60</v>
      </c>
      <c r="B1952" t="s">
        <v>169</v>
      </c>
      <c r="C1952" t="s">
        <v>170</v>
      </c>
      <c r="D1952">
        <v>100106</v>
      </c>
      <c r="E1952" t="s">
        <v>477</v>
      </c>
      <c r="F1952">
        <v>100106001</v>
      </c>
      <c r="G1952" t="s">
        <v>60</v>
      </c>
      <c r="H1952" t="s">
        <v>95</v>
      </c>
      <c r="I1952">
        <v>1</v>
      </c>
      <c r="J1952" t="s">
        <v>96</v>
      </c>
      <c r="K1952">
        <v>0</v>
      </c>
      <c r="L1952">
        <v>494.98</v>
      </c>
      <c r="M1952">
        <v>124.34</v>
      </c>
      <c r="N1952">
        <v>1589.29</v>
      </c>
      <c r="O1952">
        <v>0</v>
      </c>
      <c r="P1952">
        <v>5172.54</v>
      </c>
      <c r="Q1952">
        <v>20.66</v>
      </c>
      <c r="R1952">
        <v>274.22000000000003</v>
      </c>
      <c r="S1952">
        <v>0</v>
      </c>
    </row>
    <row r="1953" spans="1:19" x14ac:dyDescent="0.35">
      <c r="A1953">
        <v>60</v>
      </c>
      <c r="B1953" t="s">
        <v>169</v>
      </c>
      <c r="C1953" t="s">
        <v>170</v>
      </c>
      <c r="D1953">
        <v>100106</v>
      </c>
      <c r="E1953" t="s">
        <v>477</v>
      </c>
      <c r="F1953">
        <v>100106001</v>
      </c>
      <c r="G1953" t="s">
        <v>60</v>
      </c>
      <c r="H1953" t="s">
        <v>408</v>
      </c>
      <c r="I1953">
        <v>1</v>
      </c>
      <c r="J1953" t="s">
        <v>96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1487.75</v>
      </c>
    </row>
    <row r="1954" spans="1:19" x14ac:dyDescent="0.35">
      <c r="A1954">
        <v>60</v>
      </c>
      <c r="B1954" t="s">
        <v>169</v>
      </c>
      <c r="C1954" t="s">
        <v>170</v>
      </c>
      <c r="D1954">
        <v>100106</v>
      </c>
      <c r="E1954" t="s">
        <v>477</v>
      </c>
      <c r="F1954">
        <v>100106001</v>
      </c>
      <c r="G1954" t="s">
        <v>60</v>
      </c>
      <c r="H1954" t="s">
        <v>224</v>
      </c>
      <c r="I1954">
        <v>1</v>
      </c>
      <c r="J1954" t="s">
        <v>96</v>
      </c>
      <c r="K1954">
        <v>0</v>
      </c>
      <c r="L1954">
        <v>0</v>
      </c>
      <c r="M1954">
        <v>0</v>
      </c>
      <c r="N1954">
        <v>54247.94</v>
      </c>
      <c r="O1954">
        <v>0</v>
      </c>
      <c r="P1954">
        <v>0</v>
      </c>
      <c r="Q1954">
        <v>0</v>
      </c>
      <c r="R1954">
        <v>16852.900000000001</v>
      </c>
      <c r="S1954">
        <v>38.43</v>
      </c>
    </row>
    <row r="1955" spans="1:19" x14ac:dyDescent="0.35">
      <c r="A1955">
        <v>60</v>
      </c>
      <c r="B1955" t="s">
        <v>169</v>
      </c>
      <c r="C1955" t="s">
        <v>170</v>
      </c>
      <c r="D1955">
        <v>100106</v>
      </c>
      <c r="E1955" t="s">
        <v>477</v>
      </c>
      <c r="F1955">
        <v>100106001</v>
      </c>
      <c r="G1955" t="s">
        <v>60</v>
      </c>
      <c r="H1955" t="s">
        <v>132</v>
      </c>
      <c r="I1955">
        <v>3</v>
      </c>
      <c r="J1955" t="s">
        <v>38</v>
      </c>
      <c r="K1955">
        <v>294.12</v>
      </c>
      <c r="L1955">
        <v>0</v>
      </c>
      <c r="M1955">
        <v>77.569999999999993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</row>
    <row r="1956" spans="1:19" x14ac:dyDescent="0.35">
      <c r="A1956">
        <v>60</v>
      </c>
      <c r="B1956" t="s">
        <v>169</v>
      </c>
      <c r="C1956" t="s">
        <v>170</v>
      </c>
      <c r="D1956">
        <v>100106</v>
      </c>
      <c r="E1956" t="s">
        <v>477</v>
      </c>
      <c r="F1956">
        <v>100106001</v>
      </c>
      <c r="G1956" t="s">
        <v>60</v>
      </c>
      <c r="H1956" t="s">
        <v>349</v>
      </c>
      <c r="I1956">
        <v>3</v>
      </c>
      <c r="J1956" t="s">
        <v>38</v>
      </c>
      <c r="K1956">
        <v>112.05</v>
      </c>
      <c r="L1956">
        <v>177.18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4072.32</v>
      </c>
    </row>
    <row r="1957" spans="1:19" x14ac:dyDescent="0.35">
      <c r="A1957">
        <v>60</v>
      </c>
      <c r="B1957" t="s">
        <v>169</v>
      </c>
      <c r="C1957" t="s">
        <v>170</v>
      </c>
      <c r="D1957">
        <v>100106</v>
      </c>
      <c r="E1957" t="s">
        <v>477</v>
      </c>
      <c r="F1957">
        <v>100106001</v>
      </c>
      <c r="G1957" t="s">
        <v>60</v>
      </c>
      <c r="H1957" t="s">
        <v>61</v>
      </c>
      <c r="I1957">
        <v>3</v>
      </c>
      <c r="J1957" t="s">
        <v>38</v>
      </c>
      <c r="K1957">
        <v>57153.7</v>
      </c>
      <c r="L1957">
        <v>2192.21</v>
      </c>
      <c r="M1957">
        <v>68746.86</v>
      </c>
      <c r="N1957">
        <v>12798.37</v>
      </c>
      <c r="O1957">
        <v>10672.35</v>
      </c>
      <c r="P1957">
        <v>2710.82</v>
      </c>
      <c r="Q1957">
        <v>3652.32</v>
      </c>
      <c r="R1957">
        <v>35964.01</v>
      </c>
      <c r="S1957">
        <v>9849.01</v>
      </c>
    </row>
    <row r="1958" spans="1:19" x14ac:dyDescent="0.35">
      <c r="A1958">
        <v>60</v>
      </c>
      <c r="B1958" t="s">
        <v>169</v>
      </c>
      <c r="C1958" t="s">
        <v>170</v>
      </c>
      <c r="D1958">
        <v>100106</v>
      </c>
      <c r="E1958" t="s">
        <v>477</v>
      </c>
      <c r="F1958">
        <v>100106001</v>
      </c>
      <c r="G1958" t="s">
        <v>60</v>
      </c>
      <c r="H1958" t="s">
        <v>272</v>
      </c>
      <c r="I1958">
        <v>1</v>
      </c>
      <c r="J1958" t="s">
        <v>96</v>
      </c>
      <c r="K1958">
        <v>0</v>
      </c>
      <c r="L1958">
        <v>514.07000000000005</v>
      </c>
      <c r="M1958">
        <v>915.78</v>
      </c>
      <c r="N1958">
        <v>0</v>
      </c>
      <c r="O1958">
        <v>0</v>
      </c>
      <c r="P1958">
        <v>2491.73</v>
      </c>
      <c r="Q1958">
        <v>0</v>
      </c>
      <c r="R1958">
        <v>0</v>
      </c>
      <c r="S1958">
        <v>0</v>
      </c>
    </row>
    <row r="1959" spans="1:19" x14ac:dyDescent="0.35">
      <c r="A1959">
        <v>60</v>
      </c>
      <c r="B1959" t="s">
        <v>169</v>
      </c>
      <c r="C1959" t="s">
        <v>170</v>
      </c>
      <c r="D1959">
        <v>100106</v>
      </c>
      <c r="E1959" t="s">
        <v>477</v>
      </c>
      <c r="F1959">
        <v>100106001</v>
      </c>
      <c r="G1959" t="s">
        <v>60</v>
      </c>
      <c r="H1959" t="s">
        <v>225</v>
      </c>
      <c r="I1959">
        <v>1</v>
      </c>
      <c r="J1959" t="s">
        <v>96</v>
      </c>
      <c r="K1959">
        <v>79.790000000000006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6699.47</v>
      </c>
      <c r="S1959">
        <v>84.43</v>
      </c>
    </row>
    <row r="1960" spans="1:19" x14ac:dyDescent="0.35">
      <c r="A1960">
        <v>60</v>
      </c>
      <c r="B1960" t="s">
        <v>169</v>
      </c>
      <c r="C1960" t="s">
        <v>170</v>
      </c>
      <c r="D1960">
        <v>100106</v>
      </c>
      <c r="E1960" t="s">
        <v>477</v>
      </c>
      <c r="F1960">
        <v>100106001</v>
      </c>
      <c r="G1960" t="s">
        <v>60</v>
      </c>
      <c r="H1960" t="s">
        <v>446</v>
      </c>
      <c r="I1960">
        <v>1</v>
      </c>
      <c r="J1960" t="s">
        <v>96</v>
      </c>
      <c r="K1960">
        <v>0</v>
      </c>
      <c r="L1960">
        <v>0</v>
      </c>
      <c r="M1960">
        <v>330.16</v>
      </c>
      <c r="N1960">
        <v>0</v>
      </c>
      <c r="O1960">
        <v>0</v>
      </c>
      <c r="P1960">
        <v>0</v>
      </c>
      <c r="Q1960">
        <v>0</v>
      </c>
      <c r="R1960">
        <v>27729.9</v>
      </c>
      <c r="S1960">
        <v>45047.44</v>
      </c>
    </row>
    <row r="1961" spans="1:19" x14ac:dyDescent="0.35">
      <c r="A1961">
        <v>60</v>
      </c>
      <c r="B1961" t="s">
        <v>169</v>
      </c>
      <c r="C1961" t="s">
        <v>170</v>
      </c>
      <c r="D1961">
        <v>100106</v>
      </c>
      <c r="E1961" t="s">
        <v>477</v>
      </c>
      <c r="F1961">
        <v>100106002</v>
      </c>
      <c r="G1961" t="s">
        <v>24</v>
      </c>
      <c r="H1961" t="s">
        <v>292</v>
      </c>
      <c r="I1961">
        <v>1</v>
      </c>
      <c r="J1961" t="s">
        <v>96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808.57</v>
      </c>
    </row>
    <row r="1962" spans="1:19" x14ac:dyDescent="0.35">
      <c r="A1962">
        <v>60</v>
      </c>
      <c r="B1962" t="s">
        <v>169</v>
      </c>
      <c r="C1962" t="s">
        <v>170</v>
      </c>
      <c r="D1962">
        <v>100106</v>
      </c>
      <c r="E1962" t="s">
        <v>477</v>
      </c>
      <c r="F1962">
        <v>100106002</v>
      </c>
      <c r="G1962" t="s">
        <v>24</v>
      </c>
      <c r="H1962" t="s">
        <v>25</v>
      </c>
      <c r="I1962">
        <v>5</v>
      </c>
      <c r="J1962" t="s">
        <v>26</v>
      </c>
      <c r="K1962">
        <v>6617614.5300000003</v>
      </c>
      <c r="L1962">
        <v>59048</v>
      </c>
      <c r="M1962">
        <v>0</v>
      </c>
      <c r="N1962">
        <v>0</v>
      </c>
      <c r="O1962">
        <v>818708.53</v>
      </c>
      <c r="P1962">
        <v>0</v>
      </c>
      <c r="Q1962">
        <v>131815.94</v>
      </c>
      <c r="R1962">
        <v>0</v>
      </c>
      <c r="S1962">
        <v>0</v>
      </c>
    </row>
    <row r="1963" spans="1:19" x14ac:dyDescent="0.35">
      <c r="A1963">
        <v>60</v>
      </c>
      <c r="B1963" t="s">
        <v>169</v>
      </c>
      <c r="C1963" t="s">
        <v>170</v>
      </c>
      <c r="D1963">
        <v>100106</v>
      </c>
      <c r="E1963" t="s">
        <v>477</v>
      </c>
      <c r="F1963">
        <v>100106002</v>
      </c>
      <c r="G1963" t="s">
        <v>24</v>
      </c>
      <c r="H1963" t="s">
        <v>306</v>
      </c>
      <c r="I1963">
        <v>1</v>
      </c>
      <c r="J1963" t="s">
        <v>96</v>
      </c>
      <c r="K1963">
        <v>0</v>
      </c>
      <c r="L1963">
        <v>0</v>
      </c>
      <c r="M1963">
        <v>885.28</v>
      </c>
      <c r="N1963">
        <v>0</v>
      </c>
      <c r="O1963">
        <v>4225.5200000000004</v>
      </c>
      <c r="P1963">
        <v>0</v>
      </c>
      <c r="Q1963">
        <v>0</v>
      </c>
      <c r="R1963">
        <v>0</v>
      </c>
      <c r="S1963">
        <v>69137.73</v>
      </c>
    </row>
    <row r="1964" spans="1:19" x14ac:dyDescent="0.35">
      <c r="A1964">
        <v>60</v>
      </c>
      <c r="B1964" t="s">
        <v>169</v>
      </c>
      <c r="C1964" t="s">
        <v>170</v>
      </c>
      <c r="D1964">
        <v>100106</v>
      </c>
      <c r="E1964" t="s">
        <v>477</v>
      </c>
      <c r="F1964">
        <v>100106002</v>
      </c>
      <c r="G1964" t="s">
        <v>24</v>
      </c>
      <c r="H1964" t="s">
        <v>263</v>
      </c>
      <c r="I1964">
        <v>5</v>
      </c>
      <c r="J1964" t="s">
        <v>26</v>
      </c>
      <c r="K1964">
        <v>240330.93</v>
      </c>
      <c r="L1964">
        <v>0</v>
      </c>
      <c r="M1964">
        <v>0</v>
      </c>
      <c r="N1964">
        <v>0</v>
      </c>
      <c r="O1964">
        <v>240897.31</v>
      </c>
      <c r="P1964">
        <v>0</v>
      </c>
      <c r="Q1964">
        <v>0</v>
      </c>
      <c r="R1964">
        <v>0</v>
      </c>
      <c r="S1964">
        <v>0</v>
      </c>
    </row>
    <row r="1965" spans="1:19" x14ac:dyDescent="0.35">
      <c r="A1965">
        <v>60</v>
      </c>
      <c r="B1965" t="s">
        <v>169</v>
      </c>
      <c r="C1965" t="s">
        <v>170</v>
      </c>
      <c r="D1965">
        <v>100107</v>
      </c>
      <c r="E1965" t="s">
        <v>48</v>
      </c>
      <c r="F1965">
        <v>100107012</v>
      </c>
      <c r="G1965" t="s">
        <v>49</v>
      </c>
      <c r="H1965" t="s">
        <v>318</v>
      </c>
      <c r="I1965">
        <v>3</v>
      </c>
      <c r="J1965" t="s">
        <v>38</v>
      </c>
      <c r="K1965">
        <v>0</v>
      </c>
      <c r="L1965">
        <v>5514</v>
      </c>
      <c r="M1965">
        <v>1138.25</v>
      </c>
      <c r="N1965">
        <v>6892.55</v>
      </c>
      <c r="O1965">
        <v>130.86000000000001</v>
      </c>
      <c r="P1965">
        <v>25975.09</v>
      </c>
      <c r="Q1965">
        <v>45625.71</v>
      </c>
      <c r="R1965">
        <v>66965.240000000005</v>
      </c>
      <c r="S1965">
        <v>139835.57</v>
      </c>
    </row>
    <row r="1966" spans="1:19" x14ac:dyDescent="0.35">
      <c r="A1966">
        <v>60</v>
      </c>
      <c r="B1966" t="s">
        <v>169</v>
      </c>
      <c r="C1966" t="s">
        <v>170</v>
      </c>
      <c r="D1966">
        <v>100107</v>
      </c>
      <c r="E1966" t="s">
        <v>48</v>
      </c>
      <c r="F1966">
        <v>100107012</v>
      </c>
      <c r="G1966" t="s">
        <v>49</v>
      </c>
      <c r="H1966" t="s">
        <v>150</v>
      </c>
      <c r="I1966">
        <v>3</v>
      </c>
      <c r="J1966" t="s">
        <v>38</v>
      </c>
      <c r="K1966">
        <v>269616.01</v>
      </c>
      <c r="L1966">
        <v>223460.75</v>
      </c>
      <c r="M1966">
        <v>368728.26</v>
      </c>
      <c r="N1966">
        <v>186710.2</v>
      </c>
      <c r="O1966">
        <v>369524.59</v>
      </c>
      <c r="P1966">
        <v>330127.52</v>
      </c>
      <c r="Q1966">
        <v>173993.52</v>
      </c>
      <c r="R1966">
        <v>275824.42</v>
      </c>
      <c r="S1966">
        <v>107338.51</v>
      </c>
    </row>
    <row r="1967" spans="1:19" x14ac:dyDescent="0.35">
      <c r="A1967">
        <v>60</v>
      </c>
      <c r="B1967" t="s">
        <v>169</v>
      </c>
      <c r="C1967" t="s">
        <v>170</v>
      </c>
      <c r="D1967">
        <v>100107</v>
      </c>
      <c r="E1967" t="s">
        <v>48</v>
      </c>
      <c r="F1967">
        <v>100107012</v>
      </c>
      <c r="G1967" t="s">
        <v>49</v>
      </c>
      <c r="H1967" t="s">
        <v>342</v>
      </c>
      <c r="I1967">
        <v>3</v>
      </c>
      <c r="J1967" t="s">
        <v>38</v>
      </c>
      <c r="K1967">
        <v>0</v>
      </c>
      <c r="L1967">
        <v>7089.87</v>
      </c>
      <c r="M1967">
        <v>0</v>
      </c>
      <c r="N1967">
        <v>70959.199999999997</v>
      </c>
      <c r="O1967">
        <v>39777.019999999997</v>
      </c>
      <c r="P1967">
        <v>12507.66</v>
      </c>
      <c r="Q1967">
        <v>59661.67</v>
      </c>
      <c r="R1967">
        <v>32510.66</v>
      </c>
      <c r="S1967">
        <v>1036.8699999999999</v>
      </c>
    </row>
    <row r="1968" spans="1:19" x14ac:dyDescent="0.35">
      <c r="A1968">
        <v>60</v>
      </c>
      <c r="B1968" t="s">
        <v>169</v>
      </c>
      <c r="C1968" t="s">
        <v>170</v>
      </c>
      <c r="D1968">
        <v>100107</v>
      </c>
      <c r="E1968" t="s">
        <v>48</v>
      </c>
      <c r="F1968">
        <v>100107012</v>
      </c>
      <c r="G1968" t="s">
        <v>49</v>
      </c>
      <c r="H1968" t="s">
        <v>302</v>
      </c>
      <c r="I1968">
        <v>5</v>
      </c>
      <c r="J1968" t="s">
        <v>26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751.58</v>
      </c>
      <c r="S1968">
        <v>3810.55</v>
      </c>
    </row>
    <row r="1969" spans="1:19" x14ac:dyDescent="0.35">
      <c r="A1969">
        <v>60</v>
      </c>
      <c r="B1969" t="s">
        <v>169</v>
      </c>
      <c r="C1969" t="s">
        <v>170</v>
      </c>
      <c r="D1969">
        <v>100107</v>
      </c>
      <c r="E1969" t="s">
        <v>48</v>
      </c>
      <c r="F1969">
        <v>100107012</v>
      </c>
      <c r="G1969" t="s">
        <v>49</v>
      </c>
      <c r="H1969" t="s">
        <v>129</v>
      </c>
      <c r="I1969">
        <v>2</v>
      </c>
      <c r="J1969" t="s">
        <v>32</v>
      </c>
      <c r="K1969">
        <v>252135.25</v>
      </c>
      <c r="L1969">
        <v>63685.16</v>
      </c>
      <c r="M1969">
        <v>429503.41</v>
      </c>
      <c r="N1969">
        <v>398609.5</v>
      </c>
      <c r="O1969">
        <v>95976.29</v>
      </c>
      <c r="P1969">
        <v>34864.32</v>
      </c>
      <c r="Q1969">
        <v>408263.2</v>
      </c>
      <c r="R1969">
        <v>132931.37</v>
      </c>
      <c r="S1969">
        <v>58193.22</v>
      </c>
    </row>
    <row r="1970" spans="1:19" x14ac:dyDescent="0.35">
      <c r="A1970">
        <v>60</v>
      </c>
      <c r="B1970" t="s">
        <v>169</v>
      </c>
      <c r="C1970" t="s">
        <v>170</v>
      </c>
      <c r="D1970">
        <v>100107</v>
      </c>
      <c r="E1970" t="s">
        <v>48</v>
      </c>
      <c r="F1970">
        <v>100107012</v>
      </c>
      <c r="G1970" t="s">
        <v>49</v>
      </c>
      <c r="H1970" t="s">
        <v>265</v>
      </c>
      <c r="I1970">
        <v>1</v>
      </c>
      <c r="J1970" t="s">
        <v>96</v>
      </c>
      <c r="K1970">
        <v>27077.15</v>
      </c>
      <c r="L1970">
        <v>31961.96</v>
      </c>
      <c r="M1970">
        <v>35522.019999999997</v>
      </c>
      <c r="N1970">
        <v>85697.76</v>
      </c>
      <c r="O1970">
        <v>21504.51</v>
      </c>
      <c r="P1970">
        <v>24082.98</v>
      </c>
      <c r="Q1970">
        <v>112342.94</v>
      </c>
      <c r="R1970">
        <v>591844.59</v>
      </c>
      <c r="S1970">
        <v>4183770.82</v>
      </c>
    </row>
    <row r="1971" spans="1:19" x14ac:dyDescent="0.35">
      <c r="A1971">
        <v>60</v>
      </c>
      <c r="B1971" t="s">
        <v>169</v>
      </c>
      <c r="C1971" t="s">
        <v>170</v>
      </c>
      <c r="D1971">
        <v>100107</v>
      </c>
      <c r="E1971" t="s">
        <v>48</v>
      </c>
      <c r="F1971">
        <v>100107012</v>
      </c>
      <c r="G1971" t="s">
        <v>49</v>
      </c>
      <c r="H1971" t="s">
        <v>130</v>
      </c>
      <c r="I1971">
        <v>3</v>
      </c>
      <c r="J1971" t="s">
        <v>38</v>
      </c>
      <c r="K1971">
        <v>5956050.3799999999</v>
      </c>
      <c r="L1971">
        <v>4673200.51</v>
      </c>
      <c r="M1971">
        <v>3635786.82</v>
      </c>
      <c r="N1971">
        <v>2530501.69</v>
      </c>
      <c r="O1971">
        <v>1932030.89</v>
      </c>
      <c r="P1971">
        <v>1582469.02</v>
      </c>
      <c r="Q1971">
        <v>2828042.01</v>
      </c>
      <c r="R1971">
        <v>2704635.73</v>
      </c>
      <c r="S1971">
        <v>2244764.4700000002</v>
      </c>
    </row>
    <row r="1972" spans="1:19" x14ac:dyDescent="0.35">
      <c r="A1972">
        <v>60</v>
      </c>
      <c r="B1972" t="s">
        <v>169</v>
      </c>
      <c r="C1972" t="s">
        <v>170</v>
      </c>
      <c r="D1972">
        <v>100107</v>
      </c>
      <c r="E1972" t="s">
        <v>48</v>
      </c>
      <c r="F1972">
        <v>100107012</v>
      </c>
      <c r="G1972" t="s">
        <v>49</v>
      </c>
      <c r="H1972" t="s">
        <v>50</v>
      </c>
      <c r="I1972">
        <v>3</v>
      </c>
      <c r="J1972" t="s">
        <v>38</v>
      </c>
      <c r="K1972">
        <v>783698.58</v>
      </c>
      <c r="L1972">
        <v>824538.64</v>
      </c>
      <c r="M1972">
        <v>713318.88</v>
      </c>
      <c r="N1972">
        <v>750001.3</v>
      </c>
      <c r="O1972">
        <v>872315.88</v>
      </c>
      <c r="P1972">
        <v>642364.44999999995</v>
      </c>
      <c r="Q1972">
        <v>780579.2</v>
      </c>
      <c r="R1972">
        <v>1042040.77</v>
      </c>
      <c r="S1972">
        <v>560610.06000000006</v>
      </c>
    </row>
    <row r="1973" spans="1:19" x14ac:dyDescent="0.35">
      <c r="A1973">
        <v>60</v>
      </c>
      <c r="B1973" t="s">
        <v>169</v>
      </c>
      <c r="C1973" t="s">
        <v>170</v>
      </c>
      <c r="D1973">
        <v>100107</v>
      </c>
      <c r="E1973" t="s">
        <v>48</v>
      </c>
      <c r="F1973">
        <v>100107012</v>
      </c>
      <c r="G1973" t="s">
        <v>49</v>
      </c>
      <c r="H1973" t="s">
        <v>211</v>
      </c>
      <c r="I1973">
        <v>7</v>
      </c>
      <c r="J1973" t="s">
        <v>164</v>
      </c>
      <c r="K1973">
        <v>434809.48</v>
      </c>
      <c r="L1973">
        <v>403112.76</v>
      </c>
      <c r="M1973">
        <v>1202838.8700000001</v>
      </c>
      <c r="N1973">
        <v>1182694.06</v>
      </c>
      <c r="O1973">
        <v>945337.6</v>
      </c>
      <c r="P1973">
        <v>991491.85</v>
      </c>
      <c r="Q1973">
        <v>1824167.92</v>
      </c>
      <c r="R1973">
        <v>1365619.12</v>
      </c>
      <c r="S1973">
        <v>1268400.52</v>
      </c>
    </row>
    <row r="1974" spans="1:19" x14ac:dyDescent="0.35">
      <c r="A1974">
        <v>60</v>
      </c>
      <c r="B1974" t="s">
        <v>169</v>
      </c>
      <c r="C1974" t="s">
        <v>170</v>
      </c>
      <c r="D1974">
        <v>100107</v>
      </c>
      <c r="E1974" t="s">
        <v>48</v>
      </c>
      <c r="F1974">
        <v>100107012</v>
      </c>
      <c r="G1974" t="s">
        <v>49</v>
      </c>
      <c r="H1974" t="s">
        <v>333</v>
      </c>
      <c r="I1974">
        <v>3</v>
      </c>
      <c r="J1974" t="s">
        <v>38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1604.58</v>
      </c>
    </row>
    <row r="1975" spans="1:19" x14ac:dyDescent="0.35">
      <c r="A1975">
        <v>60</v>
      </c>
      <c r="B1975" t="s">
        <v>169</v>
      </c>
      <c r="C1975" t="s">
        <v>170</v>
      </c>
      <c r="D1975">
        <v>100107</v>
      </c>
      <c r="E1975" t="s">
        <v>48</v>
      </c>
      <c r="F1975">
        <v>100107012</v>
      </c>
      <c r="G1975" t="s">
        <v>49</v>
      </c>
      <c r="H1975" t="s">
        <v>186</v>
      </c>
      <c r="I1975">
        <v>3</v>
      </c>
      <c r="J1975" t="s">
        <v>38</v>
      </c>
      <c r="K1975">
        <v>71000.63</v>
      </c>
      <c r="L1975">
        <v>33832.35</v>
      </c>
      <c r="M1975">
        <v>19090.43</v>
      </c>
      <c r="N1975">
        <v>0</v>
      </c>
      <c r="O1975">
        <v>1411.47</v>
      </c>
      <c r="P1975">
        <v>574.48</v>
      </c>
      <c r="Q1975">
        <v>630.04</v>
      </c>
      <c r="R1975">
        <v>10416.790000000001</v>
      </c>
      <c r="S1975">
        <v>4321.68</v>
      </c>
    </row>
    <row r="1976" spans="1:19" x14ac:dyDescent="0.35">
      <c r="A1976">
        <v>60</v>
      </c>
      <c r="B1976" t="s">
        <v>169</v>
      </c>
      <c r="C1976" t="s">
        <v>170</v>
      </c>
      <c r="D1976">
        <v>100107</v>
      </c>
      <c r="E1976" t="s">
        <v>48</v>
      </c>
      <c r="F1976">
        <v>100107012</v>
      </c>
      <c r="G1976" t="s">
        <v>49</v>
      </c>
      <c r="H1976" t="s">
        <v>365</v>
      </c>
      <c r="I1976">
        <v>7</v>
      </c>
      <c r="J1976" t="s">
        <v>164</v>
      </c>
      <c r="K1976">
        <v>425893.6</v>
      </c>
      <c r="L1976">
        <v>260666.9</v>
      </c>
      <c r="M1976">
        <v>261694</v>
      </c>
      <c r="N1976">
        <v>486818.28</v>
      </c>
      <c r="O1976">
        <v>477629.21</v>
      </c>
      <c r="P1976">
        <v>378273.22</v>
      </c>
      <c r="Q1976">
        <v>336527.39</v>
      </c>
      <c r="R1976">
        <v>269518.34000000003</v>
      </c>
      <c r="S1976">
        <v>398763.91</v>
      </c>
    </row>
    <row r="1977" spans="1:19" x14ac:dyDescent="0.35">
      <c r="A1977">
        <v>60</v>
      </c>
      <c r="B1977" t="s">
        <v>169</v>
      </c>
      <c r="C1977" t="s">
        <v>170</v>
      </c>
      <c r="D1977">
        <v>100107</v>
      </c>
      <c r="E1977" t="s">
        <v>48</v>
      </c>
      <c r="F1977">
        <v>100107012</v>
      </c>
      <c r="G1977" t="s">
        <v>49</v>
      </c>
      <c r="H1977" t="s">
        <v>195</v>
      </c>
      <c r="I1977">
        <v>3</v>
      </c>
      <c r="J1977" t="s">
        <v>38</v>
      </c>
      <c r="K1977">
        <v>249575.6</v>
      </c>
      <c r="L1977">
        <v>99189.81</v>
      </c>
      <c r="M1977">
        <v>2677.5</v>
      </c>
      <c r="N1977">
        <v>13867.19</v>
      </c>
      <c r="O1977">
        <v>2591.48</v>
      </c>
      <c r="P1977">
        <v>23863.8</v>
      </c>
      <c r="Q1977">
        <v>28171.73</v>
      </c>
      <c r="R1977">
        <v>141.22999999999999</v>
      </c>
      <c r="S1977">
        <v>34745.56</v>
      </c>
    </row>
    <row r="1978" spans="1:19" x14ac:dyDescent="0.35">
      <c r="A1978">
        <v>60</v>
      </c>
      <c r="B1978" t="s">
        <v>169</v>
      </c>
      <c r="C1978" t="s">
        <v>170</v>
      </c>
      <c r="D1978">
        <v>100108</v>
      </c>
      <c r="E1978" t="s">
        <v>294</v>
      </c>
      <c r="F1978">
        <v>100108002</v>
      </c>
      <c r="G1978" t="s">
        <v>295</v>
      </c>
      <c r="H1978" t="s">
        <v>296</v>
      </c>
      <c r="I1978">
        <v>5</v>
      </c>
      <c r="J1978" t="s">
        <v>26</v>
      </c>
      <c r="K1978">
        <v>0</v>
      </c>
      <c r="L1978">
        <v>48.6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8898.4</v>
      </c>
      <c r="S1978">
        <v>0</v>
      </c>
    </row>
    <row r="1979" spans="1:19" x14ac:dyDescent="0.35">
      <c r="A1979">
        <v>60</v>
      </c>
      <c r="B1979" t="s">
        <v>169</v>
      </c>
      <c r="C1979" t="s">
        <v>170</v>
      </c>
      <c r="D1979">
        <v>100108</v>
      </c>
      <c r="E1979" t="s">
        <v>294</v>
      </c>
      <c r="F1979">
        <v>100108002</v>
      </c>
      <c r="G1979" t="s">
        <v>295</v>
      </c>
      <c r="H1979" t="s">
        <v>367</v>
      </c>
      <c r="I1979">
        <v>3</v>
      </c>
      <c r="J1979" t="s">
        <v>38</v>
      </c>
      <c r="K1979">
        <v>3340.43</v>
      </c>
      <c r="L1979">
        <v>3038.25</v>
      </c>
      <c r="M1979">
        <v>4843.12</v>
      </c>
      <c r="N1979">
        <v>1138.92</v>
      </c>
      <c r="O1979">
        <v>4703.95</v>
      </c>
      <c r="P1979">
        <v>29620.19</v>
      </c>
      <c r="Q1979">
        <v>15643.92</v>
      </c>
      <c r="R1979">
        <v>3312.59</v>
      </c>
      <c r="S1979">
        <v>135.77000000000001</v>
      </c>
    </row>
    <row r="1980" spans="1:19" x14ac:dyDescent="0.35">
      <c r="A1980">
        <v>60</v>
      </c>
      <c r="B1980" t="s">
        <v>169</v>
      </c>
      <c r="C1980" t="s">
        <v>170</v>
      </c>
      <c r="D1980">
        <v>100108</v>
      </c>
      <c r="E1980" t="s">
        <v>294</v>
      </c>
      <c r="F1980">
        <v>100108002</v>
      </c>
      <c r="G1980" t="s">
        <v>295</v>
      </c>
      <c r="H1980" t="s">
        <v>392</v>
      </c>
      <c r="I1980">
        <v>3</v>
      </c>
      <c r="J1980" t="s">
        <v>38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36.020000000000003</v>
      </c>
    </row>
    <row r="1981" spans="1:19" x14ac:dyDescent="0.35">
      <c r="A1981">
        <v>60</v>
      </c>
      <c r="B1981" t="s">
        <v>169</v>
      </c>
      <c r="C1981" t="s">
        <v>170</v>
      </c>
      <c r="D1981">
        <v>100108</v>
      </c>
      <c r="E1981" t="s">
        <v>294</v>
      </c>
      <c r="F1981">
        <v>100108005</v>
      </c>
      <c r="G1981" t="s">
        <v>319</v>
      </c>
      <c r="H1981" t="s">
        <v>396</v>
      </c>
      <c r="I1981">
        <v>7</v>
      </c>
      <c r="J1981" t="s">
        <v>164</v>
      </c>
      <c r="K1981">
        <v>0</v>
      </c>
      <c r="L1981">
        <v>0</v>
      </c>
      <c r="M1981">
        <v>45.2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</row>
    <row r="1982" spans="1:19" x14ac:dyDescent="0.35">
      <c r="A1982">
        <v>60</v>
      </c>
      <c r="B1982" t="s">
        <v>169</v>
      </c>
      <c r="C1982" t="s">
        <v>170</v>
      </c>
      <c r="D1982">
        <v>100108</v>
      </c>
      <c r="E1982" t="s">
        <v>294</v>
      </c>
      <c r="F1982">
        <v>100108005</v>
      </c>
      <c r="G1982" t="s">
        <v>319</v>
      </c>
      <c r="H1982" t="s">
        <v>330</v>
      </c>
      <c r="I1982">
        <v>3</v>
      </c>
      <c r="J1982" t="s">
        <v>38</v>
      </c>
      <c r="K1982">
        <v>0</v>
      </c>
      <c r="L1982">
        <v>0</v>
      </c>
      <c r="M1982">
        <v>0</v>
      </c>
      <c r="N1982">
        <v>4273.67</v>
      </c>
      <c r="O1982">
        <v>0</v>
      </c>
      <c r="P1982">
        <v>0</v>
      </c>
      <c r="Q1982">
        <v>0</v>
      </c>
      <c r="R1982">
        <v>47.82</v>
      </c>
      <c r="S1982">
        <v>771.29</v>
      </c>
    </row>
    <row r="1983" spans="1:19" x14ac:dyDescent="0.35">
      <c r="A1983">
        <v>60</v>
      </c>
      <c r="B1983" t="s">
        <v>169</v>
      </c>
      <c r="C1983" t="s">
        <v>170</v>
      </c>
      <c r="D1983">
        <v>100108</v>
      </c>
      <c r="E1983" t="s">
        <v>294</v>
      </c>
      <c r="F1983">
        <v>100108005</v>
      </c>
      <c r="G1983" t="s">
        <v>319</v>
      </c>
      <c r="H1983" t="s">
        <v>405</v>
      </c>
      <c r="I1983">
        <v>3</v>
      </c>
      <c r="J1983" t="s">
        <v>38</v>
      </c>
      <c r="K1983">
        <v>0</v>
      </c>
      <c r="L1983">
        <v>0</v>
      </c>
      <c r="M1983">
        <v>0</v>
      </c>
      <c r="N1983">
        <v>14730.24</v>
      </c>
      <c r="O1983">
        <v>0</v>
      </c>
      <c r="P1983">
        <v>0</v>
      </c>
      <c r="Q1983">
        <v>0</v>
      </c>
      <c r="R1983">
        <v>0</v>
      </c>
      <c r="S1983">
        <v>0</v>
      </c>
    </row>
    <row r="1984" spans="1:19" x14ac:dyDescent="0.35">
      <c r="A1984">
        <v>60</v>
      </c>
      <c r="B1984" t="s">
        <v>169</v>
      </c>
      <c r="C1984" t="s">
        <v>170</v>
      </c>
      <c r="D1984">
        <v>100108</v>
      </c>
      <c r="E1984" t="s">
        <v>294</v>
      </c>
      <c r="F1984">
        <v>100108005</v>
      </c>
      <c r="G1984" t="s">
        <v>319</v>
      </c>
      <c r="H1984" t="s">
        <v>398</v>
      </c>
      <c r="I1984">
        <v>7</v>
      </c>
      <c r="J1984" t="s">
        <v>164</v>
      </c>
      <c r="K1984">
        <v>3481.61</v>
      </c>
      <c r="L1984">
        <v>3223.3</v>
      </c>
      <c r="M1984">
        <v>4087.3</v>
      </c>
      <c r="N1984">
        <v>0</v>
      </c>
      <c r="O1984">
        <v>9496.5499999999993</v>
      </c>
      <c r="P1984">
        <v>21320.31</v>
      </c>
      <c r="Q1984">
        <v>16678.86</v>
      </c>
      <c r="R1984">
        <v>2350.33</v>
      </c>
      <c r="S1984">
        <v>726.44</v>
      </c>
    </row>
    <row r="1985" spans="1:19" x14ac:dyDescent="0.35">
      <c r="A1985">
        <v>60</v>
      </c>
      <c r="B1985" t="s">
        <v>169</v>
      </c>
      <c r="C1985" t="s">
        <v>170</v>
      </c>
      <c r="D1985">
        <v>100108</v>
      </c>
      <c r="E1985" t="s">
        <v>294</v>
      </c>
      <c r="F1985">
        <v>100108005</v>
      </c>
      <c r="G1985" t="s">
        <v>319</v>
      </c>
      <c r="H1985" t="s">
        <v>320</v>
      </c>
      <c r="I1985">
        <v>5</v>
      </c>
      <c r="J1985" t="s">
        <v>26</v>
      </c>
      <c r="K1985">
        <v>0</v>
      </c>
      <c r="L1985">
        <v>0</v>
      </c>
      <c r="M1985">
        <v>0</v>
      </c>
      <c r="N1985">
        <v>13908</v>
      </c>
      <c r="O1985">
        <v>87.28</v>
      </c>
      <c r="P1985">
        <v>5393.75</v>
      </c>
      <c r="Q1985">
        <v>0</v>
      </c>
      <c r="R1985">
        <v>10259.200000000001</v>
      </c>
      <c r="S1985">
        <v>0</v>
      </c>
    </row>
    <row r="1986" spans="1:19" x14ac:dyDescent="0.35">
      <c r="A1986">
        <v>60</v>
      </c>
      <c r="B1986" t="s">
        <v>169</v>
      </c>
      <c r="C1986" t="s">
        <v>170</v>
      </c>
      <c r="D1986">
        <v>100108</v>
      </c>
      <c r="E1986" t="s">
        <v>294</v>
      </c>
      <c r="F1986">
        <v>100108005</v>
      </c>
      <c r="G1986" t="s">
        <v>319</v>
      </c>
      <c r="H1986" t="s">
        <v>368</v>
      </c>
      <c r="I1986">
        <v>3</v>
      </c>
      <c r="J1986" t="s">
        <v>38</v>
      </c>
      <c r="K1986">
        <v>928.47</v>
      </c>
      <c r="L1986">
        <v>352.51</v>
      </c>
      <c r="M1986">
        <v>845.85</v>
      </c>
      <c r="N1986">
        <v>4772.7</v>
      </c>
      <c r="O1986">
        <v>25717.29</v>
      </c>
      <c r="P1986">
        <v>6196.34</v>
      </c>
      <c r="Q1986">
        <v>3283.56</v>
      </c>
      <c r="R1986">
        <v>3772.42</v>
      </c>
      <c r="S1986">
        <v>3103.87</v>
      </c>
    </row>
    <row r="1987" spans="1:19" x14ac:dyDescent="0.35">
      <c r="A1987">
        <v>60</v>
      </c>
      <c r="B1987" t="s">
        <v>169</v>
      </c>
      <c r="C1987" t="s">
        <v>170</v>
      </c>
      <c r="D1987">
        <v>100108</v>
      </c>
      <c r="E1987" t="s">
        <v>294</v>
      </c>
      <c r="F1987">
        <v>100108005</v>
      </c>
      <c r="G1987" t="s">
        <v>319</v>
      </c>
      <c r="H1987" t="s">
        <v>331</v>
      </c>
      <c r="I1987">
        <v>3</v>
      </c>
      <c r="J1987" t="s">
        <v>38</v>
      </c>
      <c r="K1987">
        <v>15670.26</v>
      </c>
      <c r="L1987">
        <v>4955.7</v>
      </c>
      <c r="M1987">
        <v>21824.44</v>
      </c>
      <c r="N1987">
        <v>19235.009999999998</v>
      </c>
      <c r="O1987">
        <v>0</v>
      </c>
      <c r="P1987">
        <v>9493.7099999999991</v>
      </c>
      <c r="Q1987">
        <v>10413.27</v>
      </c>
      <c r="R1987">
        <v>1800.06</v>
      </c>
      <c r="S1987">
        <v>2334.64</v>
      </c>
    </row>
    <row r="1988" spans="1:19" x14ac:dyDescent="0.35">
      <c r="A1988">
        <v>60</v>
      </c>
      <c r="B1988" t="s">
        <v>169</v>
      </c>
      <c r="C1988" t="s">
        <v>170</v>
      </c>
      <c r="D1988">
        <v>100108</v>
      </c>
      <c r="E1988" t="s">
        <v>294</v>
      </c>
      <c r="F1988">
        <v>100108006</v>
      </c>
      <c r="G1988" t="s">
        <v>381</v>
      </c>
      <c r="H1988" t="s">
        <v>382</v>
      </c>
      <c r="I1988">
        <v>5</v>
      </c>
      <c r="J1988" t="s">
        <v>26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168.84</v>
      </c>
      <c r="R1988">
        <v>0</v>
      </c>
      <c r="S1988">
        <v>0</v>
      </c>
    </row>
    <row r="1989" spans="1:19" x14ac:dyDescent="0.35">
      <c r="A1989">
        <v>60</v>
      </c>
      <c r="B1989" t="s">
        <v>169</v>
      </c>
      <c r="C1989" t="s">
        <v>170</v>
      </c>
      <c r="D1989">
        <v>100108</v>
      </c>
      <c r="E1989" t="s">
        <v>294</v>
      </c>
      <c r="F1989">
        <v>100108006</v>
      </c>
      <c r="G1989" t="s">
        <v>381</v>
      </c>
      <c r="H1989" t="s">
        <v>399</v>
      </c>
      <c r="I1989">
        <v>5</v>
      </c>
      <c r="J1989" t="s">
        <v>26</v>
      </c>
      <c r="K1989">
        <v>0</v>
      </c>
      <c r="L1989">
        <v>0</v>
      </c>
      <c r="M1989">
        <v>18.079999999999998</v>
      </c>
      <c r="N1989">
        <v>0</v>
      </c>
      <c r="O1989">
        <v>15.02</v>
      </c>
      <c r="P1989">
        <v>0</v>
      </c>
      <c r="Q1989">
        <v>0</v>
      </c>
      <c r="R1989">
        <v>0</v>
      </c>
      <c r="S1989">
        <v>0</v>
      </c>
    </row>
    <row r="1990" spans="1:19" x14ac:dyDescent="0.35">
      <c r="A1990">
        <v>60</v>
      </c>
      <c r="B1990" t="s">
        <v>169</v>
      </c>
      <c r="C1990" t="s">
        <v>170</v>
      </c>
      <c r="D1990">
        <v>100108</v>
      </c>
      <c r="E1990" t="s">
        <v>294</v>
      </c>
      <c r="F1990">
        <v>100108007</v>
      </c>
      <c r="G1990" t="s">
        <v>327</v>
      </c>
      <c r="H1990" t="s">
        <v>420</v>
      </c>
      <c r="I1990">
        <v>1</v>
      </c>
      <c r="J1990" t="s">
        <v>96</v>
      </c>
      <c r="K1990">
        <v>0</v>
      </c>
      <c r="L1990">
        <v>0</v>
      </c>
      <c r="M1990">
        <v>0</v>
      </c>
      <c r="N1990">
        <v>12531.39</v>
      </c>
      <c r="O1990">
        <v>6291.7</v>
      </c>
      <c r="P1990">
        <v>19002.36</v>
      </c>
      <c r="Q1990">
        <v>2593.3200000000002</v>
      </c>
      <c r="R1990">
        <v>1776.1</v>
      </c>
      <c r="S1990">
        <v>7100.09</v>
      </c>
    </row>
    <row r="1991" spans="1:19" x14ac:dyDescent="0.35">
      <c r="A1991">
        <v>60</v>
      </c>
      <c r="B1991" t="s">
        <v>169</v>
      </c>
      <c r="C1991" t="s">
        <v>170</v>
      </c>
      <c r="D1991">
        <v>100108</v>
      </c>
      <c r="E1991" t="s">
        <v>294</v>
      </c>
      <c r="F1991">
        <v>100108007</v>
      </c>
      <c r="G1991" t="s">
        <v>327</v>
      </c>
      <c r="H1991" t="s">
        <v>404</v>
      </c>
      <c r="I1991">
        <v>1</v>
      </c>
      <c r="J1991" t="s">
        <v>96</v>
      </c>
      <c r="K1991">
        <v>223597.37</v>
      </c>
      <c r="L1991">
        <v>209636.44</v>
      </c>
      <c r="M1991">
        <v>545332.44999999995</v>
      </c>
      <c r="N1991">
        <v>463956.29</v>
      </c>
      <c r="O1991">
        <v>302302.81</v>
      </c>
      <c r="P1991">
        <v>103735.35</v>
      </c>
      <c r="Q1991">
        <v>83114.81</v>
      </c>
      <c r="R1991">
        <v>32513.62</v>
      </c>
      <c r="S1991">
        <v>84074.55</v>
      </c>
    </row>
    <row r="1992" spans="1:19" x14ac:dyDescent="0.35">
      <c r="A1992">
        <v>60</v>
      </c>
      <c r="B1992" t="s">
        <v>169</v>
      </c>
      <c r="C1992" t="s">
        <v>170</v>
      </c>
      <c r="D1992">
        <v>100108</v>
      </c>
      <c r="E1992" t="s">
        <v>294</v>
      </c>
      <c r="F1992">
        <v>100108007</v>
      </c>
      <c r="G1992" t="s">
        <v>327</v>
      </c>
      <c r="H1992" t="s">
        <v>403</v>
      </c>
      <c r="I1992">
        <v>1</v>
      </c>
      <c r="J1992" t="s">
        <v>96</v>
      </c>
      <c r="K1992">
        <v>0</v>
      </c>
      <c r="L1992">
        <v>199.2</v>
      </c>
      <c r="M1992">
        <v>0</v>
      </c>
      <c r="N1992">
        <v>369.89</v>
      </c>
      <c r="O1992">
        <v>43.4</v>
      </c>
      <c r="P1992">
        <v>1195.95</v>
      </c>
      <c r="Q1992">
        <v>7868.21</v>
      </c>
      <c r="R1992">
        <v>141.9</v>
      </c>
      <c r="S1992">
        <v>0</v>
      </c>
    </row>
    <row r="1993" spans="1:19" x14ac:dyDescent="0.35">
      <c r="A1993">
        <v>60</v>
      </c>
      <c r="B1993" t="s">
        <v>169</v>
      </c>
      <c r="C1993" t="s">
        <v>170</v>
      </c>
      <c r="D1993">
        <v>100108</v>
      </c>
      <c r="E1993" t="s">
        <v>294</v>
      </c>
      <c r="F1993">
        <v>100108007</v>
      </c>
      <c r="G1993" t="s">
        <v>327</v>
      </c>
      <c r="H1993" t="s">
        <v>423</v>
      </c>
      <c r="I1993">
        <v>1</v>
      </c>
      <c r="J1993" t="s">
        <v>96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3802.42</v>
      </c>
    </row>
    <row r="1994" spans="1:19" x14ac:dyDescent="0.35">
      <c r="A1994">
        <v>60</v>
      </c>
      <c r="B1994" t="s">
        <v>169</v>
      </c>
      <c r="C1994" t="s">
        <v>170</v>
      </c>
      <c r="D1994">
        <v>100108</v>
      </c>
      <c r="E1994" t="s">
        <v>294</v>
      </c>
      <c r="F1994">
        <v>100108007</v>
      </c>
      <c r="G1994" t="s">
        <v>327</v>
      </c>
      <c r="H1994" t="s">
        <v>424</v>
      </c>
      <c r="I1994">
        <v>1</v>
      </c>
      <c r="J1994" t="s">
        <v>96</v>
      </c>
      <c r="K1994">
        <v>0</v>
      </c>
      <c r="L1994">
        <v>0</v>
      </c>
      <c r="M1994">
        <v>0</v>
      </c>
      <c r="N1994">
        <v>4577.41</v>
      </c>
      <c r="O1994">
        <v>7541.72</v>
      </c>
      <c r="P1994">
        <v>2813.42</v>
      </c>
      <c r="Q1994">
        <v>0</v>
      </c>
      <c r="R1994">
        <v>6110.74</v>
      </c>
      <c r="S1994">
        <v>0</v>
      </c>
    </row>
    <row r="1995" spans="1:19" x14ac:dyDescent="0.35">
      <c r="A1995">
        <v>60</v>
      </c>
      <c r="B1995" t="s">
        <v>169</v>
      </c>
      <c r="C1995" t="s">
        <v>170</v>
      </c>
      <c r="D1995">
        <v>100108</v>
      </c>
      <c r="E1995" t="s">
        <v>294</v>
      </c>
      <c r="F1995">
        <v>100108007</v>
      </c>
      <c r="G1995" t="s">
        <v>327</v>
      </c>
      <c r="H1995" t="s">
        <v>338</v>
      </c>
      <c r="I1995">
        <v>4</v>
      </c>
      <c r="J1995" t="s">
        <v>71</v>
      </c>
      <c r="K1995">
        <v>33371.99</v>
      </c>
      <c r="L1995">
        <v>18462.62</v>
      </c>
      <c r="M1995">
        <v>16499.57</v>
      </c>
      <c r="N1995">
        <v>23042.01</v>
      </c>
      <c r="O1995">
        <v>27879.07</v>
      </c>
      <c r="P1995">
        <v>121960.52</v>
      </c>
      <c r="Q1995">
        <v>20339.11</v>
      </c>
      <c r="R1995">
        <v>18409.02</v>
      </c>
      <c r="S1995">
        <v>9505.41</v>
      </c>
    </row>
    <row r="1996" spans="1:19" x14ac:dyDescent="0.35">
      <c r="A1996">
        <v>60</v>
      </c>
      <c r="B1996" t="s">
        <v>169</v>
      </c>
      <c r="C1996" t="s">
        <v>170</v>
      </c>
      <c r="D1996">
        <v>100108</v>
      </c>
      <c r="E1996" t="s">
        <v>294</v>
      </c>
      <c r="F1996">
        <v>100108007</v>
      </c>
      <c r="G1996" t="s">
        <v>327</v>
      </c>
      <c r="H1996" t="s">
        <v>328</v>
      </c>
      <c r="I1996">
        <v>6</v>
      </c>
      <c r="J1996" t="s">
        <v>20</v>
      </c>
      <c r="K1996">
        <v>0</v>
      </c>
      <c r="L1996">
        <v>250.42</v>
      </c>
      <c r="M1996">
        <v>0</v>
      </c>
      <c r="N1996">
        <v>0</v>
      </c>
      <c r="O1996">
        <v>0</v>
      </c>
      <c r="P1996">
        <v>2607.92</v>
      </c>
      <c r="Q1996">
        <v>0</v>
      </c>
      <c r="R1996">
        <v>0</v>
      </c>
      <c r="S1996">
        <v>0</v>
      </c>
    </row>
    <row r="1997" spans="1:19" x14ac:dyDescent="0.35">
      <c r="A1997">
        <v>60</v>
      </c>
      <c r="B1997" t="s">
        <v>169</v>
      </c>
      <c r="C1997" t="s">
        <v>170</v>
      </c>
      <c r="D1997">
        <v>100109</v>
      </c>
      <c r="E1997" t="s">
        <v>51</v>
      </c>
      <c r="F1997">
        <v>100109001</v>
      </c>
      <c r="G1997" t="s">
        <v>51</v>
      </c>
      <c r="H1997" t="s">
        <v>293</v>
      </c>
      <c r="I1997">
        <v>7</v>
      </c>
      <c r="J1997" t="s">
        <v>164</v>
      </c>
      <c r="K1997">
        <v>18191.759999999998</v>
      </c>
      <c r="L1997">
        <v>5385.23</v>
      </c>
      <c r="M1997">
        <v>0</v>
      </c>
      <c r="N1997">
        <v>0</v>
      </c>
      <c r="O1997">
        <v>11201.57</v>
      </c>
      <c r="P1997">
        <v>33.29</v>
      </c>
      <c r="Q1997">
        <v>1514.99</v>
      </c>
      <c r="R1997">
        <v>0</v>
      </c>
      <c r="S1997">
        <v>0</v>
      </c>
    </row>
    <row r="1998" spans="1:19" x14ac:dyDescent="0.35">
      <c r="A1998">
        <v>60</v>
      </c>
      <c r="B1998" t="s">
        <v>169</v>
      </c>
      <c r="C1998" t="s">
        <v>170</v>
      </c>
      <c r="D1998">
        <v>100109</v>
      </c>
      <c r="E1998" t="s">
        <v>51</v>
      </c>
      <c r="F1998">
        <v>100109001</v>
      </c>
      <c r="G1998" t="s">
        <v>51</v>
      </c>
      <c r="H1998" t="s">
        <v>84</v>
      </c>
      <c r="I1998">
        <v>4</v>
      </c>
      <c r="J1998" t="s">
        <v>71</v>
      </c>
      <c r="K1998">
        <v>246.75</v>
      </c>
      <c r="L1998">
        <v>0</v>
      </c>
      <c r="M1998">
        <v>0</v>
      </c>
      <c r="N1998">
        <v>143683.06</v>
      </c>
      <c r="O1998">
        <v>576401.81999999995</v>
      </c>
      <c r="P1998">
        <v>266870.67</v>
      </c>
      <c r="Q1998">
        <v>27967.95</v>
      </c>
      <c r="R1998">
        <v>11533.1</v>
      </c>
      <c r="S1998">
        <v>5895.14</v>
      </c>
    </row>
    <row r="1999" spans="1:19" x14ac:dyDescent="0.35">
      <c r="A1999">
        <v>60</v>
      </c>
      <c r="B1999" t="s">
        <v>169</v>
      </c>
      <c r="C1999" t="s">
        <v>170</v>
      </c>
      <c r="D1999">
        <v>100109</v>
      </c>
      <c r="E1999" t="s">
        <v>51</v>
      </c>
      <c r="F1999">
        <v>100109001</v>
      </c>
      <c r="G1999" t="s">
        <v>51</v>
      </c>
      <c r="H1999" t="s">
        <v>52</v>
      </c>
      <c r="I1999">
        <v>5</v>
      </c>
      <c r="J1999" t="s">
        <v>26</v>
      </c>
      <c r="K1999">
        <v>108724.08</v>
      </c>
      <c r="L1999">
        <v>178313.34</v>
      </c>
      <c r="M1999">
        <v>79496.009999999995</v>
      </c>
      <c r="N1999">
        <v>100596.63</v>
      </c>
      <c r="O1999">
        <v>41719.49</v>
      </c>
      <c r="P1999">
        <v>81796.490000000005</v>
      </c>
      <c r="Q1999">
        <v>0</v>
      </c>
      <c r="R1999">
        <v>0</v>
      </c>
      <c r="S1999">
        <v>0</v>
      </c>
    </row>
    <row r="2000" spans="1:19" x14ac:dyDescent="0.35">
      <c r="A2000">
        <v>60</v>
      </c>
      <c r="B2000" t="s">
        <v>169</v>
      </c>
      <c r="C2000" t="s">
        <v>170</v>
      </c>
      <c r="D2000">
        <v>100109</v>
      </c>
      <c r="E2000" t="s">
        <v>51</v>
      </c>
      <c r="F2000">
        <v>100109001</v>
      </c>
      <c r="G2000" t="s">
        <v>51</v>
      </c>
      <c r="H2000" t="s">
        <v>165</v>
      </c>
      <c r="I2000">
        <v>5</v>
      </c>
      <c r="J2000" t="s">
        <v>26</v>
      </c>
      <c r="K2000">
        <v>0</v>
      </c>
      <c r="L2000">
        <v>112742.82</v>
      </c>
      <c r="M2000">
        <v>5269.88</v>
      </c>
      <c r="N2000">
        <v>43437.56</v>
      </c>
      <c r="O2000">
        <v>56974.74</v>
      </c>
      <c r="P2000">
        <v>0</v>
      </c>
      <c r="Q2000">
        <v>61470</v>
      </c>
      <c r="R2000">
        <v>0</v>
      </c>
      <c r="S2000">
        <v>0</v>
      </c>
    </row>
    <row r="2001" spans="1:19" x14ac:dyDescent="0.35">
      <c r="A2001">
        <v>60</v>
      </c>
      <c r="B2001" t="s">
        <v>169</v>
      </c>
      <c r="C2001" t="s">
        <v>170</v>
      </c>
      <c r="D2001">
        <v>100109</v>
      </c>
      <c r="E2001" t="s">
        <v>51</v>
      </c>
      <c r="F2001">
        <v>100109001</v>
      </c>
      <c r="G2001" t="s">
        <v>51</v>
      </c>
      <c r="H2001" t="s">
        <v>69</v>
      </c>
      <c r="I2001">
        <v>5</v>
      </c>
      <c r="J2001" t="s">
        <v>26</v>
      </c>
      <c r="K2001">
        <v>52545.599999999999</v>
      </c>
      <c r="L2001">
        <v>62377.25</v>
      </c>
      <c r="M2001">
        <v>43286.04</v>
      </c>
      <c r="N2001">
        <v>18561.2</v>
      </c>
      <c r="O2001">
        <v>0</v>
      </c>
      <c r="P2001">
        <v>0</v>
      </c>
      <c r="Q2001">
        <v>62010</v>
      </c>
      <c r="R2001">
        <v>0</v>
      </c>
      <c r="S2001">
        <v>45662.36</v>
      </c>
    </row>
    <row r="2002" spans="1:19" x14ac:dyDescent="0.35">
      <c r="A2002">
        <v>60</v>
      </c>
      <c r="B2002" t="s">
        <v>169</v>
      </c>
      <c r="C2002" t="s">
        <v>170</v>
      </c>
      <c r="D2002">
        <v>100109</v>
      </c>
      <c r="E2002" t="s">
        <v>51</v>
      </c>
      <c r="F2002">
        <v>100109001</v>
      </c>
      <c r="G2002" t="s">
        <v>51</v>
      </c>
      <c r="H2002" t="s">
        <v>182</v>
      </c>
      <c r="I2002">
        <v>5</v>
      </c>
      <c r="J2002" t="s">
        <v>26</v>
      </c>
      <c r="K2002">
        <v>85474.53</v>
      </c>
      <c r="L2002">
        <v>85007.81</v>
      </c>
      <c r="M2002">
        <v>46116.41</v>
      </c>
      <c r="N2002">
        <v>63945.54</v>
      </c>
      <c r="O2002">
        <v>225672.23</v>
      </c>
      <c r="P2002">
        <v>78608.160000000003</v>
      </c>
      <c r="Q2002">
        <v>132506.79</v>
      </c>
      <c r="R2002">
        <v>63379.9</v>
      </c>
      <c r="S2002">
        <v>0</v>
      </c>
    </row>
    <row r="2003" spans="1:19" x14ac:dyDescent="0.35">
      <c r="A2003">
        <v>60</v>
      </c>
      <c r="B2003" t="s">
        <v>169</v>
      </c>
      <c r="C2003" t="s">
        <v>170</v>
      </c>
      <c r="D2003">
        <v>100109</v>
      </c>
      <c r="E2003" t="s">
        <v>51</v>
      </c>
      <c r="F2003">
        <v>100109001</v>
      </c>
      <c r="G2003" t="s">
        <v>51</v>
      </c>
      <c r="H2003" t="s">
        <v>183</v>
      </c>
      <c r="I2003">
        <v>5</v>
      </c>
      <c r="J2003" t="s">
        <v>26</v>
      </c>
      <c r="K2003">
        <v>0</v>
      </c>
      <c r="L2003">
        <v>0</v>
      </c>
      <c r="M2003">
        <v>280.82</v>
      </c>
      <c r="N2003">
        <v>255.4</v>
      </c>
      <c r="O2003">
        <v>483.88</v>
      </c>
      <c r="P2003">
        <v>0</v>
      </c>
      <c r="Q2003">
        <v>0</v>
      </c>
      <c r="R2003">
        <v>0</v>
      </c>
      <c r="S2003">
        <v>0</v>
      </c>
    </row>
    <row r="2004" spans="1:19" x14ac:dyDescent="0.35">
      <c r="A2004">
        <v>60</v>
      </c>
      <c r="B2004" t="s">
        <v>169</v>
      </c>
      <c r="C2004" t="s">
        <v>170</v>
      </c>
      <c r="D2004">
        <v>100109</v>
      </c>
      <c r="E2004" t="s">
        <v>51</v>
      </c>
      <c r="F2004">
        <v>100109001</v>
      </c>
      <c r="G2004" t="s">
        <v>51</v>
      </c>
      <c r="H2004" t="s">
        <v>220</v>
      </c>
      <c r="I2004">
        <v>5</v>
      </c>
      <c r="J2004" t="s">
        <v>26</v>
      </c>
      <c r="K2004">
        <v>27791.31</v>
      </c>
      <c r="L2004">
        <v>43063.5</v>
      </c>
      <c r="M2004">
        <v>17480.240000000002</v>
      </c>
      <c r="N2004">
        <v>33961.46</v>
      </c>
      <c r="O2004">
        <v>99142.64</v>
      </c>
      <c r="P2004">
        <v>149015.79999999999</v>
      </c>
      <c r="Q2004">
        <v>131627.9</v>
      </c>
      <c r="R2004">
        <v>410647.1</v>
      </c>
      <c r="S2004">
        <v>80280</v>
      </c>
    </row>
    <row r="2005" spans="1:19" x14ac:dyDescent="0.35">
      <c r="A2005">
        <v>60</v>
      </c>
      <c r="B2005" t="s">
        <v>169</v>
      </c>
      <c r="C2005" t="s">
        <v>170</v>
      </c>
      <c r="D2005">
        <v>100109</v>
      </c>
      <c r="E2005" t="s">
        <v>51</v>
      </c>
      <c r="F2005">
        <v>100109001</v>
      </c>
      <c r="G2005" t="s">
        <v>51</v>
      </c>
      <c r="H2005" t="s">
        <v>53</v>
      </c>
      <c r="I2005">
        <v>5</v>
      </c>
      <c r="J2005" t="s">
        <v>26</v>
      </c>
      <c r="K2005">
        <v>234892.4</v>
      </c>
      <c r="L2005">
        <v>222349.32</v>
      </c>
      <c r="M2005">
        <v>158988.93</v>
      </c>
      <c r="N2005">
        <v>54177.9</v>
      </c>
      <c r="O2005">
        <v>243373.46</v>
      </c>
      <c r="P2005">
        <v>0</v>
      </c>
      <c r="Q2005">
        <v>0</v>
      </c>
      <c r="R2005">
        <v>0</v>
      </c>
      <c r="S2005">
        <v>0</v>
      </c>
    </row>
    <row r="2006" spans="1:19" x14ac:dyDescent="0.35">
      <c r="A2006">
        <v>60</v>
      </c>
      <c r="B2006" t="s">
        <v>169</v>
      </c>
      <c r="C2006" t="s">
        <v>170</v>
      </c>
      <c r="D2006">
        <v>100109</v>
      </c>
      <c r="E2006" t="s">
        <v>51</v>
      </c>
      <c r="F2006">
        <v>100109001</v>
      </c>
      <c r="G2006" t="s">
        <v>51</v>
      </c>
      <c r="H2006" t="s">
        <v>184</v>
      </c>
      <c r="I2006">
        <v>7</v>
      </c>
      <c r="J2006" t="s">
        <v>164</v>
      </c>
      <c r="K2006">
        <v>27.04</v>
      </c>
      <c r="L2006">
        <v>183.71</v>
      </c>
      <c r="M2006">
        <v>11963.75</v>
      </c>
      <c r="N2006">
        <v>7240.48</v>
      </c>
      <c r="O2006">
        <v>0</v>
      </c>
      <c r="P2006">
        <v>3345.79</v>
      </c>
      <c r="Q2006">
        <v>13858.91</v>
      </c>
      <c r="R2006">
        <v>54035.86</v>
      </c>
      <c r="S2006">
        <v>0</v>
      </c>
    </row>
    <row r="2007" spans="1:19" x14ac:dyDescent="0.35">
      <c r="A2007">
        <v>60</v>
      </c>
      <c r="B2007" t="s">
        <v>169</v>
      </c>
      <c r="C2007" t="s">
        <v>170</v>
      </c>
      <c r="D2007">
        <v>100109</v>
      </c>
      <c r="E2007" t="s">
        <v>51</v>
      </c>
      <c r="F2007">
        <v>100109001</v>
      </c>
      <c r="G2007" t="s">
        <v>51</v>
      </c>
      <c r="H2007" t="s">
        <v>70</v>
      </c>
      <c r="I2007">
        <v>4</v>
      </c>
      <c r="J2007" t="s">
        <v>71</v>
      </c>
      <c r="K2007">
        <v>0</v>
      </c>
      <c r="L2007">
        <v>53506.34</v>
      </c>
      <c r="M2007">
        <v>0</v>
      </c>
      <c r="N2007">
        <v>0</v>
      </c>
      <c r="O2007">
        <v>0</v>
      </c>
      <c r="P2007">
        <v>4890</v>
      </c>
      <c r="Q2007">
        <v>0</v>
      </c>
      <c r="R2007">
        <v>0</v>
      </c>
      <c r="S2007">
        <v>38672.379999999997</v>
      </c>
    </row>
    <row r="2008" spans="1:19" x14ac:dyDescent="0.35">
      <c r="A2008">
        <v>60</v>
      </c>
      <c r="B2008" t="s">
        <v>169</v>
      </c>
      <c r="C2008" t="s">
        <v>170</v>
      </c>
      <c r="D2008">
        <v>100109</v>
      </c>
      <c r="E2008" t="s">
        <v>51</v>
      </c>
      <c r="F2008">
        <v>100109001</v>
      </c>
      <c r="G2008" t="s">
        <v>51</v>
      </c>
      <c r="H2008" t="s">
        <v>72</v>
      </c>
      <c r="I2008">
        <v>5</v>
      </c>
      <c r="J2008" t="s">
        <v>26</v>
      </c>
      <c r="K2008">
        <v>25264.53</v>
      </c>
      <c r="L2008">
        <v>215697.77</v>
      </c>
      <c r="M2008">
        <v>449810.38</v>
      </c>
      <c r="N2008">
        <v>418147.39</v>
      </c>
      <c r="O2008">
        <v>568701.48</v>
      </c>
      <c r="P2008">
        <v>784293.96</v>
      </c>
      <c r="Q2008">
        <v>782378.63</v>
      </c>
      <c r="R2008">
        <v>998397.92</v>
      </c>
      <c r="S2008">
        <v>1311696.98</v>
      </c>
    </row>
    <row r="2009" spans="1:19" x14ac:dyDescent="0.35">
      <c r="A2009">
        <v>60</v>
      </c>
      <c r="B2009" t="s">
        <v>169</v>
      </c>
      <c r="C2009" t="s">
        <v>170</v>
      </c>
      <c r="D2009">
        <v>100109</v>
      </c>
      <c r="E2009" t="s">
        <v>51</v>
      </c>
      <c r="F2009">
        <v>100109001</v>
      </c>
      <c r="G2009" t="s">
        <v>51</v>
      </c>
      <c r="H2009" t="s">
        <v>344</v>
      </c>
      <c r="I2009">
        <v>5</v>
      </c>
      <c r="J2009" t="s">
        <v>26</v>
      </c>
      <c r="K2009">
        <v>0</v>
      </c>
      <c r="L2009">
        <v>40476.620000000003</v>
      </c>
      <c r="M2009">
        <v>0</v>
      </c>
      <c r="N2009">
        <v>1655.23</v>
      </c>
      <c r="O2009">
        <v>0</v>
      </c>
      <c r="P2009">
        <v>0</v>
      </c>
      <c r="Q2009">
        <v>176625</v>
      </c>
      <c r="R2009">
        <v>199160</v>
      </c>
      <c r="S2009">
        <v>121587.5</v>
      </c>
    </row>
    <row r="2010" spans="1:19" x14ac:dyDescent="0.35">
      <c r="A2010">
        <v>60</v>
      </c>
      <c r="B2010" t="s">
        <v>169</v>
      </c>
      <c r="C2010" t="s">
        <v>170</v>
      </c>
      <c r="D2010">
        <v>100109</v>
      </c>
      <c r="E2010" t="s">
        <v>51</v>
      </c>
      <c r="F2010">
        <v>100109001</v>
      </c>
      <c r="G2010" t="s">
        <v>51</v>
      </c>
      <c r="H2010" t="s">
        <v>303</v>
      </c>
      <c r="I2010">
        <v>5</v>
      </c>
      <c r="J2010" t="s">
        <v>26</v>
      </c>
      <c r="K2010">
        <v>0</v>
      </c>
      <c r="L2010">
        <v>0</v>
      </c>
      <c r="M2010">
        <v>0</v>
      </c>
      <c r="N2010">
        <v>46347.3</v>
      </c>
      <c r="O2010">
        <v>0</v>
      </c>
      <c r="P2010">
        <v>0</v>
      </c>
      <c r="Q2010">
        <v>8460</v>
      </c>
      <c r="R2010">
        <v>0</v>
      </c>
      <c r="S2010">
        <v>0</v>
      </c>
    </row>
    <row r="2011" spans="1:19" x14ac:dyDescent="0.35">
      <c r="A2011">
        <v>192</v>
      </c>
      <c r="B2011" t="s">
        <v>221</v>
      </c>
      <c r="C2011" t="s">
        <v>222</v>
      </c>
      <c r="D2011">
        <v>100101</v>
      </c>
      <c r="E2011" t="s">
        <v>29</v>
      </c>
      <c r="F2011">
        <v>100101008</v>
      </c>
      <c r="G2011" t="s">
        <v>101</v>
      </c>
      <c r="H2011" t="s">
        <v>309</v>
      </c>
      <c r="I2011">
        <v>3</v>
      </c>
      <c r="J2011" t="s">
        <v>38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373.82</v>
      </c>
      <c r="R2011">
        <v>0</v>
      </c>
      <c r="S2011">
        <v>0</v>
      </c>
    </row>
    <row r="2012" spans="1:19" x14ac:dyDescent="0.35">
      <c r="A2012">
        <v>192</v>
      </c>
      <c r="B2012" t="s">
        <v>221</v>
      </c>
      <c r="C2012" t="s">
        <v>222</v>
      </c>
      <c r="D2012">
        <v>100102</v>
      </c>
      <c r="E2012" t="s">
        <v>92</v>
      </c>
      <c r="F2012">
        <v>100102005</v>
      </c>
      <c r="G2012" t="s">
        <v>177</v>
      </c>
      <c r="H2012" t="s">
        <v>375</v>
      </c>
      <c r="I2012">
        <v>7</v>
      </c>
      <c r="J2012" t="s">
        <v>164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152.5</v>
      </c>
      <c r="Q2012">
        <v>0</v>
      </c>
      <c r="R2012">
        <v>0</v>
      </c>
      <c r="S2012">
        <v>0</v>
      </c>
    </row>
    <row r="2013" spans="1:19" x14ac:dyDescent="0.35">
      <c r="A2013">
        <v>192</v>
      </c>
      <c r="B2013" t="s">
        <v>221</v>
      </c>
      <c r="C2013" t="s">
        <v>222</v>
      </c>
      <c r="D2013">
        <v>100102</v>
      </c>
      <c r="E2013" t="s">
        <v>92</v>
      </c>
      <c r="F2013">
        <v>100102005</v>
      </c>
      <c r="G2013" t="s">
        <v>177</v>
      </c>
      <c r="H2013" t="s">
        <v>397</v>
      </c>
      <c r="I2013">
        <v>7</v>
      </c>
      <c r="J2013" t="s">
        <v>164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1566.15</v>
      </c>
      <c r="S2013">
        <v>0</v>
      </c>
    </row>
    <row r="2014" spans="1:19" x14ac:dyDescent="0.35">
      <c r="A2014">
        <v>192</v>
      </c>
      <c r="B2014" t="s">
        <v>221</v>
      </c>
      <c r="C2014" t="s">
        <v>222</v>
      </c>
      <c r="D2014">
        <v>100102</v>
      </c>
      <c r="E2014" t="s">
        <v>92</v>
      </c>
      <c r="F2014">
        <v>100102005</v>
      </c>
      <c r="G2014" t="s">
        <v>177</v>
      </c>
      <c r="H2014" t="s">
        <v>379</v>
      </c>
      <c r="I2014">
        <v>7</v>
      </c>
      <c r="J2014" t="s">
        <v>164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1024.5</v>
      </c>
      <c r="S2014">
        <v>0</v>
      </c>
    </row>
    <row r="2015" spans="1:19" x14ac:dyDescent="0.35">
      <c r="A2015">
        <v>192</v>
      </c>
      <c r="B2015" t="s">
        <v>221</v>
      </c>
      <c r="C2015" t="s">
        <v>222</v>
      </c>
      <c r="D2015">
        <v>100103</v>
      </c>
      <c r="E2015" t="s">
        <v>39</v>
      </c>
      <c r="F2015">
        <v>100103004</v>
      </c>
      <c r="G2015" t="s">
        <v>77</v>
      </c>
      <c r="H2015" t="s">
        <v>363</v>
      </c>
      <c r="I2015">
        <v>7</v>
      </c>
      <c r="J2015" t="s">
        <v>164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2885.68</v>
      </c>
      <c r="S2015">
        <v>11962.3</v>
      </c>
    </row>
    <row r="2016" spans="1:19" x14ac:dyDescent="0.35">
      <c r="A2016">
        <v>192</v>
      </c>
      <c r="B2016" t="s">
        <v>221</v>
      </c>
      <c r="C2016" t="s">
        <v>222</v>
      </c>
      <c r="D2016">
        <v>100103</v>
      </c>
      <c r="E2016" t="s">
        <v>39</v>
      </c>
      <c r="F2016">
        <v>100103004</v>
      </c>
      <c r="G2016" t="s">
        <v>77</v>
      </c>
      <c r="H2016" t="s">
        <v>89</v>
      </c>
      <c r="I2016">
        <v>3</v>
      </c>
      <c r="J2016" t="s">
        <v>38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598.11</v>
      </c>
      <c r="R2016">
        <v>0</v>
      </c>
      <c r="S2016">
        <v>0</v>
      </c>
    </row>
    <row r="2017" spans="1:19" x14ac:dyDescent="0.35">
      <c r="A2017">
        <v>192</v>
      </c>
      <c r="B2017" t="s">
        <v>221</v>
      </c>
      <c r="C2017" t="s">
        <v>222</v>
      </c>
      <c r="D2017">
        <v>100104</v>
      </c>
      <c r="E2017" t="s">
        <v>66</v>
      </c>
      <c r="F2017">
        <v>100104002</v>
      </c>
      <c r="G2017" t="s">
        <v>67</v>
      </c>
      <c r="H2017" t="s">
        <v>366</v>
      </c>
      <c r="I2017">
        <v>7</v>
      </c>
      <c r="J2017" t="s">
        <v>164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1716.44</v>
      </c>
      <c r="S2017">
        <v>14373.04</v>
      </c>
    </row>
    <row r="2018" spans="1:19" x14ac:dyDescent="0.35">
      <c r="A2018">
        <v>192</v>
      </c>
      <c r="B2018" t="s">
        <v>221</v>
      </c>
      <c r="C2018" t="s">
        <v>222</v>
      </c>
      <c r="D2018">
        <v>100104</v>
      </c>
      <c r="E2018" t="s">
        <v>66</v>
      </c>
      <c r="F2018">
        <v>100104002</v>
      </c>
      <c r="G2018" t="s">
        <v>67</v>
      </c>
      <c r="H2018" t="s">
        <v>203</v>
      </c>
      <c r="I2018">
        <v>7</v>
      </c>
      <c r="J2018" t="s">
        <v>164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1169.24</v>
      </c>
      <c r="S2018">
        <v>0</v>
      </c>
    </row>
    <row r="2019" spans="1:19" x14ac:dyDescent="0.35">
      <c r="A2019">
        <v>192</v>
      </c>
      <c r="B2019" t="s">
        <v>221</v>
      </c>
      <c r="C2019" t="s">
        <v>222</v>
      </c>
      <c r="D2019">
        <v>100104</v>
      </c>
      <c r="E2019" t="s">
        <v>66</v>
      </c>
      <c r="F2019">
        <v>100104005</v>
      </c>
      <c r="G2019" t="s">
        <v>82</v>
      </c>
      <c r="H2019" t="s">
        <v>348</v>
      </c>
      <c r="I2019">
        <v>7</v>
      </c>
      <c r="J2019" t="s">
        <v>164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2962.99</v>
      </c>
      <c r="S2019">
        <v>8460.49</v>
      </c>
    </row>
    <row r="2020" spans="1:19" x14ac:dyDescent="0.35">
      <c r="A2020">
        <v>192</v>
      </c>
      <c r="B2020" t="s">
        <v>221</v>
      </c>
      <c r="C2020" t="s">
        <v>222</v>
      </c>
      <c r="D2020">
        <v>100105</v>
      </c>
      <c r="E2020" t="s">
        <v>20</v>
      </c>
      <c r="F2020">
        <v>100105006</v>
      </c>
      <c r="G2020" t="s">
        <v>276</v>
      </c>
      <c r="H2020" t="s">
        <v>277</v>
      </c>
      <c r="I2020">
        <v>4</v>
      </c>
      <c r="J2020" t="s">
        <v>71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4931.3599999999997</v>
      </c>
    </row>
    <row r="2021" spans="1:19" x14ac:dyDescent="0.35">
      <c r="A2021">
        <v>192</v>
      </c>
      <c r="B2021" t="s">
        <v>221</v>
      </c>
      <c r="C2021" t="s">
        <v>222</v>
      </c>
      <c r="D2021">
        <v>100108</v>
      </c>
      <c r="E2021" t="s">
        <v>294</v>
      </c>
      <c r="F2021">
        <v>100108002</v>
      </c>
      <c r="G2021" t="s">
        <v>295</v>
      </c>
      <c r="H2021" t="s">
        <v>367</v>
      </c>
      <c r="I2021">
        <v>3</v>
      </c>
      <c r="J2021" t="s">
        <v>38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3454.09</v>
      </c>
      <c r="R2021">
        <v>0</v>
      </c>
      <c r="S2021">
        <v>0</v>
      </c>
    </row>
    <row r="2022" spans="1:19" x14ac:dyDescent="0.35">
      <c r="A2022">
        <v>192</v>
      </c>
      <c r="B2022" t="s">
        <v>221</v>
      </c>
      <c r="C2022" t="s">
        <v>222</v>
      </c>
      <c r="D2022">
        <v>100108</v>
      </c>
      <c r="E2022" t="s">
        <v>294</v>
      </c>
      <c r="F2022">
        <v>100108006</v>
      </c>
      <c r="G2022" t="s">
        <v>381</v>
      </c>
      <c r="H2022" t="s">
        <v>382</v>
      </c>
      <c r="I2022">
        <v>5</v>
      </c>
      <c r="J2022" t="s">
        <v>26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8739.84</v>
      </c>
    </row>
    <row r="2023" spans="1:19" x14ac:dyDescent="0.35">
      <c r="A2023">
        <v>193</v>
      </c>
      <c r="B2023" t="s">
        <v>304</v>
      </c>
      <c r="C2023" t="s">
        <v>305</v>
      </c>
      <c r="D2023">
        <v>100102</v>
      </c>
      <c r="E2023" t="s">
        <v>92</v>
      </c>
      <c r="F2023">
        <v>100102005</v>
      </c>
      <c r="G2023" t="s">
        <v>177</v>
      </c>
      <c r="H2023" t="s">
        <v>379</v>
      </c>
      <c r="I2023">
        <v>7</v>
      </c>
      <c r="J2023" t="s">
        <v>164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26.2</v>
      </c>
      <c r="Q2023">
        <v>0</v>
      </c>
      <c r="R2023">
        <v>0</v>
      </c>
      <c r="S2023">
        <v>17818.580000000002</v>
      </c>
    </row>
    <row r="2024" spans="1:19" x14ac:dyDescent="0.35">
      <c r="A2024">
        <v>193</v>
      </c>
      <c r="B2024" t="s">
        <v>304</v>
      </c>
      <c r="C2024" t="s">
        <v>305</v>
      </c>
      <c r="D2024">
        <v>100103</v>
      </c>
      <c r="E2024" t="s">
        <v>39</v>
      </c>
      <c r="F2024">
        <v>100103002</v>
      </c>
      <c r="G2024" t="s">
        <v>42</v>
      </c>
      <c r="H2024" t="s">
        <v>313</v>
      </c>
      <c r="I2024">
        <v>3</v>
      </c>
      <c r="J2024" t="s">
        <v>38</v>
      </c>
      <c r="K2024">
        <v>72.760000000000005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</row>
    <row r="2025" spans="1:19" x14ac:dyDescent="0.35">
      <c r="A2025">
        <v>193</v>
      </c>
      <c r="B2025" t="s">
        <v>304</v>
      </c>
      <c r="C2025" t="s">
        <v>305</v>
      </c>
      <c r="D2025">
        <v>100103</v>
      </c>
      <c r="E2025" t="s">
        <v>39</v>
      </c>
      <c r="F2025">
        <v>100103004</v>
      </c>
      <c r="G2025" t="s">
        <v>77</v>
      </c>
      <c r="H2025" t="s">
        <v>363</v>
      </c>
      <c r="I2025">
        <v>7</v>
      </c>
      <c r="J2025" t="s">
        <v>164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17916.57</v>
      </c>
    </row>
    <row r="2026" spans="1:19" x14ac:dyDescent="0.35">
      <c r="A2026">
        <v>193</v>
      </c>
      <c r="B2026" t="s">
        <v>304</v>
      </c>
      <c r="C2026" t="s">
        <v>305</v>
      </c>
      <c r="D2026">
        <v>100104</v>
      </c>
      <c r="E2026" t="s">
        <v>66</v>
      </c>
      <c r="F2026">
        <v>100104002</v>
      </c>
      <c r="G2026" t="s">
        <v>67</v>
      </c>
      <c r="H2026" t="s">
        <v>203</v>
      </c>
      <c r="I2026">
        <v>7</v>
      </c>
      <c r="J2026" t="s">
        <v>164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16268.38</v>
      </c>
    </row>
    <row r="2027" spans="1:19" x14ac:dyDescent="0.35">
      <c r="A2027">
        <v>193</v>
      </c>
      <c r="B2027" t="s">
        <v>304</v>
      </c>
      <c r="C2027" t="s">
        <v>305</v>
      </c>
      <c r="D2027">
        <v>100105</v>
      </c>
      <c r="E2027" t="s">
        <v>20</v>
      </c>
      <c r="F2027">
        <v>100105003</v>
      </c>
      <c r="G2027" t="s">
        <v>334</v>
      </c>
      <c r="H2027" t="s">
        <v>335</v>
      </c>
      <c r="I2027">
        <v>6</v>
      </c>
      <c r="J2027" t="s">
        <v>20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14414</v>
      </c>
    </row>
    <row r="2028" spans="1:19" x14ac:dyDescent="0.35">
      <c r="A2028">
        <v>193</v>
      </c>
      <c r="B2028" t="s">
        <v>304</v>
      </c>
      <c r="C2028" t="s">
        <v>305</v>
      </c>
      <c r="D2028">
        <v>100105</v>
      </c>
      <c r="E2028" t="s">
        <v>20</v>
      </c>
      <c r="F2028">
        <v>100105006</v>
      </c>
      <c r="G2028" t="s">
        <v>276</v>
      </c>
      <c r="H2028" t="s">
        <v>390</v>
      </c>
      <c r="I2028">
        <v>6</v>
      </c>
      <c r="J2028" t="s">
        <v>20</v>
      </c>
      <c r="K2028">
        <v>0</v>
      </c>
      <c r="L2028">
        <v>0</v>
      </c>
      <c r="M2028">
        <v>8803</v>
      </c>
      <c r="N2028">
        <v>513855.9</v>
      </c>
      <c r="O2028">
        <v>0</v>
      </c>
      <c r="P2028">
        <v>0</v>
      </c>
      <c r="Q2028">
        <v>0</v>
      </c>
      <c r="R2028">
        <v>0</v>
      </c>
      <c r="S2028">
        <v>114520.06</v>
      </c>
    </row>
    <row r="2029" spans="1:19" x14ac:dyDescent="0.35">
      <c r="A2029">
        <v>193</v>
      </c>
      <c r="B2029" t="s">
        <v>304</v>
      </c>
      <c r="C2029" t="s">
        <v>305</v>
      </c>
      <c r="D2029">
        <v>100107</v>
      </c>
      <c r="E2029" t="s">
        <v>48</v>
      </c>
      <c r="F2029">
        <v>100107012</v>
      </c>
      <c r="G2029" t="s">
        <v>49</v>
      </c>
      <c r="H2029" t="s">
        <v>129</v>
      </c>
      <c r="I2029">
        <v>2</v>
      </c>
      <c r="J2029" t="s">
        <v>32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69905.38</v>
      </c>
    </row>
    <row r="2030" spans="1:19" x14ac:dyDescent="0.35">
      <c r="A2030">
        <v>193</v>
      </c>
      <c r="B2030" t="s">
        <v>304</v>
      </c>
      <c r="C2030" t="s">
        <v>305</v>
      </c>
      <c r="D2030">
        <v>100107</v>
      </c>
      <c r="E2030" t="s">
        <v>48</v>
      </c>
      <c r="F2030">
        <v>100107012</v>
      </c>
      <c r="G2030" t="s">
        <v>49</v>
      </c>
      <c r="H2030" t="s">
        <v>130</v>
      </c>
      <c r="I2030">
        <v>3</v>
      </c>
      <c r="J2030" t="s">
        <v>38</v>
      </c>
      <c r="K2030">
        <v>0</v>
      </c>
      <c r="L2030">
        <v>0</v>
      </c>
      <c r="M2030">
        <v>569469.02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57214.64</v>
      </c>
    </row>
    <row r="2031" spans="1:19" x14ac:dyDescent="0.35">
      <c r="A2031">
        <v>193</v>
      </c>
      <c r="B2031" t="s">
        <v>304</v>
      </c>
      <c r="C2031" t="s">
        <v>305</v>
      </c>
      <c r="D2031">
        <v>100107</v>
      </c>
      <c r="E2031" t="s">
        <v>48</v>
      </c>
      <c r="F2031">
        <v>100107012</v>
      </c>
      <c r="G2031" t="s">
        <v>49</v>
      </c>
      <c r="H2031" t="s">
        <v>50</v>
      </c>
      <c r="I2031">
        <v>3</v>
      </c>
      <c r="J2031" t="s">
        <v>38</v>
      </c>
      <c r="K2031">
        <v>0</v>
      </c>
      <c r="L2031">
        <v>0</v>
      </c>
      <c r="M2031">
        <v>676.25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</row>
    <row r="2032" spans="1:19" x14ac:dyDescent="0.35">
      <c r="A2032">
        <v>193</v>
      </c>
      <c r="B2032" t="s">
        <v>304</v>
      </c>
      <c r="C2032" t="s">
        <v>305</v>
      </c>
      <c r="D2032">
        <v>100107</v>
      </c>
      <c r="E2032" t="s">
        <v>48</v>
      </c>
      <c r="F2032">
        <v>100107012</v>
      </c>
      <c r="G2032" t="s">
        <v>49</v>
      </c>
      <c r="H2032" t="s">
        <v>211</v>
      </c>
      <c r="I2032">
        <v>7</v>
      </c>
      <c r="J2032" t="s">
        <v>164</v>
      </c>
      <c r="K2032">
        <v>0</v>
      </c>
      <c r="L2032">
        <v>0</v>
      </c>
      <c r="M2032">
        <v>132.71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206848.76</v>
      </c>
    </row>
    <row r="2033" spans="1:19" x14ac:dyDescent="0.35">
      <c r="A2033">
        <v>193</v>
      </c>
      <c r="B2033" t="s">
        <v>304</v>
      </c>
      <c r="C2033" t="s">
        <v>305</v>
      </c>
      <c r="D2033">
        <v>100107</v>
      </c>
      <c r="E2033" t="s">
        <v>48</v>
      </c>
      <c r="F2033">
        <v>100107012</v>
      </c>
      <c r="G2033" t="s">
        <v>49</v>
      </c>
      <c r="H2033" t="s">
        <v>365</v>
      </c>
      <c r="I2033">
        <v>7</v>
      </c>
      <c r="J2033" t="s">
        <v>164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21021.86</v>
      </c>
    </row>
    <row r="2034" spans="1:19" x14ac:dyDescent="0.35">
      <c r="A2034">
        <v>193</v>
      </c>
      <c r="B2034" t="s">
        <v>304</v>
      </c>
      <c r="C2034" t="s">
        <v>305</v>
      </c>
      <c r="D2034">
        <v>100108</v>
      </c>
      <c r="E2034" t="s">
        <v>294</v>
      </c>
      <c r="F2034">
        <v>100108005</v>
      </c>
      <c r="G2034" t="s">
        <v>319</v>
      </c>
      <c r="H2034" t="s">
        <v>330</v>
      </c>
      <c r="I2034">
        <v>3</v>
      </c>
      <c r="J2034" t="s">
        <v>38</v>
      </c>
      <c r="K2034">
        <v>0</v>
      </c>
      <c r="L2034">
        <v>25719.88</v>
      </c>
      <c r="M2034">
        <v>26657.84</v>
      </c>
      <c r="N2034">
        <v>298.27999999999997</v>
      </c>
      <c r="O2034">
        <v>0</v>
      </c>
      <c r="P2034">
        <v>0</v>
      </c>
      <c r="Q2034">
        <v>0</v>
      </c>
      <c r="R2034">
        <v>0</v>
      </c>
      <c r="S2034">
        <v>0</v>
      </c>
    </row>
    <row r="2035" spans="1:19" x14ac:dyDescent="0.35">
      <c r="A2035">
        <v>193</v>
      </c>
      <c r="B2035" t="s">
        <v>304</v>
      </c>
      <c r="C2035" t="s">
        <v>305</v>
      </c>
      <c r="D2035">
        <v>100108</v>
      </c>
      <c r="E2035" t="s">
        <v>294</v>
      </c>
      <c r="F2035">
        <v>100108005</v>
      </c>
      <c r="G2035" t="s">
        <v>319</v>
      </c>
      <c r="H2035" t="s">
        <v>398</v>
      </c>
      <c r="I2035">
        <v>7</v>
      </c>
      <c r="J2035" t="s">
        <v>164</v>
      </c>
      <c r="K2035">
        <v>0</v>
      </c>
      <c r="L2035">
        <v>0</v>
      </c>
      <c r="M2035">
        <v>310.89999999999998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17856.259999999998</v>
      </c>
    </row>
    <row r="2036" spans="1:19" x14ac:dyDescent="0.35">
      <c r="A2036">
        <v>193</v>
      </c>
      <c r="B2036" t="s">
        <v>304</v>
      </c>
      <c r="C2036" t="s">
        <v>305</v>
      </c>
      <c r="D2036">
        <v>100108</v>
      </c>
      <c r="E2036" t="s">
        <v>294</v>
      </c>
      <c r="F2036">
        <v>100108005</v>
      </c>
      <c r="G2036" t="s">
        <v>319</v>
      </c>
      <c r="H2036" t="s">
        <v>368</v>
      </c>
      <c r="I2036">
        <v>3</v>
      </c>
      <c r="J2036" t="s">
        <v>38</v>
      </c>
      <c r="K2036">
        <v>0</v>
      </c>
      <c r="L2036">
        <v>0</v>
      </c>
      <c r="M2036">
        <v>0</v>
      </c>
      <c r="N2036">
        <v>16301.62</v>
      </c>
      <c r="O2036">
        <v>10639.16</v>
      </c>
      <c r="P2036">
        <v>0</v>
      </c>
      <c r="Q2036">
        <v>0</v>
      </c>
      <c r="R2036">
        <v>0</v>
      </c>
      <c r="S2036">
        <v>0</v>
      </c>
    </row>
    <row r="2037" spans="1:19" x14ac:dyDescent="0.35">
      <c r="A2037">
        <v>193</v>
      </c>
      <c r="B2037" t="s">
        <v>304</v>
      </c>
      <c r="C2037" t="s">
        <v>305</v>
      </c>
      <c r="D2037">
        <v>100108</v>
      </c>
      <c r="E2037" t="s">
        <v>294</v>
      </c>
      <c r="F2037">
        <v>100108005</v>
      </c>
      <c r="G2037" t="s">
        <v>319</v>
      </c>
      <c r="H2037" t="s">
        <v>331</v>
      </c>
      <c r="I2037">
        <v>3</v>
      </c>
      <c r="J2037" t="s">
        <v>38</v>
      </c>
      <c r="K2037">
        <v>0</v>
      </c>
      <c r="L2037">
        <v>64751.51</v>
      </c>
      <c r="M2037">
        <v>28882.3</v>
      </c>
      <c r="N2037">
        <v>18296.080000000002</v>
      </c>
      <c r="O2037">
        <v>10498.24</v>
      </c>
      <c r="P2037">
        <v>0</v>
      </c>
      <c r="Q2037">
        <v>0</v>
      </c>
      <c r="R2037">
        <v>0</v>
      </c>
      <c r="S2037">
        <v>0</v>
      </c>
    </row>
    <row r="2038" spans="1:19" x14ac:dyDescent="0.35">
      <c r="A2038">
        <v>193</v>
      </c>
      <c r="B2038" t="s">
        <v>304</v>
      </c>
      <c r="C2038" t="s">
        <v>305</v>
      </c>
      <c r="D2038">
        <v>100108</v>
      </c>
      <c r="E2038" t="s">
        <v>294</v>
      </c>
      <c r="F2038">
        <v>100108007</v>
      </c>
      <c r="G2038" t="s">
        <v>327</v>
      </c>
      <c r="H2038" t="s">
        <v>404</v>
      </c>
      <c r="I2038">
        <v>1</v>
      </c>
      <c r="J2038" t="s">
        <v>96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48793.48</v>
      </c>
      <c r="Q2038">
        <v>177263.85</v>
      </c>
      <c r="R2038">
        <v>99720.56</v>
      </c>
      <c r="S2038">
        <v>93294.31</v>
      </c>
    </row>
    <row r="2039" spans="1:19" x14ac:dyDescent="0.35">
      <c r="A2039">
        <v>193</v>
      </c>
      <c r="B2039" t="s">
        <v>304</v>
      </c>
      <c r="C2039" t="s">
        <v>305</v>
      </c>
      <c r="D2039">
        <v>100108</v>
      </c>
      <c r="E2039" t="s">
        <v>294</v>
      </c>
      <c r="F2039">
        <v>100108007</v>
      </c>
      <c r="G2039" t="s">
        <v>327</v>
      </c>
      <c r="H2039" t="s">
        <v>338</v>
      </c>
      <c r="I2039">
        <v>4</v>
      </c>
      <c r="J2039" t="s">
        <v>71</v>
      </c>
      <c r="K2039">
        <v>382866.51</v>
      </c>
      <c r="L2039">
        <v>489401.18</v>
      </c>
      <c r="M2039">
        <v>1098418.57</v>
      </c>
      <c r="N2039">
        <v>965611.66</v>
      </c>
      <c r="O2039">
        <v>650013.35</v>
      </c>
      <c r="P2039">
        <v>490120.22</v>
      </c>
      <c r="Q2039">
        <v>804808.36</v>
      </c>
      <c r="R2039">
        <v>504576.7</v>
      </c>
      <c r="S2039">
        <v>651463.76</v>
      </c>
    </row>
    <row r="2040" spans="1:19" x14ac:dyDescent="0.35">
      <c r="A2040">
        <v>193</v>
      </c>
      <c r="B2040" t="s">
        <v>304</v>
      </c>
      <c r="C2040" t="s">
        <v>305</v>
      </c>
      <c r="D2040">
        <v>100108</v>
      </c>
      <c r="E2040" t="s">
        <v>294</v>
      </c>
      <c r="F2040">
        <v>100108007</v>
      </c>
      <c r="G2040" t="s">
        <v>327</v>
      </c>
      <c r="H2040" t="s">
        <v>328</v>
      </c>
      <c r="I2040">
        <v>6</v>
      </c>
      <c r="J2040" t="s">
        <v>20</v>
      </c>
      <c r="K2040">
        <v>0</v>
      </c>
      <c r="L2040">
        <v>85504.52</v>
      </c>
      <c r="M2040">
        <v>29400</v>
      </c>
      <c r="N2040">
        <v>26211.8</v>
      </c>
      <c r="O2040">
        <v>0</v>
      </c>
      <c r="P2040">
        <v>0</v>
      </c>
      <c r="Q2040">
        <v>0</v>
      </c>
      <c r="R2040">
        <v>0</v>
      </c>
      <c r="S2040">
        <v>0</v>
      </c>
    </row>
    <row r="2041" spans="1:19" x14ac:dyDescent="0.35">
      <c r="A2041">
        <v>193</v>
      </c>
      <c r="B2041" t="s">
        <v>304</v>
      </c>
      <c r="C2041" t="s">
        <v>305</v>
      </c>
      <c r="D2041">
        <v>100109</v>
      </c>
      <c r="E2041" t="s">
        <v>51</v>
      </c>
      <c r="F2041">
        <v>100109001</v>
      </c>
      <c r="G2041" t="s">
        <v>51</v>
      </c>
      <c r="H2041" t="s">
        <v>293</v>
      </c>
      <c r="I2041">
        <v>7</v>
      </c>
      <c r="J2041" t="s">
        <v>164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10527.52</v>
      </c>
    </row>
    <row r="2042" spans="1:19" x14ac:dyDescent="0.35">
      <c r="A2042">
        <v>193</v>
      </c>
      <c r="B2042" t="s">
        <v>304</v>
      </c>
      <c r="C2042" t="s">
        <v>305</v>
      </c>
      <c r="D2042">
        <v>100109</v>
      </c>
      <c r="E2042" t="s">
        <v>51</v>
      </c>
      <c r="F2042">
        <v>100109001</v>
      </c>
      <c r="G2042" t="s">
        <v>51</v>
      </c>
      <c r="H2042" t="s">
        <v>249</v>
      </c>
      <c r="I2042">
        <v>7</v>
      </c>
      <c r="J2042" t="s">
        <v>164</v>
      </c>
      <c r="K2042">
        <v>0</v>
      </c>
      <c r="L2042">
        <v>6.15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</row>
    <row r="2043" spans="1:19" x14ac:dyDescent="0.35">
      <c r="A2043">
        <v>168</v>
      </c>
      <c r="B2043" t="s">
        <v>427</v>
      </c>
      <c r="C2043" t="s">
        <v>428</v>
      </c>
      <c r="D2043">
        <v>100101</v>
      </c>
      <c r="E2043" t="s">
        <v>29</v>
      </c>
      <c r="F2043">
        <v>100101011</v>
      </c>
      <c r="G2043" t="s">
        <v>122</v>
      </c>
      <c r="H2043" t="s">
        <v>336</v>
      </c>
      <c r="I2043">
        <v>4</v>
      </c>
      <c r="J2043" t="s">
        <v>71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254192.43</v>
      </c>
      <c r="S2043">
        <v>244229.17</v>
      </c>
    </row>
    <row r="2044" spans="1:19" x14ac:dyDescent="0.35">
      <c r="A2044">
        <v>168</v>
      </c>
      <c r="B2044" t="s">
        <v>427</v>
      </c>
      <c r="C2044" t="s">
        <v>428</v>
      </c>
      <c r="D2044">
        <v>100101</v>
      </c>
      <c r="E2044" t="s">
        <v>29</v>
      </c>
      <c r="F2044">
        <v>100101011</v>
      </c>
      <c r="G2044" t="s">
        <v>122</v>
      </c>
      <c r="H2044" t="s">
        <v>123</v>
      </c>
      <c r="I2044">
        <v>1</v>
      </c>
      <c r="J2044" t="s">
        <v>96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106.37</v>
      </c>
      <c r="R2044">
        <v>0</v>
      </c>
      <c r="S2044">
        <v>0</v>
      </c>
    </row>
    <row r="2045" spans="1:19" x14ac:dyDescent="0.35">
      <c r="A2045">
        <v>168</v>
      </c>
      <c r="B2045" t="s">
        <v>427</v>
      </c>
      <c r="C2045" t="s">
        <v>428</v>
      </c>
      <c r="D2045">
        <v>100102</v>
      </c>
      <c r="E2045" t="s">
        <v>92</v>
      </c>
      <c r="F2045">
        <v>100102003</v>
      </c>
      <c r="G2045" t="s">
        <v>93</v>
      </c>
      <c r="H2045" t="s">
        <v>400</v>
      </c>
      <c r="I2045">
        <v>1</v>
      </c>
      <c r="J2045" t="s">
        <v>96</v>
      </c>
      <c r="K2045">
        <v>0</v>
      </c>
      <c r="L2045">
        <v>0</v>
      </c>
      <c r="M2045">
        <v>0</v>
      </c>
      <c r="N2045">
        <v>0</v>
      </c>
      <c r="O2045">
        <v>826.38</v>
      </c>
      <c r="P2045">
        <v>1992.91</v>
      </c>
      <c r="Q2045">
        <v>0</v>
      </c>
      <c r="R2045">
        <v>0</v>
      </c>
      <c r="S2045">
        <v>0</v>
      </c>
    </row>
    <row r="2046" spans="1:19" x14ac:dyDescent="0.35">
      <c r="A2046">
        <v>168</v>
      </c>
      <c r="B2046" t="s">
        <v>427</v>
      </c>
      <c r="C2046" t="s">
        <v>428</v>
      </c>
      <c r="D2046">
        <v>100102</v>
      </c>
      <c r="E2046" t="s">
        <v>92</v>
      </c>
      <c r="F2046">
        <v>100102005</v>
      </c>
      <c r="G2046" t="s">
        <v>177</v>
      </c>
      <c r="H2046" t="s">
        <v>375</v>
      </c>
      <c r="I2046">
        <v>7</v>
      </c>
      <c r="J2046" t="s">
        <v>164</v>
      </c>
      <c r="K2046">
        <v>42508.800000000003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826.88</v>
      </c>
    </row>
    <row r="2047" spans="1:19" x14ac:dyDescent="0.35">
      <c r="A2047">
        <v>168</v>
      </c>
      <c r="B2047" t="s">
        <v>427</v>
      </c>
      <c r="C2047" t="s">
        <v>428</v>
      </c>
      <c r="D2047">
        <v>100102</v>
      </c>
      <c r="E2047" t="s">
        <v>92</v>
      </c>
      <c r="F2047">
        <v>100102005</v>
      </c>
      <c r="G2047" t="s">
        <v>177</v>
      </c>
      <c r="H2047" t="s">
        <v>397</v>
      </c>
      <c r="I2047">
        <v>7</v>
      </c>
      <c r="J2047" t="s">
        <v>164</v>
      </c>
      <c r="K2047">
        <v>0</v>
      </c>
      <c r="L2047">
        <v>23786.66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</row>
    <row r="2048" spans="1:19" x14ac:dyDescent="0.35">
      <c r="A2048">
        <v>168</v>
      </c>
      <c r="B2048" t="s">
        <v>427</v>
      </c>
      <c r="C2048" t="s">
        <v>428</v>
      </c>
      <c r="D2048">
        <v>100102</v>
      </c>
      <c r="E2048" t="s">
        <v>92</v>
      </c>
      <c r="F2048">
        <v>100102005</v>
      </c>
      <c r="G2048" t="s">
        <v>177</v>
      </c>
      <c r="H2048" t="s">
        <v>379</v>
      </c>
      <c r="I2048">
        <v>7</v>
      </c>
      <c r="J2048" t="s">
        <v>164</v>
      </c>
      <c r="K2048">
        <v>0</v>
      </c>
      <c r="L2048">
        <v>0</v>
      </c>
      <c r="M2048">
        <v>455557.57</v>
      </c>
      <c r="N2048">
        <v>147743.62</v>
      </c>
      <c r="O2048">
        <v>0</v>
      </c>
      <c r="P2048">
        <v>0</v>
      </c>
      <c r="Q2048">
        <v>0</v>
      </c>
      <c r="R2048">
        <v>0</v>
      </c>
      <c r="S2048">
        <v>0</v>
      </c>
    </row>
    <row r="2049" spans="1:19" x14ac:dyDescent="0.35">
      <c r="A2049">
        <v>168</v>
      </c>
      <c r="B2049" t="s">
        <v>427</v>
      </c>
      <c r="C2049" t="s">
        <v>428</v>
      </c>
      <c r="D2049">
        <v>100102</v>
      </c>
      <c r="E2049" t="s">
        <v>92</v>
      </c>
      <c r="F2049">
        <v>100102006</v>
      </c>
      <c r="G2049" t="s">
        <v>237</v>
      </c>
      <c r="H2049" t="s">
        <v>409</v>
      </c>
      <c r="I2049">
        <v>7</v>
      </c>
      <c r="J2049" t="s">
        <v>164</v>
      </c>
      <c r="K2049">
        <v>0</v>
      </c>
      <c r="L2049">
        <v>0</v>
      </c>
      <c r="M2049">
        <v>81154.179999999993</v>
      </c>
      <c r="N2049">
        <v>75903.95</v>
      </c>
      <c r="O2049">
        <v>39559.06</v>
      </c>
      <c r="P2049">
        <v>441.39</v>
      </c>
      <c r="Q2049">
        <v>0</v>
      </c>
      <c r="R2049">
        <v>0</v>
      </c>
      <c r="S2049">
        <v>0</v>
      </c>
    </row>
    <row r="2050" spans="1:19" x14ac:dyDescent="0.35">
      <c r="A2050">
        <v>168</v>
      </c>
      <c r="B2050" t="s">
        <v>427</v>
      </c>
      <c r="C2050" t="s">
        <v>428</v>
      </c>
      <c r="D2050">
        <v>100102</v>
      </c>
      <c r="E2050" t="s">
        <v>92</v>
      </c>
      <c r="F2050">
        <v>100102008</v>
      </c>
      <c r="G2050" t="s">
        <v>352</v>
      </c>
      <c r="H2050" t="s">
        <v>413</v>
      </c>
      <c r="I2050">
        <v>3</v>
      </c>
      <c r="J2050" t="s">
        <v>38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2285.1</v>
      </c>
      <c r="S2050">
        <v>0</v>
      </c>
    </row>
    <row r="2051" spans="1:19" x14ac:dyDescent="0.35">
      <c r="A2051">
        <v>168</v>
      </c>
      <c r="B2051" t="s">
        <v>427</v>
      </c>
      <c r="C2051" t="s">
        <v>428</v>
      </c>
      <c r="D2051">
        <v>100102</v>
      </c>
      <c r="E2051" t="s">
        <v>92</v>
      </c>
      <c r="F2051">
        <v>100102008</v>
      </c>
      <c r="G2051" t="s">
        <v>352</v>
      </c>
      <c r="H2051" t="s">
        <v>402</v>
      </c>
      <c r="I2051">
        <v>1</v>
      </c>
      <c r="J2051" t="s">
        <v>96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6292.27</v>
      </c>
      <c r="S2051">
        <v>0</v>
      </c>
    </row>
    <row r="2052" spans="1:19" x14ac:dyDescent="0.35">
      <c r="A2052">
        <v>168</v>
      </c>
      <c r="B2052" t="s">
        <v>427</v>
      </c>
      <c r="C2052" t="s">
        <v>428</v>
      </c>
      <c r="D2052">
        <v>100102</v>
      </c>
      <c r="E2052" t="s">
        <v>92</v>
      </c>
      <c r="F2052">
        <v>100102008</v>
      </c>
      <c r="G2052" t="s">
        <v>352</v>
      </c>
      <c r="H2052" t="s">
        <v>360</v>
      </c>
      <c r="I2052">
        <v>5</v>
      </c>
      <c r="J2052" t="s">
        <v>26</v>
      </c>
      <c r="K2052">
        <v>0</v>
      </c>
      <c r="L2052">
        <v>0</v>
      </c>
      <c r="M2052">
        <v>8906.0499999999993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</row>
    <row r="2053" spans="1:19" x14ac:dyDescent="0.35">
      <c r="A2053">
        <v>168</v>
      </c>
      <c r="B2053" t="s">
        <v>427</v>
      </c>
      <c r="C2053" t="s">
        <v>428</v>
      </c>
      <c r="D2053">
        <v>100102</v>
      </c>
      <c r="E2053" t="s">
        <v>92</v>
      </c>
      <c r="F2053">
        <v>100102008</v>
      </c>
      <c r="G2053" t="s">
        <v>352</v>
      </c>
      <c r="H2053" t="s">
        <v>354</v>
      </c>
      <c r="I2053">
        <v>7</v>
      </c>
      <c r="J2053" t="s">
        <v>164</v>
      </c>
      <c r="K2053">
        <v>0</v>
      </c>
      <c r="L2053">
        <v>0</v>
      </c>
      <c r="M2053">
        <v>86001.69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</row>
    <row r="2054" spans="1:19" x14ac:dyDescent="0.35">
      <c r="A2054">
        <v>168</v>
      </c>
      <c r="B2054" t="s">
        <v>427</v>
      </c>
      <c r="C2054" t="s">
        <v>428</v>
      </c>
      <c r="D2054">
        <v>100103</v>
      </c>
      <c r="E2054" t="s">
        <v>39</v>
      </c>
      <c r="F2054">
        <v>100103003</v>
      </c>
      <c r="G2054" t="s">
        <v>226</v>
      </c>
      <c r="H2054" t="s">
        <v>323</v>
      </c>
      <c r="I2054">
        <v>3</v>
      </c>
      <c r="J2054" t="s">
        <v>38</v>
      </c>
      <c r="K2054">
        <v>0</v>
      </c>
      <c r="L2054">
        <v>0</v>
      </c>
      <c r="M2054">
        <v>68190.48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</row>
    <row r="2055" spans="1:19" x14ac:dyDescent="0.35">
      <c r="A2055">
        <v>168</v>
      </c>
      <c r="B2055" t="s">
        <v>427</v>
      </c>
      <c r="C2055" t="s">
        <v>428</v>
      </c>
      <c r="D2055">
        <v>100103</v>
      </c>
      <c r="E2055" t="s">
        <v>39</v>
      </c>
      <c r="F2055">
        <v>100103003</v>
      </c>
      <c r="G2055" t="s">
        <v>226</v>
      </c>
      <c r="H2055" t="s">
        <v>316</v>
      </c>
      <c r="I2055">
        <v>3</v>
      </c>
      <c r="J2055" t="s">
        <v>38</v>
      </c>
      <c r="K2055">
        <v>20840.22</v>
      </c>
      <c r="L2055">
        <v>182.27</v>
      </c>
      <c r="M2055">
        <v>846024.76</v>
      </c>
      <c r="N2055">
        <v>91790.63</v>
      </c>
      <c r="O2055">
        <v>0</v>
      </c>
      <c r="P2055">
        <v>0</v>
      </c>
      <c r="Q2055">
        <v>0</v>
      </c>
      <c r="R2055">
        <v>0</v>
      </c>
      <c r="S2055">
        <v>0</v>
      </c>
    </row>
    <row r="2056" spans="1:19" x14ac:dyDescent="0.35">
      <c r="A2056">
        <v>168</v>
      </c>
      <c r="B2056" t="s">
        <v>427</v>
      </c>
      <c r="C2056" t="s">
        <v>428</v>
      </c>
      <c r="D2056">
        <v>100103</v>
      </c>
      <c r="E2056" t="s">
        <v>39</v>
      </c>
      <c r="F2056">
        <v>100103004</v>
      </c>
      <c r="G2056" t="s">
        <v>77</v>
      </c>
      <c r="H2056" t="s">
        <v>297</v>
      </c>
      <c r="I2056">
        <v>4</v>
      </c>
      <c r="J2056" t="s">
        <v>71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146130.23999999999</v>
      </c>
      <c r="Q2056">
        <v>157125.48000000001</v>
      </c>
      <c r="R2056">
        <v>0</v>
      </c>
      <c r="S2056">
        <v>13612.27</v>
      </c>
    </row>
    <row r="2057" spans="1:19" x14ac:dyDescent="0.35">
      <c r="A2057">
        <v>168</v>
      </c>
      <c r="B2057" t="s">
        <v>427</v>
      </c>
      <c r="C2057" t="s">
        <v>428</v>
      </c>
      <c r="D2057">
        <v>100103</v>
      </c>
      <c r="E2057" t="s">
        <v>39</v>
      </c>
      <c r="F2057">
        <v>100103004</v>
      </c>
      <c r="G2057" t="s">
        <v>77</v>
      </c>
      <c r="H2057" t="s">
        <v>78</v>
      </c>
      <c r="I2057">
        <v>3</v>
      </c>
      <c r="J2057" t="s">
        <v>38</v>
      </c>
      <c r="K2057">
        <v>0</v>
      </c>
      <c r="L2057">
        <v>0</v>
      </c>
      <c r="M2057">
        <v>894832.27</v>
      </c>
      <c r="N2057">
        <v>0</v>
      </c>
      <c r="O2057">
        <v>0</v>
      </c>
      <c r="P2057">
        <v>0</v>
      </c>
      <c r="Q2057">
        <v>0</v>
      </c>
      <c r="R2057">
        <v>19607.599999999999</v>
      </c>
      <c r="S2057">
        <v>0</v>
      </c>
    </row>
    <row r="2058" spans="1:19" x14ac:dyDescent="0.35">
      <c r="A2058">
        <v>168</v>
      </c>
      <c r="B2058" t="s">
        <v>427</v>
      </c>
      <c r="C2058" t="s">
        <v>428</v>
      </c>
      <c r="D2058">
        <v>100103</v>
      </c>
      <c r="E2058" t="s">
        <v>39</v>
      </c>
      <c r="F2058">
        <v>100103004</v>
      </c>
      <c r="G2058" t="s">
        <v>77</v>
      </c>
      <c r="H2058" t="s">
        <v>363</v>
      </c>
      <c r="I2058">
        <v>7</v>
      </c>
      <c r="J2058" t="s">
        <v>164</v>
      </c>
      <c r="K2058">
        <v>182.68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</row>
    <row r="2059" spans="1:19" x14ac:dyDescent="0.35">
      <c r="A2059">
        <v>168</v>
      </c>
      <c r="B2059" t="s">
        <v>427</v>
      </c>
      <c r="C2059" t="s">
        <v>428</v>
      </c>
      <c r="D2059">
        <v>100103</v>
      </c>
      <c r="E2059" t="s">
        <v>39</v>
      </c>
      <c r="F2059">
        <v>100103004</v>
      </c>
      <c r="G2059" t="s">
        <v>77</v>
      </c>
      <c r="H2059" t="s">
        <v>329</v>
      </c>
      <c r="I2059">
        <v>3</v>
      </c>
      <c r="J2059" t="s">
        <v>38</v>
      </c>
      <c r="K2059">
        <v>0</v>
      </c>
      <c r="L2059">
        <v>0</v>
      </c>
      <c r="M2059">
        <v>174207.24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</row>
    <row r="2060" spans="1:19" x14ac:dyDescent="0.35">
      <c r="A2060">
        <v>168</v>
      </c>
      <c r="B2060" t="s">
        <v>427</v>
      </c>
      <c r="C2060" t="s">
        <v>428</v>
      </c>
      <c r="D2060">
        <v>100103</v>
      </c>
      <c r="E2060" t="s">
        <v>39</v>
      </c>
      <c r="F2060">
        <v>100103004</v>
      </c>
      <c r="G2060" t="s">
        <v>77</v>
      </c>
      <c r="H2060" t="s">
        <v>198</v>
      </c>
      <c r="I2060">
        <v>3</v>
      </c>
      <c r="J2060" t="s">
        <v>38</v>
      </c>
      <c r="K2060">
        <v>0</v>
      </c>
      <c r="L2060">
        <v>0</v>
      </c>
      <c r="M2060">
        <v>865671.88</v>
      </c>
      <c r="N2060">
        <v>0</v>
      </c>
      <c r="O2060">
        <v>0</v>
      </c>
      <c r="P2060">
        <v>0</v>
      </c>
      <c r="Q2060">
        <v>911.95</v>
      </c>
      <c r="R2060">
        <v>0</v>
      </c>
      <c r="S2060">
        <v>0</v>
      </c>
    </row>
    <row r="2061" spans="1:19" x14ac:dyDescent="0.35">
      <c r="A2061">
        <v>168</v>
      </c>
      <c r="B2061" t="s">
        <v>427</v>
      </c>
      <c r="C2061" t="s">
        <v>428</v>
      </c>
      <c r="D2061">
        <v>100103</v>
      </c>
      <c r="E2061" t="s">
        <v>39</v>
      </c>
      <c r="F2061">
        <v>100103004</v>
      </c>
      <c r="G2061" t="s">
        <v>77</v>
      </c>
      <c r="H2061" t="s">
        <v>89</v>
      </c>
      <c r="I2061">
        <v>3</v>
      </c>
      <c r="J2061" t="s">
        <v>38</v>
      </c>
      <c r="K2061">
        <v>2076.17</v>
      </c>
      <c r="L2061">
        <v>74876.2</v>
      </c>
      <c r="M2061">
        <v>2105315.5099999998</v>
      </c>
      <c r="N2061">
        <v>0</v>
      </c>
      <c r="O2061">
        <v>9373.59</v>
      </c>
      <c r="P2061">
        <v>0</v>
      </c>
      <c r="Q2061">
        <v>0</v>
      </c>
      <c r="R2061">
        <v>0</v>
      </c>
      <c r="S2061">
        <v>0</v>
      </c>
    </row>
    <row r="2062" spans="1:19" x14ac:dyDescent="0.35">
      <c r="A2062">
        <v>168</v>
      </c>
      <c r="B2062" t="s">
        <v>427</v>
      </c>
      <c r="C2062" t="s">
        <v>428</v>
      </c>
      <c r="D2062">
        <v>100107</v>
      </c>
      <c r="E2062" t="s">
        <v>48</v>
      </c>
      <c r="F2062">
        <v>100107012</v>
      </c>
      <c r="G2062" t="s">
        <v>49</v>
      </c>
      <c r="H2062" t="s">
        <v>265</v>
      </c>
      <c r="I2062">
        <v>1</v>
      </c>
      <c r="J2062" t="s">
        <v>96</v>
      </c>
      <c r="K2062">
        <v>0</v>
      </c>
      <c r="L2062">
        <v>147388.38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</row>
    <row r="2063" spans="1:19" x14ac:dyDescent="0.35">
      <c r="A2063">
        <v>168</v>
      </c>
      <c r="B2063" t="s">
        <v>427</v>
      </c>
      <c r="C2063" t="s">
        <v>428</v>
      </c>
      <c r="D2063">
        <v>100107</v>
      </c>
      <c r="E2063" t="s">
        <v>48</v>
      </c>
      <c r="F2063">
        <v>100107012</v>
      </c>
      <c r="G2063" t="s">
        <v>49</v>
      </c>
      <c r="H2063" t="s">
        <v>211</v>
      </c>
      <c r="I2063">
        <v>7</v>
      </c>
      <c r="J2063" t="s">
        <v>164</v>
      </c>
      <c r="K2063">
        <v>0</v>
      </c>
      <c r="L2063">
        <v>74.25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</row>
    <row r="2064" spans="1:19" x14ac:dyDescent="0.35">
      <c r="A2064">
        <v>168</v>
      </c>
      <c r="B2064" t="s">
        <v>427</v>
      </c>
      <c r="C2064" t="s">
        <v>428</v>
      </c>
      <c r="D2064">
        <v>100107</v>
      </c>
      <c r="E2064" t="s">
        <v>48</v>
      </c>
      <c r="F2064">
        <v>100107012</v>
      </c>
      <c r="G2064" t="s">
        <v>49</v>
      </c>
      <c r="H2064" t="s">
        <v>365</v>
      </c>
      <c r="I2064">
        <v>7</v>
      </c>
      <c r="J2064" t="s">
        <v>164</v>
      </c>
      <c r="K2064">
        <v>0</v>
      </c>
      <c r="L2064">
        <v>175.38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</row>
    <row r="2065" spans="1:19" x14ac:dyDescent="0.35">
      <c r="A2065">
        <v>168</v>
      </c>
      <c r="B2065" t="s">
        <v>427</v>
      </c>
      <c r="C2065" t="s">
        <v>428</v>
      </c>
      <c r="D2065">
        <v>100108</v>
      </c>
      <c r="E2065" t="s">
        <v>294</v>
      </c>
      <c r="F2065">
        <v>100108005</v>
      </c>
      <c r="G2065" t="s">
        <v>319</v>
      </c>
      <c r="H2065" t="s">
        <v>396</v>
      </c>
      <c r="I2065">
        <v>7</v>
      </c>
      <c r="J2065" t="s">
        <v>164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1290.21</v>
      </c>
      <c r="R2065">
        <v>0</v>
      </c>
      <c r="S2065">
        <v>0</v>
      </c>
    </row>
    <row r="2066" spans="1:19" x14ac:dyDescent="0.35">
      <c r="A2066">
        <v>168</v>
      </c>
      <c r="B2066" t="s">
        <v>427</v>
      </c>
      <c r="C2066" t="s">
        <v>428</v>
      </c>
      <c r="D2066">
        <v>100108</v>
      </c>
      <c r="E2066" t="s">
        <v>294</v>
      </c>
      <c r="F2066">
        <v>100108005</v>
      </c>
      <c r="G2066" t="s">
        <v>319</v>
      </c>
      <c r="H2066" t="s">
        <v>398</v>
      </c>
      <c r="I2066">
        <v>7</v>
      </c>
      <c r="J2066" t="s">
        <v>164</v>
      </c>
      <c r="K2066">
        <v>3006868.95</v>
      </c>
      <c r="L2066">
        <v>4264485.1399999997</v>
      </c>
      <c r="M2066">
        <v>4827131.05</v>
      </c>
      <c r="N2066">
        <v>6527388.5899999999</v>
      </c>
      <c r="O2066">
        <v>8876904.3300000001</v>
      </c>
      <c r="P2066">
        <v>2518816.35</v>
      </c>
      <c r="Q2066">
        <v>2305239.44</v>
      </c>
      <c r="R2066">
        <v>4074313.79</v>
      </c>
      <c r="S2066">
        <v>3439116.94</v>
      </c>
    </row>
    <row r="2067" spans="1:19" x14ac:dyDescent="0.35">
      <c r="A2067">
        <v>168</v>
      </c>
      <c r="B2067" t="s">
        <v>427</v>
      </c>
      <c r="C2067" t="s">
        <v>428</v>
      </c>
      <c r="D2067">
        <v>100109</v>
      </c>
      <c r="E2067" t="s">
        <v>51</v>
      </c>
      <c r="F2067">
        <v>100109001</v>
      </c>
      <c r="G2067" t="s">
        <v>51</v>
      </c>
      <c r="H2067" t="s">
        <v>84</v>
      </c>
      <c r="I2067">
        <v>4</v>
      </c>
      <c r="J2067" t="s">
        <v>71</v>
      </c>
      <c r="K2067">
        <v>421805.86</v>
      </c>
      <c r="L2067">
        <v>240493.68</v>
      </c>
      <c r="M2067">
        <v>172375</v>
      </c>
      <c r="N2067">
        <v>112101.64</v>
      </c>
      <c r="O2067">
        <v>269056.89</v>
      </c>
      <c r="P2067">
        <v>308126.82</v>
      </c>
      <c r="Q2067">
        <v>516921.96</v>
      </c>
      <c r="R2067">
        <v>0</v>
      </c>
      <c r="S2067">
        <v>117675</v>
      </c>
    </row>
    <row r="2068" spans="1:19" x14ac:dyDescent="0.35">
      <c r="A2068">
        <v>168</v>
      </c>
      <c r="B2068" t="s">
        <v>427</v>
      </c>
      <c r="C2068" t="s">
        <v>428</v>
      </c>
      <c r="D2068">
        <v>100109</v>
      </c>
      <c r="E2068" t="s">
        <v>51</v>
      </c>
      <c r="F2068">
        <v>100109001</v>
      </c>
      <c r="G2068" t="s">
        <v>51</v>
      </c>
      <c r="H2068" t="s">
        <v>184</v>
      </c>
      <c r="I2068">
        <v>7</v>
      </c>
      <c r="J2068" t="s">
        <v>164</v>
      </c>
      <c r="K2068">
        <v>113.74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0015-FCC9-4EFC-A4A5-17DA6460F93D}">
  <dimension ref="A1:S2068"/>
  <sheetViews>
    <sheetView tabSelected="1" topLeftCell="F1" zoomScale="68" zoomScaleNormal="68" workbookViewId="0">
      <selection activeCell="T1" sqref="T1:U1048576"/>
    </sheetView>
  </sheetViews>
  <sheetFormatPr baseColWidth="10" defaultRowHeight="14.5" x14ac:dyDescent="0.35"/>
  <cols>
    <col min="1" max="1" width="16.54296875" bestFit="1" customWidth="1"/>
    <col min="2" max="2" width="31" bestFit="1" customWidth="1"/>
    <col min="3" max="3" width="13.453125" bestFit="1" customWidth="1"/>
    <col min="4" max="4" width="24.1796875" bestFit="1" customWidth="1"/>
    <col min="5" max="5" width="13.81640625" bestFit="1" customWidth="1"/>
    <col min="6" max="6" width="22.1796875" bestFit="1" customWidth="1"/>
    <col min="7" max="7" width="14.453125" bestFit="1" customWidth="1"/>
    <col min="8" max="8" width="17.81640625" bestFit="1" customWidth="1"/>
    <col min="9" max="9" width="31" customWidth="1"/>
    <col min="10" max="10" width="19.453125" bestFit="1" customWidth="1"/>
    <col min="11" max="11" width="16.54296875" bestFit="1" customWidth="1"/>
    <col min="12" max="12" width="16.54296875" customWidth="1"/>
    <col min="13" max="19" width="11" bestFit="1" customWidth="1"/>
  </cols>
  <sheetData>
    <row r="1" spans="1:19" x14ac:dyDescent="0.35">
      <c r="A1" t="s">
        <v>6</v>
      </c>
      <c r="B1" t="s">
        <v>432</v>
      </c>
      <c r="C1" t="s">
        <v>434</v>
      </c>
      <c r="D1" t="s">
        <v>0</v>
      </c>
      <c r="E1" t="s">
        <v>433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8</v>
      </c>
      <c r="L1" s="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35">
      <c r="A2">
        <v>1</v>
      </c>
      <c r="B2" t="s">
        <v>435</v>
      </c>
      <c r="C2" t="s">
        <v>436</v>
      </c>
      <c r="D2">
        <v>100109</v>
      </c>
      <c r="E2" t="s">
        <v>51</v>
      </c>
      <c r="F2">
        <v>100109001</v>
      </c>
      <c r="G2" t="s">
        <v>51</v>
      </c>
      <c r="H2" t="s">
        <v>84</v>
      </c>
      <c r="I2">
        <v>4</v>
      </c>
      <c r="J2" t="s">
        <v>71</v>
      </c>
      <c r="K2">
        <v>72.000699999999995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5">
      <c r="A3">
        <v>55</v>
      </c>
      <c r="B3" t="s">
        <v>16</v>
      </c>
      <c r="C3" t="s">
        <v>17</v>
      </c>
      <c r="D3">
        <v>100104</v>
      </c>
      <c r="E3" t="s">
        <v>66</v>
      </c>
      <c r="F3">
        <v>100104002</v>
      </c>
      <c r="G3" t="s">
        <v>67</v>
      </c>
      <c r="H3" t="s">
        <v>127</v>
      </c>
      <c r="I3">
        <v>3</v>
      </c>
      <c r="J3" t="s">
        <v>38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2E-3</v>
      </c>
      <c r="R3">
        <v>0</v>
      </c>
      <c r="S3">
        <v>0</v>
      </c>
    </row>
    <row r="4" spans="1:19" x14ac:dyDescent="0.35">
      <c r="A4">
        <v>55</v>
      </c>
      <c r="B4" t="s">
        <v>16</v>
      </c>
      <c r="C4" t="s">
        <v>17</v>
      </c>
      <c r="D4">
        <v>100105</v>
      </c>
      <c r="E4" t="s">
        <v>20</v>
      </c>
      <c r="F4">
        <v>100105006</v>
      </c>
      <c r="G4" t="s">
        <v>276</v>
      </c>
      <c r="H4" t="s">
        <v>317</v>
      </c>
      <c r="I4">
        <v>6</v>
      </c>
      <c r="J4" t="s">
        <v>20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35</v>
      </c>
    </row>
    <row r="5" spans="1:19" x14ac:dyDescent="0.35">
      <c r="A5">
        <v>9</v>
      </c>
      <c r="B5" t="s">
        <v>21</v>
      </c>
      <c r="C5" t="s">
        <v>22</v>
      </c>
      <c r="D5">
        <v>100101</v>
      </c>
      <c r="E5" t="s">
        <v>29</v>
      </c>
      <c r="F5">
        <v>100101001</v>
      </c>
      <c r="G5" t="s">
        <v>35</v>
      </c>
      <c r="H5" t="s">
        <v>37</v>
      </c>
      <c r="I5">
        <v>3</v>
      </c>
      <c r="J5" t="s">
        <v>38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7.3999999999999996E-2</v>
      </c>
      <c r="R5">
        <v>0</v>
      </c>
      <c r="S5">
        <v>0</v>
      </c>
    </row>
    <row r="6" spans="1:19" x14ac:dyDescent="0.35">
      <c r="A6">
        <v>9</v>
      </c>
      <c r="B6" t="s">
        <v>21</v>
      </c>
      <c r="C6" t="s">
        <v>22</v>
      </c>
      <c r="D6">
        <v>100101</v>
      </c>
      <c r="E6" t="s">
        <v>29</v>
      </c>
      <c r="F6">
        <v>100101001</v>
      </c>
      <c r="G6" t="s">
        <v>35</v>
      </c>
      <c r="H6" t="s">
        <v>355</v>
      </c>
      <c r="I6">
        <v>2</v>
      </c>
      <c r="J6" t="s">
        <v>32</v>
      </c>
      <c r="K6">
        <v>0</v>
      </c>
      <c r="L6">
        <v>13.6</v>
      </c>
      <c r="M6">
        <v>0</v>
      </c>
      <c r="N6">
        <v>0</v>
      </c>
      <c r="O6">
        <v>0</v>
      </c>
      <c r="P6">
        <v>0</v>
      </c>
      <c r="Q6">
        <v>0</v>
      </c>
      <c r="R6">
        <v>43.584000000000003</v>
      </c>
      <c r="S6">
        <v>0</v>
      </c>
    </row>
    <row r="7" spans="1:19" x14ac:dyDescent="0.35">
      <c r="A7">
        <v>9</v>
      </c>
      <c r="B7" t="s">
        <v>21</v>
      </c>
      <c r="C7" t="s">
        <v>22</v>
      </c>
      <c r="D7">
        <v>100101</v>
      </c>
      <c r="E7" t="s">
        <v>29</v>
      </c>
      <c r="F7">
        <v>100101001</v>
      </c>
      <c r="G7" t="s">
        <v>35</v>
      </c>
      <c r="H7" t="s">
        <v>163</v>
      </c>
      <c r="I7">
        <v>7</v>
      </c>
      <c r="J7" t="s">
        <v>164</v>
      </c>
      <c r="K7">
        <v>0</v>
      </c>
      <c r="L7">
        <v>0</v>
      </c>
      <c r="M7">
        <v>0</v>
      </c>
      <c r="N7">
        <v>0</v>
      </c>
      <c r="O7">
        <v>0</v>
      </c>
      <c r="P7">
        <v>0.32700000000000001</v>
      </c>
      <c r="Q7">
        <v>0</v>
      </c>
      <c r="R7">
        <v>0</v>
      </c>
      <c r="S7">
        <v>0</v>
      </c>
    </row>
    <row r="8" spans="1:19" x14ac:dyDescent="0.35">
      <c r="A8">
        <v>9</v>
      </c>
      <c r="B8" t="s">
        <v>21</v>
      </c>
      <c r="C8" t="s">
        <v>22</v>
      </c>
      <c r="D8">
        <v>100101</v>
      </c>
      <c r="E8" t="s">
        <v>29</v>
      </c>
      <c r="F8">
        <v>100101001</v>
      </c>
      <c r="G8" t="s">
        <v>35</v>
      </c>
      <c r="H8" t="s">
        <v>56</v>
      </c>
      <c r="I8">
        <v>2</v>
      </c>
      <c r="J8" t="s">
        <v>32</v>
      </c>
      <c r="K8">
        <v>45.36</v>
      </c>
      <c r="L8">
        <v>119.3601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1E-3</v>
      </c>
    </row>
    <row r="9" spans="1:19" x14ac:dyDescent="0.35">
      <c r="A9">
        <v>9</v>
      </c>
      <c r="B9" t="s">
        <v>21</v>
      </c>
      <c r="C9" t="s">
        <v>22</v>
      </c>
      <c r="D9">
        <v>100101</v>
      </c>
      <c r="E9" t="s">
        <v>29</v>
      </c>
      <c r="F9">
        <v>100101004</v>
      </c>
      <c r="G9" t="s">
        <v>30</v>
      </c>
      <c r="H9" t="s">
        <v>345</v>
      </c>
      <c r="I9">
        <v>4</v>
      </c>
      <c r="J9" t="s">
        <v>71</v>
      </c>
      <c r="K9">
        <v>0</v>
      </c>
      <c r="L9">
        <v>0</v>
      </c>
      <c r="M9">
        <v>0</v>
      </c>
      <c r="N9">
        <v>0</v>
      </c>
      <c r="O9">
        <v>0</v>
      </c>
      <c r="P9">
        <v>23.98</v>
      </c>
      <c r="Q9">
        <v>0</v>
      </c>
      <c r="R9">
        <v>0</v>
      </c>
      <c r="S9">
        <v>0</v>
      </c>
    </row>
    <row r="10" spans="1:19" x14ac:dyDescent="0.35">
      <c r="A10">
        <v>9</v>
      </c>
      <c r="B10" t="s">
        <v>21</v>
      </c>
      <c r="C10" t="s">
        <v>22</v>
      </c>
      <c r="D10">
        <v>100101</v>
      </c>
      <c r="E10" t="s">
        <v>29</v>
      </c>
      <c r="F10">
        <v>100101007</v>
      </c>
      <c r="G10" t="s">
        <v>64</v>
      </c>
      <c r="H10" t="s">
        <v>185</v>
      </c>
      <c r="I10">
        <v>3</v>
      </c>
      <c r="J10" t="s">
        <v>38</v>
      </c>
      <c r="K10">
        <v>0</v>
      </c>
      <c r="L10">
        <v>0</v>
      </c>
      <c r="M10">
        <v>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>
        <v>9</v>
      </c>
      <c r="B11" t="s">
        <v>21</v>
      </c>
      <c r="C11" t="s">
        <v>22</v>
      </c>
      <c r="D11">
        <v>100101</v>
      </c>
      <c r="E11" t="s">
        <v>29</v>
      </c>
      <c r="F11">
        <v>100101011</v>
      </c>
      <c r="G11" t="s">
        <v>122</v>
      </c>
      <c r="H11" t="s">
        <v>168</v>
      </c>
      <c r="I11">
        <v>4</v>
      </c>
      <c r="J11" t="s">
        <v>71</v>
      </c>
      <c r="K11">
        <v>0</v>
      </c>
      <c r="L11">
        <v>0</v>
      </c>
      <c r="M11">
        <v>0</v>
      </c>
      <c r="N11">
        <v>0</v>
      </c>
      <c r="O11">
        <v>2.6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>
        <v>9</v>
      </c>
      <c r="B12" t="s">
        <v>21</v>
      </c>
      <c r="C12" t="s">
        <v>22</v>
      </c>
      <c r="D12">
        <v>100101</v>
      </c>
      <c r="E12" t="s">
        <v>29</v>
      </c>
      <c r="F12">
        <v>100112025</v>
      </c>
      <c r="G12" t="s">
        <v>173</v>
      </c>
      <c r="H12" t="s">
        <v>248</v>
      </c>
      <c r="I12">
        <v>3</v>
      </c>
      <c r="J12" t="s">
        <v>38</v>
      </c>
      <c r="K12">
        <v>259.10730000000001</v>
      </c>
      <c r="L12">
        <v>285.84550000000002</v>
      </c>
      <c r="M12">
        <v>177.3356</v>
      </c>
      <c r="N12">
        <v>165.39689999999999</v>
      </c>
      <c r="O12">
        <v>202.72880000000001</v>
      </c>
      <c r="P12">
        <v>221.2176</v>
      </c>
      <c r="Q12">
        <v>237.24619999999999</v>
      </c>
      <c r="R12">
        <v>183.49449999999999</v>
      </c>
      <c r="S12">
        <v>52.029200000000003</v>
      </c>
    </row>
    <row r="13" spans="1:19" x14ac:dyDescent="0.35">
      <c r="A13">
        <v>9</v>
      </c>
      <c r="B13" t="s">
        <v>21</v>
      </c>
      <c r="C13" t="s">
        <v>22</v>
      </c>
      <c r="D13">
        <v>100101</v>
      </c>
      <c r="E13" t="s">
        <v>29</v>
      </c>
      <c r="F13">
        <v>100112025</v>
      </c>
      <c r="G13" t="s">
        <v>173</v>
      </c>
      <c r="H13" t="s">
        <v>321</v>
      </c>
      <c r="I13">
        <v>2</v>
      </c>
      <c r="J13" t="s">
        <v>32</v>
      </c>
      <c r="K13">
        <v>0</v>
      </c>
      <c r="L13">
        <v>19.992000000000001</v>
      </c>
      <c r="M13">
        <v>21.896000000000001</v>
      </c>
      <c r="N13">
        <v>24.004000000000001</v>
      </c>
      <c r="O13">
        <v>0</v>
      </c>
      <c r="P13">
        <v>0</v>
      </c>
      <c r="Q13">
        <v>46.606000000000002</v>
      </c>
      <c r="R13">
        <v>0</v>
      </c>
      <c r="S13">
        <v>0</v>
      </c>
    </row>
    <row r="14" spans="1:19" x14ac:dyDescent="0.35">
      <c r="A14">
        <v>9</v>
      </c>
      <c r="B14" t="s">
        <v>21</v>
      </c>
      <c r="C14" t="s">
        <v>22</v>
      </c>
      <c r="D14">
        <v>100101</v>
      </c>
      <c r="E14" t="s">
        <v>29</v>
      </c>
      <c r="F14">
        <v>100112025</v>
      </c>
      <c r="G14" t="s">
        <v>173</v>
      </c>
      <c r="H14" t="s">
        <v>311</v>
      </c>
      <c r="I14">
        <v>4</v>
      </c>
      <c r="J14" t="s">
        <v>71</v>
      </c>
      <c r="K14">
        <v>5.9999999999999995E-4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>
        <v>9</v>
      </c>
      <c r="B15" t="s">
        <v>21</v>
      </c>
      <c r="C15" t="s">
        <v>22</v>
      </c>
      <c r="D15">
        <v>100101</v>
      </c>
      <c r="E15" t="s">
        <v>29</v>
      </c>
      <c r="F15">
        <v>100112025</v>
      </c>
      <c r="G15" t="s">
        <v>173</v>
      </c>
      <c r="H15" t="s">
        <v>174</v>
      </c>
      <c r="I15">
        <v>2</v>
      </c>
      <c r="J15" t="s">
        <v>32</v>
      </c>
      <c r="K15">
        <v>0</v>
      </c>
      <c r="L15">
        <v>68.873599999999996</v>
      </c>
      <c r="M15">
        <v>20.943999999999999</v>
      </c>
      <c r="N15">
        <v>0</v>
      </c>
      <c r="O15">
        <v>0</v>
      </c>
      <c r="P15">
        <v>0</v>
      </c>
      <c r="Q15">
        <v>0</v>
      </c>
      <c r="R15">
        <v>19.798999999999999</v>
      </c>
      <c r="S15">
        <v>91.391999999999996</v>
      </c>
    </row>
    <row r="16" spans="1:19" x14ac:dyDescent="0.35">
      <c r="A16">
        <v>9</v>
      </c>
      <c r="B16" t="s">
        <v>21</v>
      </c>
      <c r="C16" t="s">
        <v>22</v>
      </c>
      <c r="D16">
        <v>100102</v>
      </c>
      <c r="E16" t="s">
        <v>92</v>
      </c>
      <c r="F16">
        <v>100102003</v>
      </c>
      <c r="G16" t="s">
        <v>93</v>
      </c>
      <c r="H16" t="s">
        <v>400</v>
      </c>
      <c r="I16">
        <v>1</v>
      </c>
      <c r="J16" t="s">
        <v>96</v>
      </c>
      <c r="K16">
        <v>0.44500000000000001</v>
      </c>
      <c r="L16">
        <v>0.184</v>
      </c>
      <c r="M16">
        <v>2.2000000000000001E-3</v>
      </c>
      <c r="N16">
        <v>2.24E-2</v>
      </c>
      <c r="O16">
        <v>0</v>
      </c>
      <c r="P16">
        <v>0.10440000000000001</v>
      </c>
      <c r="Q16">
        <v>7.4999999999999997E-2</v>
      </c>
      <c r="R16">
        <v>2.8999999999999998E-3</v>
      </c>
      <c r="S16">
        <v>0.57820000000000005</v>
      </c>
    </row>
    <row r="17" spans="1:19" x14ac:dyDescent="0.35">
      <c r="A17">
        <v>9</v>
      </c>
      <c r="B17" t="s">
        <v>21</v>
      </c>
      <c r="C17" t="s">
        <v>22</v>
      </c>
      <c r="D17">
        <v>100102</v>
      </c>
      <c r="E17" t="s">
        <v>92</v>
      </c>
      <c r="F17">
        <v>100102003</v>
      </c>
      <c r="G17" t="s">
        <v>93</v>
      </c>
      <c r="H17" t="s">
        <v>94</v>
      </c>
      <c r="I17">
        <v>5</v>
      </c>
      <c r="J17" t="s">
        <v>26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8.0999999999999996E-3</v>
      </c>
    </row>
    <row r="18" spans="1:19" x14ac:dyDescent="0.35">
      <c r="A18">
        <v>9</v>
      </c>
      <c r="B18" t="s">
        <v>21</v>
      </c>
      <c r="C18" t="s">
        <v>22</v>
      </c>
      <c r="D18">
        <v>100102</v>
      </c>
      <c r="E18" t="s">
        <v>92</v>
      </c>
      <c r="F18">
        <v>100102005</v>
      </c>
      <c r="G18" t="s">
        <v>177</v>
      </c>
      <c r="H18" t="s">
        <v>401</v>
      </c>
      <c r="I18">
        <v>1</v>
      </c>
      <c r="J18" t="s">
        <v>96</v>
      </c>
      <c r="K18">
        <v>9.2999999999999999E-2</v>
      </c>
      <c r="L18">
        <v>3.4958999999999998</v>
      </c>
      <c r="M18">
        <v>0</v>
      </c>
      <c r="N18">
        <v>0.02</v>
      </c>
      <c r="O18">
        <v>9.5100000000000004E-2</v>
      </c>
      <c r="P18">
        <v>23.7364</v>
      </c>
      <c r="Q18">
        <v>3.105</v>
      </c>
      <c r="R18">
        <v>1.0828</v>
      </c>
      <c r="S18">
        <v>5.0000000000000001E-3</v>
      </c>
    </row>
    <row r="19" spans="1:19" x14ac:dyDescent="0.35">
      <c r="A19">
        <v>9</v>
      </c>
      <c r="B19" t="s">
        <v>21</v>
      </c>
      <c r="C19" t="s">
        <v>22</v>
      </c>
      <c r="D19">
        <v>100102</v>
      </c>
      <c r="E19" t="s">
        <v>92</v>
      </c>
      <c r="F19">
        <v>100102005</v>
      </c>
      <c r="G19" t="s">
        <v>177</v>
      </c>
      <c r="H19" t="s">
        <v>375</v>
      </c>
      <c r="I19">
        <v>7</v>
      </c>
      <c r="J19" t="s">
        <v>164</v>
      </c>
      <c r="K19">
        <v>0</v>
      </c>
      <c r="L19">
        <v>2.0748000000000002</v>
      </c>
      <c r="M19">
        <v>22.2181</v>
      </c>
      <c r="N19">
        <v>1E-3</v>
      </c>
      <c r="O19">
        <v>0</v>
      </c>
      <c r="P19">
        <v>838.13919999999996</v>
      </c>
      <c r="Q19">
        <v>71.55</v>
      </c>
      <c r="R19">
        <v>524.9</v>
      </c>
      <c r="S19">
        <v>71.55</v>
      </c>
    </row>
    <row r="20" spans="1:19" x14ac:dyDescent="0.35">
      <c r="A20">
        <v>9</v>
      </c>
      <c r="B20" t="s">
        <v>21</v>
      </c>
      <c r="C20" t="s">
        <v>22</v>
      </c>
      <c r="D20">
        <v>100102</v>
      </c>
      <c r="E20" t="s">
        <v>92</v>
      </c>
      <c r="F20">
        <v>100102005</v>
      </c>
      <c r="G20" t="s">
        <v>177</v>
      </c>
      <c r="H20" t="s">
        <v>397</v>
      </c>
      <c r="I20">
        <v>7</v>
      </c>
      <c r="J20" t="s">
        <v>164</v>
      </c>
      <c r="K20">
        <v>0</v>
      </c>
      <c r="L20">
        <v>0</v>
      </c>
      <c r="M20">
        <v>0</v>
      </c>
      <c r="N20">
        <v>59.207999999999998</v>
      </c>
      <c r="O20">
        <v>77.002899999999997</v>
      </c>
      <c r="P20">
        <v>75.661000000000001</v>
      </c>
      <c r="Q20">
        <v>105.9841</v>
      </c>
      <c r="R20">
        <v>168.80709999999999</v>
      </c>
      <c r="S20">
        <v>188.2303</v>
      </c>
    </row>
    <row r="21" spans="1:19" x14ac:dyDescent="0.35">
      <c r="A21">
        <v>9</v>
      </c>
      <c r="B21" t="s">
        <v>21</v>
      </c>
      <c r="C21" t="s">
        <v>22</v>
      </c>
      <c r="D21">
        <v>100102</v>
      </c>
      <c r="E21" t="s">
        <v>92</v>
      </c>
      <c r="F21">
        <v>100102005</v>
      </c>
      <c r="G21" t="s">
        <v>177</v>
      </c>
      <c r="H21" t="s">
        <v>379</v>
      </c>
      <c r="I21">
        <v>7</v>
      </c>
      <c r="J21" t="s">
        <v>164</v>
      </c>
      <c r="K21">
        <v>20.2395</v>
      </c>
      <c r="L21">
        <v>43.0062</v>
      </c>
      <c r="M21">
        <v>2.4400000000000002E-2</v>
      </c>
      <c r="N21">
        <v>21.2</v>
      </c>
      <c r="O21">
        <v>0</v>
      </c>
      <c r="P21">
        <v>1.7000000000000001E-2</v>
      </c>
      <c r="Q21">
        <v>6.7000000000000002E-3</v>
      </c>
      <c r="R21">
        <v>36.266599999999997</v>
      </c>
      <c r="S21">
        <v>37.970399999999998</v>
      </c>
    </row>
    <row r="22" spans="1:19" x14ac:dyDescent="0.35">
      <c r="A22">
        <v>9</v>
      </c>
      <c r="B22" t="s">
        <v>21</v>
      </c>
      <c r="C22" t="s">
        <v>22</v>
      </c>
      <c r="D22">
        <v>100102</v>
      </c>
      <c r="E22" t="s">
        <v>92</v>
      </c>
      <c r="F22">
        <v>100102005</v>
      </c>
      <c r="G22" t="s">
        <v>177</v>
      </c>
      <c r="H22" t="s">
        <v>178</v>
      </c>
      <c r="I22">
        <v>5</v>
      </c>
      <c r="J22" t="s">
        <v>26</v>
      </c>
      <c r="K22">
        <v>0</v>
      </c>
      <c r="L22">
        <v>0</v>
      </c>
      <c r="M22">
        <v>45.36</v>
      </c>
      <c r="N22">
        <v>45.36</v>
      </c>
      <c r="O22">
        <v>68.040000000000006</v>
      </c>
      <c r="P22">
        <v>43.4</v>
      </c>
      <c r="Q22">
        <v>0</v>
      </c>
      <c r="R22">
        <v>0</v>
      </c>
      <c r="S22">
        <v>0</v>
      </c>
    </row>
    <row r="23" spans="1:19" x14ac:dyDescent="0.35">
      <c r="A23">
        <v>9</v>
      </c>
      <c r="B23" t="s">
        <v>21</v>
      </c>
      <c r="C23" t="s">
        <v>22</v>
      </c>
      <c r="D23">
        <v>100102</v>
      </c>
      <c r="E23" t="s">
        <v>92</v>
      </c>
      <c r="F23">
        <v>100102006</v>
      </c>
      <c r="G23" t="s">
        <v>237</v>
      </c>
      <c r="H23" t="s">
        <v>437</v>
      </c>
      <c r="I23">
        <v>7</v>
      </c>
      <c r="J23" t="s">
        <v>164</v>
      </c>
      <c r="K23">
        <v>0</v>
      </c>
      <c r="L23">
        <v>0</v>
      </c>
      <c r="M23">
        <v>0</v>
      </c>
      <c r="N23">
        <v>2.448</v>
      </c>
      <c r="O23">
        <v>1.8360000000000001</v>
      </c>
      <c r="P23">
        <v>1.6319999999999999</v>
      </c>
      <c r="Q23">
        <v>0.40799999999999997</v>
      </c>
      <c r="R23">
        <v>0</v>
      </c>
      <c r="S23">
        <v>0</v>
      </c>
    </row>
    <row r="24" spans="1:19" x14ac:dyDescent="0.35">
      <c r="A24">
        <v>9</v>
      </c>
      <c r="B24" t="s">
        <v>21</v>
      </c>
      <c r="C24" t="s">
        <v>22</v>
      </c>
      <c r="D24">
        <v>100102</v>
      </c>
      <c r="E24" t="s">
        <v>92</v>
      </c>
      <c r="F24">
        <v>100102006</v>
      </c>
      <c r="G24" t="s">
        <v>237</v>
      </c>
      <c r="H24" t="s">
        <v>409</v>
      </c>
      <c r="I24">
        <v>7</v>
      </c>
      <c r="J24" t="s">
        <v>164</v>
      </c>
      <c r="K24">
        <v>10.401</v>
      </c>
      <c r="L24">
        <v>68.02</v>
      </c>
      <c r="M24">
        <v>0</v>
      </c>
      <c r="N24">
        <v>0</v>
      </c>
      <c r="O24">
        <v>0</v>
      </c>
      <c r="P24">
        <v>0</v>
      </c>
      <c r="Q24">
        <v>0</v>
      </c>
      <c r="R24">
        <v>27.592300000000002</v>
      </c>
      <c r="S24">
        <v>35.039700000000003</v>
      </c>
    </row>
    <row r="25" spans="1:19" x14ac:dyDescent="0.35">
      <c r="A25">
        <v>9</v>
      </c>
      <c r="B25" t="s">
        <v>21</v>
      </c>
      <c r="C25" t="s">
        <v>22</v>
      </c>
      <c r="D25">
        <v>100102</v>
      </c>
      <c r="E25" t="s">
        <v>92</v>
      </c>
      <c r="F25">
        <v>100102008</v>
      </c>
      <c r="G25" t="s">
        <v>352</v>
      </c>
      <c r="H25" t="s">
        <v>413</v>
      </c>
      <c r="I25">
        <v>3</v>
      </c>
      <c r="J25" t="s">
        <v>38</v>
      </c>
      <c r="K25">
        <v>1.02</v>
      </c>
      <c r="L25">
        <v>30.5748</v>
      </c>
      <c r="M25">
        <v>1.02</v>
      </c>
      <c r="N25">
        <v>0</v>
      </c>
      <c r="O25">
        <v>0.16300000000000001</v>
      </c>
      <c r="P25">
        <v>16.3872</v>
      </c>
      <c r="Q25">
        <v>44.228200000000001</v>
      </c>
      <c r="R25">
        <v>2</v>
      </c>
      <c r="S25">
        <v>0</v>
      </c>
    </row>
    <row r="26" spans="1:19" x14ac:dyDescent="0.35">
      <c r="A26">
        <v>9</v>
      </c>
      <c r="B26" t="s">
        <v>21</v>
      </c>
      <c r="C26" t="s">
        <v>22</v>
      </c>
      <c r="D26">
        <v>100102</v>
      </c>
      <c r="E26" t="s">
        <v>92</v>
      </c>
      <c r="F26">
        <v>100102008</v>
      </c>
      <c r="G26" t="s">
        <v>352</v>
      </c>
      <c r="H26" t="s">
        <v>391</v>
      </c>
      <c r="I26">
        <v>3</v>
      </c>
      <c r="J26" t="s">
        <v>38</v>
      </c>
      <c r="K26">
        <v>0</v>
      </c>
      <c r="L26">
        <v>3.5099999999999999E-2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>
        <v>9</v>
      </c>
      <c r="B27" t="s">
        <v>21</v>
      </c>
      <c r="C27" t="s">
        <v>22</v>
      </c>
      <c r="D27">
        <v>100102</v>
      </c>
      <c r="E27" t="s">
        <v>92</v>
      </c>
      <c r="F27">
        <v>100102008</v>
      </c>
      <c r="G27" t="s">
        <v>352</v>
      </c>
      <c r="H27" t="s">
        <v>353</v>
      </c>
      <c r="I27">
        <v>7</v>
      </c>
      <c r="J27" t="s">
        <v>164</v>
      </c>
      <c r="K27">
        <v>0</v>
      </c>
      <c r="L27">
        <v>1.15E-2</v>
      </c>
      <c r="M27">
        <v>20.002400000000002</v>
      </c>
      <c r="N27">
        <v>5.3040000000000003</v>
      </c>
      <c r="O27">
        <v>22.8005</v>
      </c>
      <c r="P27">
        <v>6.8159999999999998</v>
      </c>
      <c r="Q27">
        <v>56.405999999999999</v>
      </c>
      <c r="R27">
        <v>20.047999999999998</v>
      </c>
      <c r="S27">
        <v>105.58</v>
      </c>
    </row>
    <row r="28" spans="1:19" x14ac:dyDescent="0.35">
      <c r="A28">
        <v>9</v>
      </c>
      <c r="B28" t="s">
        <v>21</v>
      </c>
      <c r="C28" t="s">
        <v>22</v>
      </c>
      <c r="D28">
        <v>100102</v>
      </c>
      <c r="E28" t="s">
        <v>92</v>
      </c>
      <c r="F28">
        <v>100102008</v>
      </c>
      <c r="G28" t="s">
        <v>352</v>
      </c>
      <c r="H28" t="s">
        <v>402</v>
      </c>
      <c r="I28">
        <v>1</v>
      </c>
      <c r="J28" t="s">
        <v>96</v>
      </c>
      <c r="K28">
        <v>12.6517</v>
      </c>
      <c r="L28">
        <v>0.31969999999999998</v>
      </c>
      <c r="M28">
        <v>0.1</v>
      </c>
      <c r="N28">
        <v>5.0000000000000001E-4</v>
      </c>
      <c r="O28">
        <v>0.22370000000000001</v>
      </c>
      <c r="P28">
        <v>0.23549999999999999</v>
      </c>
      <c r="Q28">
        <v>0.1817</v>
      </c>
      <c r="R28">
        <v>0.18</v>
      </c>
      <c r="S28">
        <v>1.2428999999999999</v>
      </c>
    </row>
    <row r="29" spans="1:19" x14ac:dyDescent="0.35">
      <c r="A29">
        <v>9</v>
      </c>
      <c r="B29" t="s">
        <v>21</v>
      </c>
      <c r="C29" t="s">
        <v>22</v>
      </c>
      <c r="D29">
        <v>100102</v>
      </c>
      <c r="E29" t="s">
        <v>92</v>
      </c>
      <c r="F29">
        <v>100102008</v>
      </c>
      <c r="G29" t="s">
        <v>352</v>
      </c>
      <c r="H29" t="s">
        <v>354</v>
      </c>
      <c r="I29">
        <v>7</v>
      </c>
      <c r="J29" t="s">
        <v>164</v>
      </c>
      <c r="K29">
        <v>186.2851</v>
      </c>
      <c r="L29">
        <v>331.5591</v>
      </c>
      <c r="M29">
        <v>250.94470000000001</v>
      </c>
      <c r="N29">
        <v>295.47280000000001</v>
      </c>
      <c r="O29">
        <v>323.76549999999997</v>
      </c>
      <c r="P29">
        <v>330.95749999999998</v>
      </c>
      <c r="Q29">
        <v>405.97809999999998</v>
      </c>
      <c r="R29">
        <v>491.3811</v>
      </c>
      <c r="S29">
        <v>352.95740000000001</v>
      </c>
    </row>
    <row r="30" spans="1:19" x14ac:dyDescent="0.35">
      <c r="A30">
        <v>9</v>
      </c>
      <c r="B30" t="s">
        <v>21</v>
      </c>
      <c r="C30" t="s">
        <v>22</v>
      </c>
      <c r="D30">
        <v>100103</v>
      </c>
      <c r="E30" t="s">
        <v>39</v>
      </c>
      <c r="F30">
        <v>100103001</v>
      </c>
      <c r="G30" t="s">
        <v>40</v>
      </c>
      <c r="H30" t="s">
        <v>312</v>
      </c>
      <c r="I30">
        <v>3</v>
      </c>
      <c r="J30" t="s">
        <v>38</v>
      </c>
      <c r="K30">
        <v>0</v>
      </c>
      <c r="L30">
        <v>0</v>
      </c>
      <c r="M30">
        <v>0</v>
      </c>
      <c r="N30">
        <v>0</v>
      </c>
      <c r="O30">
        <v>0</v>
      </c>
      <c r="P30">
        <v>0.50109999999999999</v>
      </c>
      <c r="Q30">
        <v>14.512499999999999</v>
      </c>
      <c r="R30">
        <v>10.0017</v>
      </c>
      <c r="S30">
        <v>0</v>
      </c>
    </row>
    <row r="31" spans="1:19" x14ac:dyDescent="0.35">
      <c r="A31">
        <v>9</v>
      </c>
      <c r="B31" t="s">
        <v>21</v>
      </c>
      <c r="C31" t="s">
        <v>22</v>
      </c>
      <c r="D31">
        <v>100103</v>
      </c>
      <c r="E31" t="s">
        <v>39</v>
      </c>
      <c r="F31">
        <v>100103002</v>
      </c>
      <c r="G31" t="s">
        <v>42</v>
      </c>
      <c r="H31" t="s">
        <v>313</v>
      </c>
      <c r="I31">
        <v>3</v>
      </c>
      <c r="J31" t="s">
        <v>38</v>
      </c>
      <c r="K31">
        <v>52.037700000000001</v>
      </c>
      <c r="L31">
        <v>57</v>
      </c>
      <c r="M31">
        <v>38</v>
      </c>
      <c r="N31">
        <v>18.5</v>
      </c>
      <c r="O31">
        <v>1.5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>
        <v>9</v>
      </c>
      <c r="B32" t="s">
        <v>21</v>
      </c>
      <c r="C32" t="s">
        <v>22</v>
      </c>
      <c r="D32">
        <v>100103</v>
      </c>
      <c r="E32" t="s">
        <v>39</v>
      </c>
      <c r="F32">
        <v>100103002</v>
      </c>
      <c r="G32" t="s">
        <v>42</v>
      </c>
      <c r="H32" t="s">
        <v>76</v>
      </c>
      <c r="I32">
        <v>4</v>
      </c>
      <c r="J32" t="s">
        <v>71</v>
      </c>
      <c r="K32">
        <v>27.5</v>
      </c>
      <c r="L32">
        <v>441.04</v>
      </c>
      <c r="M32">
        <v>162.72</v>
      </c>
      <c r="N32">
        <v>66</v>
      </c>
      <c r="O32">
        <v>297</v>
      </c>
      <c r="P32">
        <v>0</v>
      </c>
      <c r="Q32">
        <v>4</v>
      </c>
      <c r="R32">
        <v>1689.9368999999999</v>
      </c>
      <c r="S32">
        <v>2626.4155000000001</v>
      </c>
    </row>
    <row r="33" spans="1:19" x14ac:dyDescent="0.35">
      <c r="A33">
        <v>9</v>
      </c>
      <c r="B33" t="s">
        <v>21</v>
      </c>
      <c r="C33" t="s">
        <v>22</v>
      </c>
      <c r="D33">
        <v>100103</v>
      </c>
      <c r="E33" t="s">
        <v>39</v>
      </c>
      <c r="F33">
        <v>100103002</v>
      </c>
      <c r="G33" t="s">
        <v>42</v>
      </c>
      <c r="H33" t="s">
        <v>114</v>
      </c>
      <c r="I33">
        <v>4</v>
      </c>
      <c r="J33" t="s">
        <v>71</v>
      </c>
      <c r="K33">
        <v>1857.05</v>
      </c>
      <c r="L33">
        <v>162.30000000000001</v>
      </c>
      <c r="M33">
        <v>1337.2170000000001</v>
      </c>
      <c r="N33">
        <v>2968.21</v>
      </c>
      <c r="O33">
        <v>1098.19</v>
      </c>
      <c r="P33">
        <v>142</v>
      </c>
      <c r="Q33">
        <v>1047.492</v>
      </c>
      <c r="R33">
        <v>908.31309999999996</v>
      </c>
      <c r="S33">
        <v>1386.8955000000001</v>
      </c>
    </row>
    <row r="34" spans="1:19" x14ac:dyDescent="0.35">
      <c r="A34">
        <v>9</v>
      </c>
      <c r="B34" t="s">
        <v>21</v>
      </c>
      <c r="C34" t="s">
        <v>22</v>
      </c>
      <c r="D34">
        <v>100103</v>
      </c>
      <c r="E34" t="s">
        <v>39</v>
      </c>
      <c r="F34">
        <v>100103003</v>
      </c>
      <c r="G34" t="s">
        <v>226</v>
      </c>
      <c r="H34" t="s">
        <v>325</v>
      </c>
      <c r="I34">
        <v>2</v>
      </c>
      <c r="J34" t="s">
        <v>32</v>
      </c>
      <c r="K34">
        <v>6.0000000000000001E-3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5">
      <c r="A35">
        <v>9</v>
      </c>
      <c r="B35" t="s">
        <v>21</v>
      </c>
      <c r="C35" t="s">
        <v>22</v>
      </c>
      <c r="D35">
        <v>100103</v>
      </c>
      <c r="E35" t="s">
        <v>39</v>
      </c>
      <c r="F35">
        <v>100103003</v>
      </c>
      <c r="G35" t="s">
        <v>226</v>
      </c>
      <c r="H35" t="s">
        <v>314</v>
      </c>
      <c r="I35">
        <v>4</v>
      </c>
      <c r="J35" t="s">
        <v>71</v>
      </c>
      <c r="K35">
        <v>23</v>
      </c>
      <c r="L35">
        <v>76.376000000000005</v>
      </c>
      <c r="M35">
        <v>30.15</v>
      </c>
      <c r="N35">
        <v>55.991</v>
      </c>
      <c r="O35">
        <v>24.84</v>
      </c>
      <c r="P35">
        <v>13.08</v>
      </c>
      <c r="Q35">
        <v>51.625</v>
      </c>
      <c r="R35">
        <v>24.045000000000002</v>
      </c>
      <c r="S35">
        <v>22.622399999999999</v>
      </c>
    </row>
    <row r="36" spans="1:19" x14ac:dyDescent="0.35">
      <c r="A36">
        <v>9</v>
      </c>
      <c r="B36" t="s">
        <v>21</v>
      </c>
      <c r="C36" t="s">
        <v>22</v>
      </c>
      <c r="D36">
        <v>100103</v>
      </c>
      <c r="E36" t="s">
        <v>39</v>
      </c>
      <c r="F36">
        <v>100103003</v>
      </c>
      <c r="G36" t="s">
        <v>226</v>
      </c>
      <c r="H36" t="s">
        <v>406</v>
      </c>
      <c r="I36">
        <v>3</v>
      </c>
      <c r="J36" t="s">
        <v>38</v>
      </c>
      <c r="K36">
        <v>0</v>
      </c>
      <c r="L36">
        <v>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>
        <v>9</v>
      </c>
      <c r="B37" t="s">
        <v>21</v>
      </c>
      <c r="C37" t="s">
        <v>22</v>
      </c>
      <c r="D37">
        <v>100103</v>
      </c>
      <c r="E37" t="s">
        <v>39</v>
      </c>
      <c r="F37">
        <v>100103003</v>
      </c>
      <c r="G37" t="s">
        <v>226</v>
      </c>
      <c r="H37" t="s">
        <v>227</v>
      </c>
      <c r="I37">
        <v>5</v>
      </c>
      <c r="J37" t="s">
        <v>26</v>
      </c>
      <c r="K37">
        <v>0</v>
      </c>
      <c r="L37">
        <v>0</v>
      </c>
      <c r="M37">
        <v>0</v>
      </c>
      <c r="N37">
        <v>0</v>
      </c>
      <c r="O37">
        <v>6</v>
      </c>
      <c r="P37">
        <v>0</v>
      </c>
      <c r="Q37">
        <v>0</v>
      </c>
      <c r="R37">
        <v>0</v>
      </c>
      <c r="S37">
        <v>0</v>
      </c>
    </row>
    <row r="38" spans="1:19" x14ac:dyDescent="0.35">
      <c r="A38">
        <v>9</v>
      </c>
      <c r="B38" t="s">
        <v>21</v>
      </c>
      <c r="C38" t="s">
        <v>22</v>
      </c>
      <c r="D38">
        <v>100103</v>
      </c>
      <c r="E38" t="s">
        <v>39</v>
      </c>
      <c r="F38">
        <v>100103003</v>
      </c>
      <c r="G38" t="s">
        <v>226</v>
      </c>
      <c r="H38" t="s">
        <v>323</v>
      </c>
      <c r="I38">
        <v>3</v>
      </c>
      <c r="J38" t="s">
        <v>38</v>
      </c>
      <c r="K38">
        <v>357.78829999999999</v>
      </c>
      <c r="L38">
        <v>10.5961</v>
      </c>
      <c r="M38">
        <v>49.712299999999999</v>
      </c>
      <c r="N38">
        <v>279.75389999999999</v>
      </c>
      <c r="O38">
        <v>223.56</v>
      </c>
      <c r="P38">
        <v>6.75</v>
      </c>
      <c r="Q38">
        <v>507.30079999999998</v>
      </c>
      <c r="R38">
        <v>374.67099999999999</v>
      </c>
      <c r="S38">
        <v>299.87299999999999</v>
      </c>
    </row>
    <row r="39" spans="1:19" x14ac:dyDescent="0.35">
      <c r="A39">
        <v>9</v>
      </c>
      <c r="B39" t="s">
        <v>21</v>
      </c>
      <c r="C39" t="s">
        <v>22</v>
      </c>
      <c r="D39">
        <v>100103</v>
      </c>
      <c r="E39" t="s">
        <v>39</v>
      </c>
      <c r="F39">
        <v>100103003</v>
      </c>
      <c r="G39" t="s">
        <v>226</v>
      </c>
      <c r="H39" t="s">
        <v>315</v>
      </c>
      <c r="I39">
        <v>3</v>
      </c>
      <c r="J39" t="s">
        <v>38</v>
      </c>
      <c r="K39">
        <v>87.479399999999998</v>
      </c>
      <c r="L39">
        <v>1.1499999999999999</v>
      </c>
      <c r="M39">
        <v>86.977400000000003</v>
      </c>
      <c r="N39">
        <v>82.072000000000003</v>
      </c>
      <c r="O39">
        <v>37.306600000000003</v>
      </c>
      <c r="P39">
        <v>4.7850000000000001</v>
      </c>
      <c r="Q39">
        <v>19.004999999999999</v>
      </c>
      <c r="R39">
        <v>47.33</v>
      </c>
      <c r="S39">
        <v>43.573999999999998</v>
      </c>
    </row>
    <row r="40" spans="1:19" x14ac:dyDescent="0.35">
      <c r="A40">
        <v>9</v>
      </c>
      <c r="B40" t="s">
        <v>21</v>
      </c>
      <c r="C40" t="s">
        <v>22</v>
      </c>
      <c r="D40">
        <v>100103</v>
      </c>
      <c r="E40" t="s">
        <v>39</v>
      </c>
      <c r="F40">
        <v>100103003</v>
      </c>
      <c r="G40" t="s">
        <v>226</v>
      </c>
      <c r="H40" t="s">
        <v>316</v>
      </c>
      <c r="I40">
        <v>3</v>
      </c>
      <c r="J40" t="s">
        <v>38</v>
      </c>
      <c r="K40">
        <v>351.7364</v>
      </c>
      <c r="L40">
        <v>809.97149999999999</v>
      </c>
      <c r="M40">
        <v>0</v>
      </c>
      <c r="N40">
        <v>67.689099999999996</v>
      </c>
      <c r="O40">
        <v>98.607299999999995</v>
      </c>
      <c r="P40">
        <v>0</v>
      </c>
      <c r="Q40">
        <v>72.025599999999997</v>
      </c>
      <c r="R40">
        <v>0</v>
      </c>
      <c r="S40">
        <v>23.04</v>
      </c>
    </row>
    <row r="41" spans="1:19" x14ac:dyDescent="0.35">
      <c r="A41">
        <v>9</v>
      </c>
      <c r="B41" t="s">
        <v>21</v>
      </c>
      <c r="C41" t="s">
        <v>22</v>
      </c>
      <c r="D41">
        <v>100103</v>
      </c>
      <c r="E41" t="s">
        <v>39</v>
      </c>
      <c r="F41">
        <v>100103004</v>
      </c>
      <c r="G41" t="s">
        <v>77</v>
      </c>
      <c r="H41" t="s">
        <v>297</v>
      </c>
      <c r="I41">
        <v>4</v>
      </c>
      <c r="J41" t="s">
        <v>71</v>
      </c>
      <c r="K41">
        <v>220.61600000000001</v>
      </c>
      <c r="L41">
        <v>162.66900000000001</v>
      </c>
      <c r="M41">
        <v>68.760000000000005</v>
      </c>
      <c r="N41">
        <v>134.005</v>
      </c>
      <c r="O41">
        <v>4.72</v>
      </c>
      <c r="P41">
        <v>1</v>
      </c>
      <c r="Q41">
        <v>102.818</v>
      </c>
      <c r="R41">
        <v>139.58000000000001</v>
      </c>
      <c r="S41">
        <v>108.3126</v>
      </c>
    </row>
    <row r="42" spans="1:19" x14ac:dyDescent="0.35">
      <c r="A42">
        <v>9</v>
      </c>
      <c r="B42" t="s">
        <v>21</v>
      </c>
      <c r="C42" t="s">
        <v>22</v>
      </c>
      <c r="D42">
        <v>100103</v>
      </c>
      <c r="E42" t="s">
        <v>39</v>
      </c>
      <c r="F42">
        <v>100103004</v>
      </c>
      <c r="G42" t="s">
        <v>77</v>
      </c>
      <c r="H42" t="s">
        <v>78</v>
      </c>
      <c r="I42">
        <v>3</v>
      </c>
      <c r="J42" t="s">
        <v>38</v>
      </c>
      <c r="K42">
        <v>739.72810000000004</v>
      </c>
      <c r="L42">
        <v>1.1999999999999999E-3</v>
      </c>
      <c r="M42">
        <v>0</v>
      </c>
      <c r="N42">
        <v>188.928</v>
      </c>
      <c r="O42">
        <v>11.020799999999999</v>
      </c>
      <c r="P42">
        <v>3.5000000000000001E-3</v>
      </c>
      <c r="Q42">
        <v>204.672</v>
      </c>
      <c r="R42">
        <v>9.7406000000000006</v>
      </c>
      <c r="S42">
        <v>0.3024</v>
      </c>
    </row>
    <row r="43" spans="1:19" x14ac:dyDescent="0.35">
      <c r="A43">
        <v>9</v>
      </c>
      <c r="B43" t="s">
        <v>21</v>
      </c>
      <c r="C43" t="s">
        <v>22</v>
      </c>
      <c r="D43">
        <v>100103</v>
      </c>
      <c r="E43" t="s">
        <v>39</v>
      </c>
      <c r="F43">
        <v>100103004</v>
      </c>
      <c r="G43" t="s">
        <v>77</v>
      </c>
      <c r="H43" t="s">
        <v>363</v>
      </c>
      <c r="I43">
        <v>7</v>
      </c>
      <c r="J43" t="s">
        <v>164</v>
      </c>
      <c r="K43">
        <v>0</v>
      </c>
      <c r="L43">
        <v>1.47E-2</v>
      </c>
      <c r="M43">
        <v>7.0000000000000001E-3</v>
      </c>
      <c r="N43">
        <v>1.4279999999999999</v>
      </c>
      <c r="O43">
        <v>1.1220000000000001</v>
      </c>
      <c r="P43">
        <v>0</v>
      </c>
      <c r="Q43">
        <v>1.06</v>
      </c>
      <c r="R43">
        <v>0</v>
      </c>
      <c r="S43">
        <v>0</v>
      </c>
    </row>
    <row r="44" spans="1:19" x14ac:dyDescent="0.35">
      <c r="A44">
        <v>9</v>
      </c>
      <c r="B44" t="s">
        <v>21</v>
      </c>
      <c r="C44" t="s">
        <v>22</v>
      </c>
      <c r="D44">
        <v>100103</v>
      </c>
      <c r="E44" t="s">
        <v>39</v>
      </c>
      <c r="F44">
        <v>100103004</v>
      </c>
      <c r="G44" t="s">
        <v>77</v>
      </c>
      <c r="H44" t="s">
        <v>329</v>
      </c>
      <c r="I44">
        <v>3</v>
      </c>
      <c r="J44" t="s">
        <v>38</v>
      </c>
      <c r="K44">
        <v>438.1148</v>
      </c>
      <c r="L44">
        <v>10.8857</v>
      </c>
      <c r="M44">
        <v>22.68</v>
      </c>
      <c r="N44">
        <v>176.50880000000001</v>
      </c>
      <c r="O44">
        <v>172.8922</v>
      </c>
      <c r="P44">
        <v>0.03</v>
      </c>
      <c r="Q44">
        <v>6.7953000000000001</v>
      </c>
      <c r="R44">
        <v>96.894499999999994</v>
      </c>
      <c r="S44">
        <v>97.01</v>
      </c>
    </row>
    <row r="45" spans="1:19" x14ac:dyDescent="0.35">
      <c r="A45">
        <v>9</v>
      </c>
      <c r="B45" t="s">
        <v>21</v>
      </c>
      <c r="C45" t="s">
        <v>22</v>
      </c>
      <c r="D45">
        <v>100103</v>
      </c>
      <c r="E45" t="s">
        <v>39</v>
      </c>
      <c r="F45">
        <v>100103004</v>
      </c>
      <c r="G45" t="s">
        <v>77</v>
      </c>
      <c r="H45" t="s">
        <v>198</v>
      </c>
      <c r="I45">
        <v>3</v>
      </c>
      <c r="J45" t="s">
        <v>38</v>
      </c>
      <c r="K45">
        <v>15.494</v>
      </c>
      <c r="L45">
        <v>1.9530000000000001</v>
      </c>
      <c r="M45">
        <v>0</v>
      </c>
      <c r="N45">
        <v>0</v>
      </c>
      <c r="O45">
        <v>0</v>
      </c>
      <c r="P45">
        <v>31.046800000000001</v>
      </c>
      <c r="Q45">
        <v>22.041599999999999</v>
      </c>
      <c r="R45">
        <v>6.2976000000000001</v>
      </c>
      <c r="S45">
        <v>6.4577999999999998</v>
      </c>
    </row>
    <row r="46" spans="1:19" x14ac:dyDescent="0.35">
      <c r="A46">
        <v>9</v>
      </c>
      <c r="B46" t="s">
        <v>21</v>
      </c>
      <c r="C46" t="s">
        <v>22</v>
      </c>
      <c r="D46">
        <v>100103</v>
      </c>
      <c r="E46" t="s">
        <v>39</v>
      </c>
      <c r="F46">
        <v>100103004</v>
      </c>
      <c r="G46" t="s">
        <v>77</v>
      </c>
      <c r="H46" t="s">
        <v>347</v>
      </c>
      <c r="I46">
        <v>3</v>
      </c>
      <c r="J46" t="s">
        <v>38</v>
      </c>
      <c r="K46">
        <v>0</v>
      </c>
      <c r="L46">
        <v>0</v>
      </c>
      <c r="M46">
        <v>0</v>
      </c>
      <c r="N46">
        <v>0</v>
      </c>
      <c r="O46">
        <v>0</v>
      </c>
      <c r="P46">
        <v>2.5038</v>
      </c>
      <c r="Q46">
        <v>15.0053</v>
      </c>
      <c r="R46">
        <v>0</v>
      </c>
      <c r="S46">
        <v>25.016200000000001</v>
      </c>
    </row>
    <row r="47" spans="1:19" x14ac:dyDescent="0.35">
      <c r="A47">
        <v>9</v>
      </c>
      <c r="B47" t="s">
        <v>21</v>
      </c>
      <c r="C47" t="s">
        <v>22</v>
      </c>
      <c r="D47">
        <v>100103</v>
      </c>
      <c r="E47" t="s">
        <v>39</v>
      </c>
      <c r="F47">
        <v>100103004</v>
      </c>
      <c r="G47" t="s">
        <v>77</v>
      </c>
      <c r="H47" t="s">
        <v>179</v>
      </c>
      <c r="I47">
        <v>2</v>
      </c>
      <c r="J47" t="s">
        <v>32</v>
      </c>
      <c r="K47">
        <v>39.116</v>
      </c>
      <c r="L47">
        <v>0</v>
      </c>
      <c r="M47">
        <v>20.414999999999999</v>
      </c>
      <c r="N47">
        <v>0</v>
      </c>
      <c r="O47">
        <v>89.697000000000003</v>
      </c>
      <c r="P47">
        <v>0</v>
      </c>
      <c r="Q47">
        <v>0</v>
      </c>
      <c r="R47">
        <v>0</v>
      </c>
      <c r="S47">
        <v>0</v>
      </c>
    </row>
    <row r="48" spans="1:19" x14ac:dyDescent="0.35">
      <c r="A48">
        <v>9</v>
      </c>
      <c r="B48" t="s">
        <v>21</v>
      </c>
      <c r="C48" t="s">
        <v>22</v>
      </c>
      <c r="D48">
        <v>100103</v>
      </c>
      <c r="E48" t="s">
        <v>39</v>
      </c>
      <c r="F48">
        <v>100103004</v>
      </c>
      <c r="G48" t="s">
        <v>77</v>
      </c>
      <c r="H48" t="s">
        <v>124</v>
      </c>
      <c r="I48">
        <v>3</v>
      </c>
      <c r="J48" t="s">
        <v>38</v>
      </c>
      <c r="K48">
        <v>3.9457</v>
      </c>
      <c r="L48">
        <v>0.87039999999999995</v>
      </c>
      <c r="M48">
        <v>4.7567000000000004</v>
      </c>
      <c r="N48">
        <v>2.1937000000000002</v>
      </c>
      <c r="O48">
        <v>1.7143999999999999</v>
      </c>
      <c r="P48">
        <v>2.7225999999999999</v>
      </c>
      <c r="Q48">
        <v>1.6626000000000001</v>
      </c>
      <c r="R48">
        <v>1.385</v>
      </c>
      <c r="S48">
        <v>0.91</v>
      </c>
    </row>
    <row r="49" spans="1:19" x14ac:dyDescent="0.35">
      <c r="A49">
        <v>9</v>
      </c>
      <c r="B49" t="s">
        <v>21</v>
      </c>
      <c r="C49" t="s">
        <v>22</v>
      </c>
      <c r="D49">
        <v>100103</v>
      </c>
      <c r="E49" t="s">
        <v>39</v>
      </c>
      <c r="F49">
        <v>100103004</v>
      </c>
      <c r="G49" t="s">
        <v>77</v>
      </c>
      <c r="H49" t="s">
        <v>89</v>
      </c>
      <c r="I49">
        <v>3</v>
      </c>
      <c r="J49" t="s">
        <v>38</v>
      </c>
      <c r="K49">
        <v>151.84039999999999</v>
      </c>
      <c r="L49">
        <v>1224.7209</v>
      </c>
      <c r="M49">
        <v>0</v>
      </c>
      <c r="N49">
        <v>328.512</v>
      </c>
      <c r="O49">
        <v>0.24</v>
      </c>
      <c r="P49">
        <v>0</v>
      </c>
      <c r="Q49">
        <v>0</v>
      </c>
      <c r="R49">
        <v>2.2000000000000001E-3</v>
      </c>
      <c r="S49">
        <v>0</v>
      </c>
    </row>
    <row r="50" spans="1:19" x14ac:dyDescent="0.35">
      <c r="A50">
        <v>9</v>
      </c>
      <c r="B50" t="s">
        <v>21</v>
      </c>
      <c r="C50" t="s">
        <v>22</v>
      </c>
      <c r="D50">
        <v>100104</v>
      </c>
      <c r="E50" t="s">
        <v>66</v>
      </c>
      <c r="F50">
        <v>100104002</v>
      </c>
      <c r="G50" t="s">
        <v>67</v>
      </c>
      <c r="H50" t="s">
        <v>202</v>
      </c>
      <c r="I50">
        <v>7</v>
      </c>
      <c r="J50" t="s">
        <v>164</v>
      </c>
      <c r="K50">
        <v>0</v>
      </c>
      <c r="L50">
        <v>10.199999999999999</v>
      </c>
      <c r="M50">
        <v>1.5329999999999999</v>
      </c>
      <c r="N50">
        <v>24.527999999999999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5">
      <c r="A51">
        <v>9</v>
      </c>
      <c r="B51" t="s">
        <v>21</v>
      </c>
      <c r="C51" t="s">
        <v>22</v>
      </c>
      <c r="D51">
        <v>100104</v>
      </c>
      <c r="E51" t="s">
        <v>66</v>
      </c>
      <c r="F51">
        <v>100104002</v>
      </c>
      <c r="G51" t="s">
        <v>67</v>
      </c>
      <c r="H51" t="s">
        <v>366</v>
      </c>
      <c r="I51">
        <v>7</v>
      </c>
      <c r="J51" t="s">
        <v>164</v>
      </c>
      <c r="K51">
        <v>0.21049999999999999</v>
      </c>
      <c r="L51">
        <v>1.9E-3</v>
      </c>
      <c r="M51">
        <v>0</v>
      </c>
      <c r="N51">
        <v>0</v>
      </c>
      <c r="O51">
        <v>2E-3</v>
      </c>
      <c r="P51">
        <v>0</v>
      </c>
      <c r="Q51">
        <v>3.8978000000000002</v>
      </c>
      <c r="R51">
        <v>28.6311</v>
      </c>
      <c r="S51">
        <v>32.451599999999999</v>
      </c>
    </row>
    <row r="52" spans="1:19" x14ac:dyDescent="0.35">
      <c r="A52">
        <v>9</v>
      </c>
      <c r="B52" t="s">
        <v>21</v>
      </c>
      <c r="C52" t="s">
        <v>22</v>
      </c>
      <c r="D52">
        <v>100104</v>
      </c>
      <c r="E52" t="s">
        <v>66</v>
      </c>
      <c r="F52">
        <v>100104002</v>
      </c>
      <c r="G52" t="s">
        <v>67</v>
      </c>
      <c r="H52" t="s">
        <v>203</v>
      </c>
      <c r="I52">
        <v>7</v>
      </c>
      <c r="J52" t="s">
        <v>164</v>
      </c>
      <c r="K52">
        <v>0</v>
      </c>
      <c r="L52">
        <v>54.54</v>
      </c>
      <c r="M52">
        <v>0</v>
      </c>
      <c r="N52">
        <v>10.117800000000001</v>
      </c>
      <c r="O52">
        <v>45.2684</v>
      </c>
      <c r="P52">
        <v>46.603200000000001</v>
      </c>
      <c r="Q52">
        <v>0.67500000000000004</v>
      </c>
      <c r="R52">
        <v>49.796900000000001</v>
      </c>
      <c r="S52">
        <v>116.95050000000001</v>
      </c>
    </row>
    <row r="53" spans="1:19" x14ac:dyDescent="0.35">
      <c r="A53">
        <v>9</v>
      </c>
      <c r="B53" t="s">
        <v>21</v>
      </c>
      <c r="C53" t="s">
        <v>22</v>
      </c>
      <c r="D53">
        <v>100104</v>
      </c>
      <c r="E53" t="s">
        <v>66</v>
      </c>
      <c r="F53">
        <v>100104002</v>
      </c>
      <c r="G53" t="s">
        <v>67</v>
      </c>
      <c r="H53" t="s">
        <v>120</v>
      </c>
      <c r="I53">
        <v>5</v>
      </c>
      <c r="J53" t="s">
        <v>26</v>
      </c>
      <c r="K53">
        <v>0</v>
      </c>
      <c r="L53">
        <v>0</v>
      </c>
      <c r="M53">
        <v>0</v>
      </c>
      <c r="N53">
        <v>158.59200000000001</v>
      </c>
      <c r="O53">
        <v>0</v>
      </c>
      <c r="P53">
        <v>34.971299999999999</v>
      </c>
      <c r="Q53">
        <v>0</v>
      </c>
      <c r="R53">
        <v>0</v>
      </c>
      <c r="S53">
        <v>0</v>
      </c>
    </row>
    <row r="54" spans="1:19" x14ac:dyDescent="0.35">
      <c r="A54">
        <v>9</v>
      </c>
      <c r="B54" t="s">
        <v>21</v>
      </c>
      <c r="C54" t="s">
        <v>22</v>
      </c>
      <c r="D54">
        <v>100104</v>
      </c>
      <c r="E54" t="s">
        <v>66</v>
      </c>
      <c r="F54">
        <v>100104002</v>
      </c>
      <c r="G54" t="s">
        <v>67</v>
      </c>
      <c r="H54" t="s">
        <v>126</v>
      </c>
      <c r="I54">
        <v>5</v>
      </c>
      <c r="J54" t="s">
        <v>26</v>
      </c>
      <c r="K54">
        <v>0</v>
      </c>
      <c r="L54">
        <v>0</v>
      </c>
      <c r="M54">
        <v>21.52</v>
      </c>
      <c r="N54">
        <v>0</v>
      </c>
      <c r="O54">
        <v>0</v>
      </c>
      <c r="P54">
        <v>32.281199999999998</v>
      </c>
      <c r="Q54">
        <v>0</v>
      </c>
      <c r="R54">
        <v>43.395899999999997</v>
      </c>
      <c r="S54">
        <v>67.636799999999994</v>
      </c>
    </row>
    <row r="55" spans="1:19" x14ac:dyDescent="0.35">
      <c r="A55">
        <v>9</v>
      </c>
      <c r="B55" t="s">
        <v>21</v>
      </c>
      <c r="C55" t="s">
        <v>22</v>
      </c>
      <c r="D55">
        <v>100104</v>
      </c>
      <c r="E55" t="s">
        <v>66</v>
      </c>
      <c r="F55">
        <v>100104002</v>
      </c>
      <c r="G55" t="s">
        <v>67</v>
      </c>
      <c r="H55" t="s">
        <v>127</v>
      </c>
      <c r="I55">
        <v>3</v>
      </c>
      <c r="J55" t="s">
        <v>38</v>
      </c>
      <c r="K55">
        <v>52.489699999999999</v>
      </c>
      <c r="L55">
        <v>266.98439999999999</v>
      </c>
      <c r="M55">
        <v>0</v>
      </c>
      <c r="N55">
        <v>42.331299999999999</v>
      </c>
      <c r="O55">
        <v>17.651399999999999</v>
      </c>
      <c r="P55">
        <v>19.8</v>
      </c>
      <c r="Q55">
        <v>151.9357</v>
      </c>
      <c r="R55">
        <v>71.525499999999994</v>
      </c>
      <c r="S55">
        <v>7.2</v>
      </c>
    </row>
    <row r="56" spans="1:19" x14ac:dyDescent="0.35">
      <c r="A56">
        <v>9</v>
      </c>
      <c r="B56" t="s">
        <v>21</v>
      </c>
      <c r="C56" t="s">
        <v>22</v>
      </c>
      <c r="D56">
        <v>100104</v>
      </c>
      <c r="E56" t="s">
        <v>66</v>
      </c>
      <c r="F56">
        <v>100104002</v>
      </c>
      <c r="G56" t="s">
        <v>67</v>
      </c>
      <c r="H56" t="s">
        <v>128</v>
      </c>
      <c r="I56">
        <v>5</v>
      </c>
      <c r="J56" t="s">
        <v>26</v>
      </c>
      <c r="K56">
        <v>0</v>
      </c>
      <c r="L56">
        <v>0</v>
      </c>
      <c r="M56">
        <v>0</v>
      </c>
      <c r="N56">
        <v>88.527600000000007</v>
      </c>
      <c r="O56">
        <v>91.727999999999994</v>
      </c>
      <c r="P56">
        <v>0</v>
      </c>
      <c r="Q56">
        <v>0</v>
      </c>
      <c r="R56">
        <v>25.666499999999999</v>
      </c>
      <c r="S56">
        <v>0</v>
      </c>
    </row>
    <row r="57" spans="1:19" x14ac:dyDescent="0.35">
      <c r="A57">
        <v>9</v>
      </c>
      <c r="B57" t="s">
        <v>21</v>
      </c>
      <c r="C57" t="s">
        <v>22</v>
      </c>
      <c r="D57">
        <v>100104</v>
      </c>
      <c r="E57" t="s">
        <v>66</v>
      </c>
      <c r="F57">
        <v>100104002</v>
      </c>
      <c r="G57" t="s">
        <v>67</v>
      </c>
      <c r="H57" t="s">
        <v>219</v>
      </c>
      <c r="I57">
        <v>3</v>
      </c>
      <c r="J57" t="s">
        <v>38</v>
      </c>
      <c r="K57">
        <v>5.3913000000000002</v>
      </c>
      <c r="L57">
        <v>0</v>
      </c>
      <c r="M57">
        <v>0</v>
      </c>
      <c r="N57">
        <v>87.394000000000005</v>
      </c>
      <c r="O57">
        <v>0</v>
      </c>
      <c r="P57">
        <v>0</v>
      </c>
      <c r="Q57">
        <v>0</v>
      </c>
      <c r="R57">
        <v>0</v>
      </c>
      <c r="S57">
        <v>5.4</v>
      </c>
    </row>
    <row r="58" spans="1:19" x14ac:dyDescent="0.35">
      <c r="A58">
        <v>9</v>
      </c>
      <c r="B58" t="s">
        <v>21</v>
      </c>
      <c r="C58" t="s">
        <v>22</v>
      </c>
      <c r="D58">
        <v>100104</v>
      </c>
      <c r="E58" t="s">
        <v>66</v>
      </c>
      <c r="F58">
        <v>100104005</v>
      </c>
      <c r="G58" t="s">
        <v>82</v>
      </c>
      <c r="H58" t="s">
        <v>348</v>
      </c>
      <c r="I58">
        <v>7</v>
      </c>
      <c r="J58" t="s">
        <v>164</v>
      </c>
      <c r="K58">
        <v>477.35950000000003</v>
      </c>
      <c r="L58">
        <v>406.32459999999998</v>
      </c>
      <c r="M58">
        <v>329.98399999999998</v>
      </c>
      <c r="N58">
        <v>373.13220000000001</v>
      </c>
      <c r="O58">
        <v>510.15559999999999</v>
      </c>
      <c r="P58">
        <v>258.10500000000002</v>
      </c>
      <c r="Q58">
        <v>269.17860000000002</v>
      </c>
      <c r="R58">
        <v>317.0967</v>
      </c>
      <c r="S58">
        <v>342.0856</v>
      </c>
    </row>
    <row r="59" spans="1:19" x14ac:dyDescent="0.35">
      <c r="A59">
        <v>9</v>
      </c>
      <c r="B59" t="s">
        <v>21</v>
      </c>
      <c r="C59" t="s">
        <v>22</v>
      </c>
      <c r="D59">
        <v>100104</v>
      </c>
      <c r="E59" t="s">
        <v>66</v>
      </c>
      <c r="F59">
        <v>100104005</v>
      </c>
      <c r="G59" t="s">
        <v>82</v>
      </c>
      <c r="H59" t="s">
        <v>201</v>
      </c>
      <c r="I59">
        <v>5</v>
      </c>
      <c r="J59" t="s">
        <v>26</v>
      </c>
      <c r="K59">
        <v>0</v>
      </c>
      <c r="L59">
        <v>0</v>
      </c>
      <c r="M59">
        <v>0</v>
      </c>
      <c r="N59">
        <v>35.868000000000002</v>
      </c>
      <c r="O59">
        <v>0</v>
      </c>
      <c r="P59">
        <v>22.5456</v>
      </c>
      <c r="Q59">
        <v>12.297599999999999</v>
      </c>
      <c r="R59">
        <v>0</v>
      </c>
      <c r="S59">
        <v>8.0640000000000001</v>
      </c>
    </row>
    <row r="60" spans="1:19" x14ac:dyDescent="0.35">
      <c r="A60">
        <v>9</v>
      </c>
      <c r="B60" t="s">
        <v>21</v>
      </c>
      <c r="C60" t="s">
        <v>22</v>
      </c>
      <c r="D60">
        <v>100104</v>
      </c>
      <c r="E60" t="s">
        <v>66</v>
      </c>
      <c r="F60">
        <v>100104005</v>
      </c>
      <c r="G60" t="s">
        <v>82</v>
      </c>
      <c r="H60" t="s">
        <v>261</v>
      </c>
      <c r="I60">
        <v>3</v>
      </c>
      <c r="J60" t="s">
        <v>38</v>
      </c>
      <c r="K60">
        <v>28.072900000000001</v>
      </c>
      <c r="L60">
        <v>1.0065</v>
      </c>
      <c r="M60">
        <v>46.155299999999997</v>
      </c>
      <c r="N60">
        <v>0</v>
      </c>
      <c r="O60">
        <v>0</v>
      </c>
      <c r="P60">
        <v>0</v>
      </c>
      <c r="Q60">
        <v>0</v>
      </c>
      <c r="R60">
        <v>1.9E-3</v>
      </c>
      <c r="S60">
        <v>0</v>
      </c>
    </row>
    <row r="61" spans="1:19" x14ac:dyDescent="0.35">
      <c r="A61">
        <v>9</v>
      </c>
      <c r="B61" t="s">
        <v>21</v>
      </c>
      <c r="C61" t="s">
        <v>22</v>
      </c>
      <c r="D61">
        <v>100104</v>
      </c>
      <c r="E61" t="s">
        <v>66</v>
      </c>
      <c r="F61">
        <v>100104005</v>
      </c>
      <c r="G61" t="s">
        <v>82</v>
      </c>
      <c r="H61" t="s">
        <v>83</v>
      </c>
      <c r="I61">
        <v>5</v>
      </c>
      <c r="J61" t="s">
        <v>26</v>
      </c>
      <c r="K61">
        <v>0</v>
      </c>
      <c r="L61">
        <v>0</v>
      </c>
      <c r="M61">
        <v>21.520800000000001</v>
      </c>
      <c r="N61">
        <v>180.3648</v>
      </c>
      <c r="O61">
        <v>365.85359999999997</v>
      </c>
      <c r="P61">
        <v>437.70240000000001</v>
      </c>
      <c r="Q61">
        <v>395.86160000000001</v>
      </c>
      <c r="R61">
        <v>305.05160000000001</v>
      </c>
      <c r="S61">
        <v>670.44380000000001</v>
      </c>
    </row>
    <row r="62" spans="1:19" x14ac:dyDescent="0.35">
      <c r="A62">
        <v>9</v>
      </c>
      <c r="B62" t="s">
        <v>21</v>
      </c>
      <c r="C62" t="s">
        <v>22</v>
      </c>
      <c r="D62">
        <v>100104</v>
      </c>
      <c r="E62" t="s">
        <v>66</v>
      </c>
      <c r="F62">
        <v>100104005</v>
      </c>
      <c r="G62" t="s">
        <v>82</v>
      </c>
      <c r="H62" t="s">
        <v>229</v>
      </c>
      <c r="I62">
        <v>5</v>
      </c>
      <c r="J62" t="s">
        <v>26</v>
      </c>
      <c r="K62">
        <v>0</v>
      </c>
      <c r="L62">
        <v>0</v>
      </c>
      <c r="M62">
        <v>0</v>
      </c>
      <c r="N62">
        <v>17.421600000000002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5">
      <c r="A63">
        <v>9</v>
      </c>
      <c r="B63" t="s">
        <v>21</v>
      </c>
      <c r="C63" t="s">
        <v>22</v>
      </c>
      <c r="D63">
        <v>100104</v>
      </c>
      <c r="E63" t="s">
        <v>66</v>
      </c>
      <c r="F63">
        <v>100104005</v>
      </c>
      <c r="G63" t="s">
        <v>82</v>
      </c>
      <c r="H63" t="s">
        <v>181</v>
      </c>
      <c r="I63">
        <v>5</v>
      </c>
      <c r="J63" t="s">
        <v>26</v>
      </c>
      <c r="K63">
        <v>0</v>
      </c>
      <c r="L63">
        <v>0</v>
      </c>
      <c r="M63">
        <v>0</v>
      </c>
      <c r="N63">
        <v>19.4712</v>
      </c>
      <c r="O63">
        <v>0</v>
      </c>
      <c r="P63">
        <v>0</v>
      </c>
      <c r="Q63">
        <v>10.247999999999999</v>
      </c>
      <c r="R63">
        <v>0</v>
      </c>
      <c r="S63">
        <v>0</v>
      </c>
    </row>
    <row r="64" spans="1:19" x14ac:dyDescent="0.35">
      <c r="A64">
        <v>9</v>
      </c>
      <c r="B64" t="s">
        <v>21</v>
      </c>
      <c r="C64" t="s">
        <v>22</v>
      </c>
      <c r="D64">
        <v>100104</v>
      </c>
      <c r="E64" t="s">
        <v>66</v>
      </c>
      <c r="F64">
        <v>100104005</v>
      </c>
      <c r="G64" t="s">
        <v>82</v>
      </c>
      <c r="H64" t="s">
        <v>230</v>
      </c>
      <c r="I64">
        <v>5</v>
      </c>
      <c r="J64" t="s">
        <v>26</v>
      </c>
      <c r="K64">
        <v>0</v>
      </c>
      <c r="L64">
        <v>0</v>
      </c>
      <c r="M64">
        <v>0</v>
      </c>
      <c r="N64">
        <v>109.6536</v>
      </c>
      <c r="O64">
        <v>107.604</v>
      </c>
      <c r="P64">
        <v>79.667900000000003</v>
      </c>
      <c r="Q64">
        <v>76.86</v>
      </c>
      <c r="R64">
        <v>13.3224</v>
      </c>
      <c r="S64">
        <v>16.396799999999999</v>
      </c>
    </row>
    <row r="65" spans="1:19" x14ac:dyDescent="0.35">
      <c r="A65">
        <v>9</v>
      </c>
      <c r="B65" t="s">
        <v>21</v>
      </c>
      <c r="C65" t="s">
        <v>22</v>
      </c>
      <c r="D65">
        <v>100105</v>
      </c>
      <c r="E65" t="s">
        <v>20</v>
      </c>
      <c r="F65">
        <v>100105002</v>
      </c>
      <c r="G65" t="s">
        <v>208</v>
      </c>
      <c r="H65" t="s">
        <v>271</v>
      </c>
      <c r="I65">
        <v>6</v>
      </c>
      <c r="J65" t="s">
        <v>20</v>
      </c>
      <c r="K65">
        <v>0</v>
      </c>
      <c r="L65">
        <v>0</v>
      </c>
      <c r="M65">
        <v>0</v>
      </c>
      <c r="N65">
        <v>0</v>
      </c>
      <c r="O65">
        <v>0</v>
      </c>
      <c r="P65">
        <v>228</v>
      </c>
      <c r="Q65">
        <v>337.25</v>
      </c>
      <c r="R65">
        <v>409.8</v>
      </c>
      <c r="S65">
        <v>408.5</v>
      </c>
    </row>
    <row r="66" spans="1:19" x14ac:dyDescent="0.35">
      <c r="A66">
        <v>9</v>
      </c>
      <c r="B66" t="s">
        <v>21</v>
      </c>
      <c r="C66" t="s">
        <v>22</v>
      </c>
      <c r="D66">
        <v>100105</v>
      </c>
      <c r="E66" t="s">
        <v>20</v>
      </c>
      <c r="F66">
        <v>100105004</v>
      </c>
      <c r="G66" t="s">
        <v>18</v>
      </c>
      <c r="H66" t="s">
        <v>46</v>
      </c>
      <c r="I66">
        <v>6</v>
      </c>
      <c r="J66" t="s">
        <v>20</v>
      </c>
      <c r="K66">
        <v>0</v>
      </c>
      <c r="L66">
        <v>0</v>
      </c>
      <c r="M66">
        <v>38.68</v>
      </c>
      <c r="N66">
        <v>16.5</v>
      </c>
      <c r="O66">
        <v>0</v>
      </c>
      <c r="P66">
        <v>0</v>
      </c>
      <c r="Q66">
        <v>0</v>
      </c>
      <c r="R66">
        <v>0</v>
      </c>
      <c r="S66">
        <v>8.2675000000000001</v>
      </c>
    </row>
    <row r="67" spans="1:19" x14ac:dyDescent="0.35">
      <c r="A67">
        <v>9</v>
      </c>
      <c r="B67" t="s">
        <v>21</v>
      </c>
      <c r="C67" t="s">
        <v>22</v>
      </c>
      <c r="D67">
        <v>100105</v>
      </c>
      <c r="E67" t="s">
        <v>20</v>
      </c>
      <c r="F67">
        <v>100105004</v>
      </c>
      <c r="G67" t="s">
        <v>18</v>
      </c>
      <c r="H67" t="s">
        <v>19</v>
      </c>
      <c r="I67">
        <v>6</v>
      </c>
      <c r="J67" t="s">
        <v>20</v>
      </c>
      <c r="K67">
        <v>0</v>
      </c>
      <c r="L67">
        <v>0</v>
      </c>
      <c r="M67">
        <v>132</v>
      </c>
      <c r="N67">
        <v>30.004999999999999</v>
      </c>
      <c r="O67">
        <v>0</v>
      </c>
      <c r="P67">
        <v>0</v>
      </c>
      <c r="Q67">
        <v>0</v>
      </c>
      <c r="R67">
        <v>40</v>
      </c>
      <c r="S67">
        <v>150.16</v>
      </c>
    </row>
    <row r="68" spans="1:19" x14ac:dyDescent="0.35">
      <c r="A68">
        <v>9</v>
      </c>
      <c r="B68" t="s">
        <v>21</v>
      </c>
      <c r="C68" t="s">
        <v>22</v>
      </c>
      <c r="D68">
        <v>100105</v>
      </c>
      <c r="E68" t="s">
        <v>20</v>
      </c>
      <c r="F68">
        <v>100105004</v>
      </c>
      <c r="G68" t="s">
        <v>18</v>
      </c>
      <c r="H68" t="s">
        <v>47</v>
      </c>
      <c r="I68">
        <v>6</v>
      </c>
      <c r="J68" t="s">
        <v>20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10.97</v>
      </c>
    </row>
    <row r="69" spans="1:19" x14ac:dyDescent="0.35">
      <c r="A69">
        <v>9</v>
      </c>
      <c r="B69" t="s">
        <v>21</v>
      </c>
      <c r="C69" t="s">
        <v>22</v>
      </c>
      <c r="D69">
        <v>100105</v>
      </c>
      <c r="E69" t="s">
        <v>20</v>
      </c>
      <c r="F69">
        <v>100105005</v>
      </c>
      <c r="G69" t="s">
        <v>268</v>
      </c>
      <c r="H69" t="s">
        <v>269</v>
      </c>
      <c r="I69">
        <v>6</v>
      </c>
      <c r="J69" t="s">
        <v>20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1.5</v>
      </c>
    </row>
    <row r="70" spans="1:19" x14ac:dyDescent="0.35">
      <c r="A70">
        <v>9</v>
      </c>
      <c r="B70" t="s">
        <v>21</v>
      </c>
      <c r="C70" t="s">
        <v>22</v>
      </c>
      <c r="D70">
        <v>100105</v>
      </c>
      <c r="E70" t="s">
        <v>20</v>
      </c>
      <c r="F70">
        <v>100105005</v>
      </c>
      <c r="G70" t="s">
        <v>268</v>
      </c>
      <c r="H70" t="s">
        <v>407</v>
      </c>
      <c r="I70">
        <v>6</v>
      </c>
      <c r="J70" t="s">
        <v>20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4.3319999999999999</v>
      </c>
      <c r="R70">
        <v>8.3759999999999994</v>
      </c>
      <c r="S70">
        <v>0</v>
      </c>
    </row>
    <row r="71" spans="1:19" x14ac:dyDescent="0.35">
      <c r="A71">
        <v>9</v>
      </c>
      <c r="B71" t="s">
        <v>21</v>
      </c>
      <c r="C71" t="s">
        <v>22</v>
      </c>
      <c r="D71">
        <v>100105</v>
      </c>
      <c r="E71" t="s">
        <v>20</v>
      </c>
      <c r="F71">
        <v>100105006</v>
      </c>
      <c r="G71" t="s">
        <v>276</v>
      </c>
      <c r="H71" t="s">
        <v>388</v>
      </c>
      <c r="I71">
        <v>4</v>
      </c>
      <c r="J71" t="s">
        <v>71</v>
      </c>
      <c r="K71">
        <v>0</v>
      </c>
      <c r="L71">
        <v>0</v>
      </c>
      <c r="M71">
        <v>22.434999999999999</v>
      </c>
      <c r="N71">
        <v>0</v>
      </c>
      <c r="O71">
        <v>0</v>
      </c>
      <c r="P71">
        <v>0</v>
      </c>
      <c r="Q71">
        <v>0</v>
      </c>
      <c r="R71">
        <v>0</v>
      </c>
      <c r="S71">
        <v>0.1</v>
      </c>
    </row>
    <row r="72" spans="1:19" x14ac:dyDescent="0.35">
      <c r="A72">
        <v>9</v>
      </c>
      <c r="B72" t="s">
        <v>21</v>
      </c>
      <c r="C72" t="s">
        <v>22</v>
      </c>
      <c r="D72">
        <v>100105</v>
      </c>
      <c r="E72" t="s">
        <v>20</v>
      </c>
      <c r="F72">
        <v>100105006</v>
      </c>
      <c r="G72" t="s">
        <v>276</v>
      </c>
      <c r="H72" t="s">
        <v>277</v>
      </c>
      <c r="I72">
        <v>4</v>
      </c>
      <c r="J72" t="s">
        <v>71</v>
      </c>
      <c r="K72">
        <v>32.200000000000003</v>
      </c>
      <c r="L72">
        <v>24.1</v>
      </c>
      <c r="M72">
        <v>6</v>
      </c>
      <c r="N72">
        <v>7.0449999999999999</v>
      </c>
      <c r="O72">
        <v>20</v>
      </c>
      <c r="P72">
        <v>0</v>
      </c>
      <c r="Q72">
        <v>4</v>
      </c>
      <c r="R72">
        <v>0.5</v>
      </c>
      <c r="S72">
        <v>43.178899999999999</v>
      </c>
    </row>
    <row r="73" spans="1:19" x14ac:dyDescent="0.35">
      <c r="A73">
        <v>9</v>
      </c>
      <c r="B73" t="s">
        <v>21</v>
      </c>
      <c r="C73" t="s">
        <v>22</v>
      </c>
      <c r="D73">
        <v>100105</v>
      </c>
      <c r="E73" t="s">
        <v>20</v>
      </c>
      <c r="F73">
        <v>100105006</v>
      </c>
      <c r="G73" t="s">
        <v>276</v>
      </c>
      <c r="H73" t="s">
        <v>307</v>
      </c>
      <c r="I73">
        <v>4</v>
      </c>
      <c r="J73" t="s">
        <v>71</v>
      </c>
      <c r="K73">
        <v>1.24E-2</v>
      </c>
      <c r="L73">
        <v>4.7385999999999999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5">
      <c r="A74">
        <v>9</v>
      </c>
      <c r="B74" t="s">
        <v>21</v>
      </c>
      <c r="C74" t="s">
        <v>22</v>
      </c>
      <c r="D74">
        <v>100106</v>
      </c>
      <c r="E74" t="s">
        <v>23</v>
      </c>
      <c r="F74">
        <v>100106001</v>
      </c>
      <c r="G74" t="s">
        <v>59</v>
      </c>
      <c r="H74" t="s">
        <v>131</v>
      </c>
      <c r="I74">
        <v>1</v>
      </c>
      <c r="J74" t="s">
        <v>96</v>
      </c>
      <c r="K74">
        <v>49.809199999999997</v>
      </c>
      <c r="L74">
        <v>77.679400000000001</v>
      </c>
      <c r="M74">
        <v>26.481000000000002</v>
      </c>
      <c r="N74">
        <v>7.1253000000000002</v>
      </c>
      <c r="O74">
        <v>72.303700000000006</v>
      </c>
      <c r="P74">
        <v>15.5061</v>
      </c>
      <c r="Q74">
        <v>1.3508</v>
      </c>
      <c r="R74">
        <v>0.92749999999999999</v>
      </c>
      <c r="S74">
        <v>6.6000000000000003E-2</v>
      </c>
    </row>
    <row r="75" spans="1:19" x14ac:dyDescent="0.35">
      <c r="A75">
        <v>9</v>
      </c>
      <c r="B75" t="s">
        <v>21</v>
      </c>
      <c r="C75" t="s">
        <v>22</v>
      </c>
      <c r="D75">
        <v>100106</v>
      </c>
      <c r="E75" t="s">
        <v>23</v>
      </c>
      <c r="F75">
        <v>100106001</v>
      </c>
      <c r="G75" t="s">
        <v>59</v>
      </c>
      <c r="H75" t="s">
        <v>95</v>
      </c>
      <c r="I75">
        <v>1</v>
      </c>
      <c r="J75" t="s">
        <v>96</v>
      </c>
      <c r="K75">
        <v>7.9100000000000004E-2</v>
      </c>
      <c r="L75">
        <v>28.752800000000001</v>
      </c>
      <c r="M75">
        <v>26.441099999999999</v>
      </c>
      <c r="N75">
        <v>102.28100000000001</v>
      </c>
      <c r="O75">
        <v>32.952599999999997</v>
      </c>
      <c r="P75">
        <v>1.518</v>
      </c>
      <c r="Q75">
        <v>0</v>
      </c>
      <c r="R75">
        <v>0</v>
      </c>
      <c r="S75">
        <v>0</v>
      </c>
    </row>
    <row r="76" spans="1:19" x14ac:dyDescent="0.35">
      <c r="A76">
        <v>9</v>
      </c>
      <c r="B76" t="s">
        <v>21</v>
      </c>
      <c r="C76" t="s">
        <v>22</v>
      </c>
      <c r="D76">
        <v>100106</v>
      </c>
      <c r="E76" t="s">
        <v>23</v>
      </c>
      <c r="F76">
        <v>100106001</v>
      </c>
      <c r="G76" t="s">
        <v>59</v>
      </c>
      <c r="H76" t="s">
        <v>408</v>
      </c>
      <c r="I76">
        <v>1</v>
      </c>
      <c r="J76" t="s">
        <v>96</v>
      </c>
      <c r="K76">
        <v>0</v>
      </c>
      <c r="L76">
        <v>0</v>
      </c>
      <c r="M76">
        <v>0</v>
      </c>
      <c r="N76">
        <v>28</v>
      </c>
      <c r="O76">
        <v>0.8</v>
      </c>
      <c r="P76">
        <v>0</v>
      </c>
      <c r="Q76">
        <v>0</v>
      </c>
      <c r="R76">
        <v>0</v>
      </c>
      <c r="S76">
        <v>0</v>
      </c>
    </row>
    <row r="77" spans="1:19" x14ac:dyDescent="0.35">
      <c r="A77">
        <v>9</v>
      </c>
      <c r="B77" t="s">
        <v>21</v>
      </c>
      <c r="C77" t="s">
        <v>22</v>
      </c>
      <c r="D77">
        <v>100106</v>
      </c>
      <c r="E77" t="s">
        <v>23</v>
      </c>
      <c r="F77">
        <v>100106001</v>
      </c>
      <c r="G77" t="s">
        <v>59</v>
      </c>
      <c r="H77" t="s">
        <v>224</v>
      </c>
      <c r="I77">
        <v>1</v>
      </c>
      <c r="J77" t="s">
        <v>96</v>
      </c>
      <c r="K77">
        <v>100.0016</v>
      </c>
      <c r="L77">
        <v>128</v>
      </c>
      <c r="M77">
        <v>102.8</v>
      </c>
      <c r="N77">
        <v>141.60050000000001</v>
      </c>
      <c r="O77">
        <v>188</v>
      </c>
      <c r="P77">
        <v>222.19919999999999</v>
      </c>
      <c r="Q77">
        <v>265</v>
      </c>
      <c r="R77">
        <v>249.58330000000001</v>
      </c>
      <c r="S77">
        <v>271</v>
      </c>
    </row>
    <row r="78" spans="1:19" x14ac:dyDescent="0.35">
      <c r="A78">
        <v>9</v>
      </c>
      <c r="B78" t="s">
        <v>21</v>
      </c>
      <c r="C78" t="s">
        <v>22</v>
      </c>
      <c r="D78">
        <v>100106</v>
      </c>
      <c r="E78" t="s">
        <v>23</v>
      </c>
      <c r="F78">
        <v>100106001</v>
      </c>
      <c r="G78" t="s">
        <v>59</v>
      </c>
      <c r="H78" t="s">
        <v>132</v>
      </c>
      <c r="I78">
        <v>3</v>
      </c>
      <c r="J78" t="s">
        <v>38</v>
      </c>
      <c r="K78">
        <v>751.61500000000001</v>
      </c>
      <c r="L78">
        <v>382.02499999999998</v>
      </c>
      <c r="M78">
        <v>199.83</v>
      </c>
      <c r="N78">
        <v>1161.08</v>
      </c>
      <c r="O78">
        <v>1378.4849999999999</v>
      </c>
      <c r="P78">
        <v>1440.5085999999999</v>
      </c>
      <c r="Q78">
        <v>878.42</v>
      </c>
      <c r="R78">
        <v>144.1</v>
      </c>
      <c r="S78">
        <v>219.2</v>
      </c>
    </row>
    <row r="79" spans="1:19" x14ac:dyDescent="0.35">
      <c r="A79">
        <v>9</v>
      </c>
      <c r="B79" t="s">
        <v>21</v>
      </c>
      <c r="C79" t="s">
        <v>22</v>
      </c>
      <c r="D79">
        <v>100106</v>
      </c>
      <c r="E79" t="s">
        <v>23</v>
      </c>
      <c r="F79">
        <v>100106001</v>
      </c>
      <c r="G79" t="s">
        <v>59</v>
      </c>
      <c r="H79" t="s">
        <v>349</v>
      </c>
      <c r="I79">
        <v>3</v>
      </c>
      <c r="J79" t="s">
        <v>38</v>
      </c>
      <c r="K79">
        <v>5.9999999999999995E-4</v>
      </c>
      <c r="L79">
        <v>0</v>
      </c>
      <c r="M79">
        <v>0</v>
      </c>
      <c r="N79">
        <v>0</v>
      </c>
      <c r="O79">
        <v>0</v>
      </c>
      <c r="P79">
        <v>18</v>
      </c>
      <c r="Q79">
        <v>36</v>
      </c>
      <c r="R79">
        <v>0</v>
      </c>
      <c r="S79">
        <v>18</v>
      </c>
    </row>
    <row r="80" spans="1:19" x14ac:dyDescent="0.35">
      <c r="A80">
        <v>9</v>
      </c>
      <c r="B80" t="s">
        <v>21</v>
      </c>
      <c r="C80" t="s">
        <v>22</v>
      </c>
      <c r="D80">
        <v>100106</v>
      </c>
      <c r="E80" t="s">
        <v>23</v>
      </c>
      <c r="F80">
        <v>100106001</v>
      </c>
      <c r="G80" t="s">
        <v>59</v>
      </c>
      <c r="H80" t="s">
        <v>61</v>
      </c>
      <c r="I80">
        <v>3</v>
      </c>
      <c r="J80" t="s">
        <v>38</v>
      </c>
      <c r="K80">
        <v>1336.9301</v>
      </c>
      <c r="L80">
        <v>1196.8085000000001</v>
      </c>
      <c r="M80">
        <v>1108.1307999999999</v>
      </c>
      <c r="N80">
        <v>1189.6636000000001</v>
      </c>
      <c r="O80">
        <v>1207.5427999999999</v>
      </c>
      <c r="P80">
        <v>708.27660000000003</v>
      </c>
      <c r="Q80">
        <v>924.02480000000003</v>
      </c>
      <c r="R80">
        <v>790.64790000000005</v>
      </c>
      <c r="S80">
        <v>754.61389999999994</v>
      </c>
    </row>
    <row r="81" spans="1:19" x14ac:dyDescent="0.35">
      <c r="A81">
        <v>9</v>
      </c>
      <c r="B81" t="s">
        <v>21</v>
      </c>
      <c r="C81" t="s">
        <v>22</v>
      </c>
      <c r="D81">
        <v>100106</v>
      </c>
      <c r="E81" t="s">
        <v>23</v>
      </c>
      <c r="F81">
        <v>100106001</v>
      </c>
      <c r="G81" t="s">
        <v>59</v>
      </c>
      <c r="H81" t="s">
        <v>272</v>
      </c>
      <c r="I81">
        <v>1</v>
      </c>
      <c r="J81" t="s">
        <v>96</v>
      </c>
      <c r="K81">
        <v>17.364000000000001</v>
      </c>
      <c r="L81">
        <v>63.467100000000002</v>
      </c>
      <c r="M81">
        <v>6.6</v>
      </c>
      <c r="N81">
        <v>12</v>
      </c>
      <c r="O81">
        <v>73.004000000000005</v>
      </c>
      <c r="P81">
        <v>37.595999999999997</v>
      </c>
      <c r="Q81">
        <v>17.86</v>
      </c>
      <c r="R81">
        <v>17.600000000000001</v>
      </c>
      <c r="S81">
        <v>32.991</v>
      </c>
    </row>
    <row r="82" spans="1:19" x14ac:dyDescent="0.35">
      <c r="A82">
        <v>9</v>
      </c>
      <c r="B82" t="s">
        <v>21</v>
      </c>
      <c r="C82" t="s">
        <v>22</v>
      </c>
      <c r="D82">
        <v>100106</v>
      </c>
      <c r="E82" t="s">
        <v>23</v>
      </c>
      <c r="F82">
        <v>100106001</v>
      </c>
      <c r="G82" t="s">
        <v>59</v>
      </c>
      <c r="H82" t="s">
        <v>225</v>
      </c>
      <c r="I82">
        <v>1</v>
      </c>
      <c r="J82" t="s">
        <v>96</v>
      </c>
      <c r="K82">
        <v>301.5575</v>
      </c>
      <c r="L82">
        <v>226.9288</v>
      </c>
      <c r="M82">
        <v>147.11150000000001</v>
      </c>
      <c r="N82">
        <v>86.826599999999999</v>
      </c>
      <c r="O82">
        <v>36.139200000000002</v>
      </c>
      <c r="P82">
        <v>0</v>
      </c>
      <c r="Q82">
        <v>0</v>
      </c>
      <c r="R82">
        <v>1.8E-3</v>
      </c>
      <c r="S82">
        <v>0</v>
      </c>
    </row>
    <row r="83" spans="1:19" x14ac:dyDescent="0.35">
      <c r="A83">
        <v>9</v>
      </c>
      <c r="B83" t="s">
        <v>21</v>
      </c>
      <c r="C83" t="s">
        <v>22</v>
      </c>
      <c r="D83">
        <v>100106</v>
      </c>
      <c r="E83" t="s">
        <v>23</v>
      </c>
      <c r="F83">
        <v>100106002</v>
      </c>
      <c r="G83" t="s">
        <v>24</v>
      </c>
      <c r="H83" t="s">
        <v>25</v>
      </c>
      <c r="I83">
        <v>5</v>
      </c>
      <c r="J83" t="s">
        <v>26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228.8</v>
      </c>
      <c r="R83">
        <v>0</v>
      </c>
      <c r="S83">
        <v>160.16</v>
      </c>
    </row>
    <row r="84" spans="1:19" x14ac:dyDescent="0.35">
      <c r="A84">
        <v>9</v>
      </c>
      <c r="B84" t="s">
        <v>21</v>
      </c>
      <c r="C84" t="s">
        <v>22</v>
      </c>
      <c r="D84">
        <v>100107</v>
      </c>
      <c r="E84" t="s">
        <v>48</v>
      </c>
      <c r="F84">
        <v>100107012</v>
      </c>
      <c r="G84" t="s">
        <v>49</v>
      </c>
      <c r="H84" t="s">
        <v>318</v>
      </c>
      <c r="I84">
        <v>3</v>
      </c>
      <c r="J84" t="s">
        <v>38</v>
      </c>
      <c r="K84">
        <v>44.091999999999999</v>
      </c>
      <c r="L84">
        <v>66.031899999999993</v>
      </c>
      <c r="M84">
        <v>10</v>
      </c>
      <c r="N84">
        <v>7.5255000000000001</v>
      </c>
      <c r="O84">
        <v>10.0784</v>
      </c>
      <c r="P84">
        <v>27</v>
      </c>
      <c r="Q84">
        <v>0</v>
      </c>
      <c r="R84">
        <v>28.257300000000001</v>
      </c>
      <c r="S84">
        <v>42.274000000000001</v>
      </c>
    </row>
    <row r="85" spans="1:19" x14ac:dyDescent="0.35">
      <c r="A85">
        <v>9</v>
      </c>
      <c r="B85" t="s">
        <v>21</v>
      </c>
      <c r="C85" t="s">
        <v>22</v>
      </c>
      <c r="D85">
        <v>100107</v>
      </c>
      <c r="E85" t="s">
        <v>48</v>
      </c>
      <c r="F85">
        <v>100107012</v>
      </c>
      <c r="G85" t="s">
        <v>49</v>
      </c>
      <c r="H85" t="s">
        <v>150</v>
      </c>
      <c r="I85">
        <v>3</v>
      </c>
      <c r="J85" t="s">
        <v>38</v>
      </c>
      <c r="K85">
        <v>342.94869999999997</v>
      </c>
      <c r="L85">
        <v>208.55459999999999</v>
      </c>
      <c r="M85">
        <v>358.9769</v>
      </c>
      <c r="N85">
        <v>359.4597</v>
      </c>
      <c r="O85">
        <v>405.56650000000002</v>
      </c>
      <c r="P85">
        <v>145.11089999999999</v>
      </c>
      <c r="Q85">
        <v>77.377600000000001</v>
      </c>
      <c r="R85">
        <v>30.088000000000001</v>
      </c>
      <c r="S85">
        <v>27.296600000000002</v>
      </c>
    </row>
    <row r="86" spans="1:19" x14ac:dyDescent="0.35">
      <c r="A86">
        <v>9</v>
      </c>
      <c r="B86" t="s">
        <v>21</v>
      </c>
      <c r="C86" t="s">
        <v>22</v>
      </c>
      <c r="D86">
        <v>100107</v>
      </c>
      <c r="E86" t="s">
        <v>48</v>
      </c>
      <c r="F86">
        <v>100107012</v>
      </c>
      <c r="G86" t="s">
        <v>49</v>
      </c>
      <c r="H86" t="s">
        <v>342</v>
      </c>
      <c r="I86">
        <v>3</v>
      </c>
      <c r="J86" t="s">
        <v>38</v>
      </c>
      <c r="K86">
        <v>0</v>
      </c>
      <c r="L86">
        <v>23.4</v>
      </c>
      <c r="M86">
        <v>53.7502</v>
      </c>
      <c r="N86">
        <v>72.224999999999994</v>
      </c>
      <c r="O86">
        <v>261.09289999999999</v>
      </c>
      <c r="P86">
        <v>580.97940000000006</v>
      </c>
      <c r="Q86">
        <v>528.1404</v>
      </c>
      <c r="R86">
        <v>760.91380000000004</v>
      </c>
      <c r="S86">
        <v>408.24599999999998</v>
      </c>
    </row>
    <row r="87" spans="1:19" x14ac:dyDescent="0.35">
      <c r="A87">
        <v>9</v>
      </c>
      <c r="B87" t="s">
        <v>21</v>
      </c>
      <c r="C87" t="s">
        <v>22</v>
      </c>
      <c r="D87">
        <v>100107</v>
      </c>
      <c r="E87" t="s">
        <v>48</v>
      </c>
      <c r="F87">
        <v>100107012</v>
      </c>
      <c r="G87" t="s">
        <v>49</v>
      </c>
      <c r="H87" t="s">
        <v>129</v>
      </c>
      <c r="I87">
        <v>2</v>
      </c>
      <c r="J87" t="s">
        <v>32</v>
      </c>
      <c r="K87">
        <v>19.558</v>
      </c>
      <c r="L87">
        <v>9.0973000000000006</v>
      </c>
      <c r="M87">
        <v>0</v>
      </c>
      <c r="N87">
        <v>0</v>
      </c>
      <c r="O87">
        <v>0</v>
      </c>
      <c r="P87">
        <v>0</v>
      </c>
      <c r="Q87">
        <v>0</v>
      </c>
      <c r="R87">
        <v>2.3E-3</v>
      </c>
      <c r="S87">
        <v>0</v>
      </c>
    </row>
    <row r="88" spans="1:19" x14ac:dyDescent="0.35">
      <c r="A88">
        <v>9</v>
      </c>
      <c r="B88" t="s">
        <v>21</v>
      </c>
      <c r="C88" t="s">
        <v>22</v>
      </c>
      <c r="D88">
        <v>100107</v>
      </c>
      <c r="E88" t="s">
        <v>48</v>
      </c>
      <c r="F88">
        <v>100107012</v>
      </c>
      <c r="G88" t="s">
        <v>49</v>
      </c>
      <c r="H88" t="s">
        <v>265</v>
      </c>
      <c r="I88">
        <v>1</v>
      </c>
      <c r="J88" t="s">
        <v>96</v>
      </c>
      <c r="K88">
        <v>758.89480000000003</v>
      </c>
      <c r="L88">
        <v>1104.9213999999999</v>
      </c>
      <c r="M88">
        <v>1176.0032000000001</v>
      </c>
      <c r="N88">
        <v>979.98</v>
      </c>
      <c r="O88">
        <v>812.02729999999997</v>
      </c>
      <c r="P88">
        <v>700.18370000000004</v>
      </c>
      <c r="Q88">
        <v>756.01850000000002</v>
      </c>
      <c r="R88">
        <v>644.91520000000003</v>
      </c>
      <c r="S88">
        <v>252.5</v>
      </c>
    </row>
    <row r="89" spans="1:19" x14ac:dyDescent="0.35">
      <c r="A89">
        <v>9</v>
      </c>
      <c r="B89" t="s">
        <v>21</v>
      </c>
      <c r="C89" t="s">
        <v>22</v>
      </c>
      <c r="D89">
        <v>100107</v>
      </c>
      <c r="E89" t="s">
        <v>48</v>
      </c>
      <c r="F89">
        <v>100107012</v>
      </c>
      <c r="G89" t="s">
        <v>49</v>
      </c>
      <c r="H89" t="s">
        <v>130</v>
      </c>
      <c r="I89">
        <v>3</v>
      </c>
      <c r="J89" t="s">
        <v>38</v>
      </c>
      <c r="K89">
        <v>21</v>
      </c>
      <c r="L89">
        <v>29.290700000000001</v>
      </c>
      <c r="M89">
        <v>16</v>
      </c>
      <c r="N89">
        <v>25</v>
      </c>
      <c r="O89">
        <v>30</v>
      </c>
      <c r="P89">
        <v>55.012999999999998</v>
      </c>
      <c r="Q89">
        <v>47.866500000000002</v>
      </c>
      <c r="R89">
        <v>35.6374</v>
      </c>
      <c r="S89">
        <v>20.353000000000002</v>
      </c>
    </row>
    <row r="90" spans="1:19" x14ac:dyDescent="0.35">
      <c r="A90">
        <v>9</v>
      </c>
      <c r="B90" t="s">
        <v>21</v>
      </c>
      <c r="C90" t="s">
        <v>22</v>
      </c>
      <c r="D90">
        <v>100107</v>
      </c>
      <c r="E90" t="s">
        <v>48</v>
      </c>
      <c r="F90">
        <v>100107012</v>
      </c>
      <c r="G90" t="s">
        <v>49</v>
      </c>
      <c r="H90" t="s">
        <v>50</v>
      </c>
      <c r="I90">
        <v>3</v>
      </c>
      <c r="J90" t="s">
        <v>38</v>
      </c>
      <c r="K90">
        <v>165.24090000000001</v>
      </c>
      <c r="L90">
        <v>206.67490000000001</v>
      </c>
      <c r="M90">
        <v>179.36510000000001</v>
      </c>
      <c r="N90">
        <v>153.71520000000001</v>
      </c>
      <c r="O90">
        <v>56.904000000000003</v>
      </c>
      <c r="P90">
        <v>56.0488</v>
      </c>
      <c r="Q90">
        <v>83.397099999999995</v>
      </c>
      <c r="R90">
        <v>27.106000000000002</v>
      </c>
      <c r="S90">
        <v>64.5</v>
      </c>
    </row>
    <row r="91" spans="1:19" x14ac:dyDescent="0.35">
      <c r="A91">
        <v>9</v>
      </c>
      <c r="B91" t="s">
        <v>21</v>
      </c>
      <c r="C91" t="s">
        <v>22</v>
      </c>
      <c r="D91">
        <v>100107</v>
      </c>
      <c r="E91" t="s">
        <v>48</v>
      </c>
      <c r="F91">
        <v>100107012</v>
      </c>
      <c r="G91" t="s">
        <v>49</v>
      </c>
      <c r="H91" t="s">
        <v>211</v>
      </c>
      <c r="I91">
        <v>7</v>
      </c>
      <c r="J91" t="s">
        <v>164</v>
      </c>
      <c r="K91">
        <v>223.01329999999999</v>
      </c>
      <c r="L91">
        <v>158.5924</v>
      </c>
      <c r="M91">
        <v>180.708</v>
      </c>
      <c r="N91">
        <v>198.21510000000001</v>
      </c>
      <c r="O91">
        <v>172.56950000000001</v>
      </c>
      <c r="P91">
        <v>117.50230000000001</v>
      </c>
      <c r="Q91">
        <v>184.24619999999999</v>
      </c>
      <c r="R91">
        <v>94.3</v>
      </c>
      <c r="S91">
        <v>0</v>
      </c>
    </row>
    <row r="92" spans="1:19" x14ac:dyDescent="0.35">
      <c r="A92">
        <v>9</v>
      </c>
      <c r="B92" t="s">
        <v>21</v>
      </c>
      <c r="C92" t="s">
        <v>22</v>
      </c>
      <c r="D92">
        <v>100107</v>
      </c>
      <c r="E92" t="s">
        <v>48</v>
      </c>
      <c r="F92">
        <v>100107012</v>
      </c>
      <c r="G92" t="s">
        <v>49</v>
      </c>
      <c r="H92" t="s">
        <v>333</v>
      </c>
      <c r="I92">
        <v>3</v>
      </c>
      <c r="J92" t="s">
        <v>38</v>
      </c>
      <c r="K92">
        <v>0</v>
      </c>
      <c r="L92">
        <v>46</v>
      </c>
      <c r="M92">
        <v>44</v>
      </c>
      <c r="N92">
        <v>42.3461</v>
      </c>
      <c r="O92">
        <v>55</v>
      </c>
      <c r="P92">
        <v>93</v>
      </c>
      <c r="Q92">
        <v>96.7</v>
      </c>
      <c r="R92">
        <v>77</v>
      </c>
      <c r="S92">
        <v>0</v>
      </c>
    </row>
    <row r="93" spans="1:19" x14ac:dyDescent="0.35">
      <c r="A93">
        <v>9</v>
      </c>
      <c r="B93" t="s">
        <v>21</v>
      </c>
      <c r="C93" t="s">
        <v>22</v>
      </c>
      <c r="D93">
        <v>100107</v>
      </c>
      <c r="E93" t="s">
        <v>48</v>
      </c>
      <c r="F93">
        <v>100107012</v>
      </c>
      <c r="G93" t="s">
        <v>49</v>
      </c>
      <c r="H93" t="s">
        <v>186</v>
      </c>
      <c r="I93">
        <v>3</v>
      </c>
      <c r="J93" t="s">
        <v>38</v>
      </c>
      <c r="K93">
        <v>110.1131</v>
      </c>
      <c r="L93">
        <v>84.501199999999997</v>
      </c>
      <c r="M93">
        <v>66.206500000000005</v>
      </c>
      <c r="N93">
        <v>69.643900000000002</v>
      </c>
      <c r="O93">
        <v>150.7217</v>
      </c>
      <c r="P93">
        <v>118.01560000000001</v>
      </c>
      <c r="Q93">
        <v>131.24590000000001</v>
      </c>
      <c r="R93">
        <v>127.1748</v>
      </c>
      <c r="S93">
        <v>65.936099999999996</v>
      </c>
    </row>
    <row r="94" spans="1:19" x14ac:dyDescent="0.35">
      <c r="A94">
        <v>9</v>
      </c>
      <c r="B94" t="s">
        <v>21</v>
      </c>
      <c r="C94" t="s">
        <v>22</v>
      </c>
      <c r="D94">
        <v>100107</v>
      </c>
      <c r="E94" t="s">
        <v>48</v>
      </c>
      <c r="F94">
        <v>100107012</v>
      </c>
      <c r="G94" t="s">
        <v>49</v>
      </c>
      <c r="H94" t="s">
        <v>365</v>
      </c>
      <c r="I94">
        <v>7</v>
      </c>
      <c r="J94" t="s">
        <v>164</v>
      </c>
      <c r="K94">
        <v>5.6599999999999998E-2</v>
      </c>
      <c r="L94">
        <v>0</v>
      </c>
      <c r="M94">
        <v>6.0000000000000001E-3</v>
      </c>
      <c r="N94">
        <v>0.71399999999999997</v>
      </c>
      <c r="O94">
        <v>3.1190000000000002</v>
      </c>
      <c r="P94">
        <v>3.7338</v>
      </c>
      <c r="Q94">
        <v>37.488100000000003</v>
      </c>
      <c r="R94">
        <v>76.767700000000005</v>
      </c>
      <c r="S94">
        <v>94.105599999999995</v>
      </c>
    </row>
    <row r="95" spans="1:19" x14ac:dyDescent="0.35">
      <c r="A95">
        <v>9</v>
      </c>
      <c r="B95" t="s">
        <v>21</v>
      </c>
      <c r="C95" t="s">
        <v>22</v>
      </c>
      <c r="D95">
        <v>100108</v>
      </c>
      <c r="E95" t="s">
        <v>294</v>
      </c>
      <c r="F95">
        <v>100108002</v>
      </c>
      <c r="G95" t="s">
        <v>295</v>
      </c>
      <c r="H95" t="s">
        <v>367</v>
      </c>
      <c r="I95">
        <v>3</v>
      </c>
      <c r="J95" t="s">
        <v>38</v>
      </c>
      <c r="K95">
        <v>0</v>
      </c>
      <c r="L95">
        <v>0.2394</v>
      </c>
      <c r="M95">
        <v>0</v>
      </c>
      <c r="N95">
        <v>0</v>
      </c>
      <c r="O95">
        <v>0</v>
      </c>
      <c r="P95">
        <v>0</v>
      </c>
      <c r="Q95">
        <v>96.758799999999994</v>
      </c>
      <c r="R95">
        <v>0</v>
      </c>
      <c r="S95">
        <v>0</v>
      </c>
    </row>
    <row r="96" spans="1:19" x14ac:dyDescent="0.35">
      <c r="A96">
        <v>9</v>
      </c>
      <c r="B96" t="s">
        <v>21</v>
      </c>
      <c r="C96" t="s">
        <v>22</v>
      </c>
      <c r="D96">
        <v>100108</v>
      </c>
      <c r="E96" t="s">
        <v>294</v>
      </c>
      <c r="F96">
        <v>100108005</v>
      </c>
      <c r="G96" t="s">
        <v>319</v>
      </c>
      <c r="H96" t="s">
        <v>330</v>
      </c>
      <c r="I96">
        <v>3</v>
      </c>
      <c r="J96" t="s">
        <v>38</v>
      </c>
      <c r="K96">
        <v>0</v>
      </c>
      <c r="L96">
        <v>1.5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5">
      <c r="A97">
        <v>9</v>
      </c>
      <c r="B97" t="s">
        <v>21</v>
      </c>
      <c r="C97" t="s">
        <v>22</v>
      </c>
      <c r="D97">
        <v>100108</v>
      </c>
      <c r="E97" t="s">
        <v>294</v>
      </c>
      <c r="F97">
        <v>100108005</v>
      </c>
      <c r="G97" t="s">
        <v>319</v>
      </c>
      <c r="H97" t="s">
        <v>405</v>
      </c>
      <c r="I97">
        <v>3</v>
      </c>
      <c r="J97" t="s">
        <v>38</v>
      </c>
      <c r="K97">
        <v>0</v>
      </c>
      <c r="L97">
        <v>0</v>
      </c>
      <c r="M97">
        <v>0.152</v>
      </c>
      <c r="N97">
        <v>0</v>
      </c>
      <c r="O97">
        <v>0</v>
      </c>
      <c r="P97">
        <v>0</v>
      </c>
      <c r="Q97">
        <v>0</v>
      </c>
      <c r="R97">
        <v>0.1265</v>
      </c>
      <c r="S97">
        <v>0</v>
      </c>
    </row>
    <row r="98" spans="1:19" x14ac:dyDescent="0.35">
      <c r="A98">
        <v>9</v>
      </c>
      <c r="B98" t="s">
        <v>21</v>
      </c>
      <c r="C98" t="s">
        <v>22</v>
      </c>
      <c r="D98">
        <v>100108</v>
      </c>
      <c r="E98" t="s">
        <v>294</v>
      </c>
      <c r="F98">
        <v>100108005</v>
      </c>
      <c r="G98" t="s">
        <v>319</v>
      </c>
      <c r="H98" t="s">
        <v>398</v>
      </c>
      <c r="I98">
        <v>7</v>
      </c>
      <c r="J98" t="s">
        <v>164</v>
      </c>
      <c r="K98">
        <v>0</v>
      </c>
      <c r="L98">
        <v>7.0800000000000002E-2</v>
      </c>
      <c r="M98">
        <v>0</v>
      </c>
      <c r="N98">
        <v>0</v>
      </c>
      <c r="O98">
        <v>5.9749999999999996</v>
      </c>
      <c r="P98">
        <v>0</v>
      </c>
      <c r="Q98">
        <v>0.25</v>
      </c>
      <c r="R98">
        <v>43</v>
      </c>
      <c r="S98">
        <v>29</v>
      </c>
    </row>
    <row r="99" spans="1:19" x14ac:dyDescent="0.35">
      <c r="A99">
        <v>9</v>
      </c>
      <c r="B99" t="s">
        <v>21</v>
      </c>
      <c r="C99" t="s">
        <v>22</v>
      </c>
      <c r="D99">
        <v>100108</v>
      </c>
      <c r="E99" t="s">
        <v>294</v>
      </c>
      <c r="F99">
        <v>100108005</v>
      </c>
      <c r="G99" t="s">
        <v>319</v>
      </c>
      <c r="H99" t="s">
        <v>368</v>
      </c>
      <c r="I99">
        <v>3</v>
      </c>
      <c r="J99" t="s">
        <v>38</v>
      </c>
      <c r="K99">
        <v>0</v>
      </c>
      <c r="L99">
        <v>1.4E-3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5">
      <c r="A100">
        <v>9</v>
      </c>
      <c r="B100" t="s">
        <v>21</v>
      </c>
      <c r="C100" t="s">
        <v>22</v>
      </c>
      <c r="D100">
        <v>100108</v>
      </c>
      <c r="E100" t="s">
        <v>294</v>
      </c>
      <c r="F100">
        <v>100108005</v>
      </c>
      <c r="G100" t="s">
        <v>319</v>
      </c>
      <c r="H100" t="s">
        <v>331</v>
      </c>
      <c r="I100">
        <v>3</v>
      </c>
      <c r="J100" t="s">
        <v>38</v>
      </c>
      <c r="K100">
        <v>0</v>
      </c>
      <c r="L100">
        <v>1.4E-3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5">
      <c r="A101">
        <v>9</v>
      </c>
      <c r="B101" t="s">
        <v>21</v>
      </c>
      <c r="C101" t="s">
        <v>22</v>
      </c>
      <c r="D101">
        <v>100108</v>
      </c>
      <c r="E101" t="s">
        <v>294</v>
      </c>
      <c r="F101">
        <v>100108006</v>
      </c>
      <c r="G101" t="s">
        <v>381</v>
      </c>
      <c r="H101" t="s">
        <v>382</v>
      </c>
      <c r="I101">
        <v>5</v>
      </c>
      <c r="J101" t="s">
        <v>26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2E-3</v>
      </c>
      <c r="S101">
        <v>0</v>
      </c>
    </row>
    <row r="102" spans="1:19" x14ac:dyDescent="0.35">
      <c r="A102">
        <v>9</v>
      </c>
      <c r="B102" t="s">
        <v>21</v>
      </c>
      <c r="C102" t="s">
        <v>22</v>
      </c>
      <c r="D102">
        <v>100108</v>
      </c>
      <c r="E102" t="s">
        <v>294</v>
      </c>
      <c r="F102">
        <v>100108007</v>
      </c>
      <c r="G102" t="s">
        <v>327</v>
      </c>
      <c r="H102" t="s">
        <v>420</v>
      </c>
      <c r="I102">
        <v>1</v>
      </c>
      <c r="J102" t="s">
        <v>96</v>
      </c>
      <c r="K102">
        <v>0</v>
      </c>
      <c r="L102">
        <v>0</v>
      </c>
      <c r="M102">
        <v>4.0000000000000002E-4</v>
      </c>
      <c r="N102">
        <v>0</v>
      </c>
      <c r="O102">
        <v>0</v>
      </c>
      <c r="P102">
        <v>8.0000000000000002E-3</v>
      </c>
      <c r="Q102">
        <v>0</v>
      </c>
      <c r="R102">
        <v>0</v>
      </c>
      <c r="S102">
        <v>0</v>
      </c>
    </row>
    <row r="103" spans="1:19" x14ac:dyDescent="0.35">
      <c r="A103">
        <v>9</v>
      </c>
      <c r="B103" t="s">
        <v>21</v>
      </c>
      <c r="C103" t="s">
        <v>22</v>
      </c>
      <c r="D103">
        <v>100108</v>
      </c>
      <c r="E103" t="s">
        <v>294</v>
      </c>
      <c r="F103">
        <v>100108007</v>
      </c>
      <c r="G103" t="s">
        <v>327</v>
      </c>
      <c r="H103" t="s">
        <v>426</v>
      </c>
      <c r="I103">
        <v>1</v>
      </c>
      <c r="J103" t="s">
        <v>96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56</v>
      </c>
      <c r="Q103">
        <v>0</v>
      </c>
      <c r="R103">
        <v>0</v>
      </c>
      <c r="S103">
        <v>0</v>
      </c>
    </row>
    <row r="104" spans="1:19" x14ac:dyDescent="0.35">
      <c r="A104">
        <v>9</v>
      </c>
      <c r="B104" t="s">
        <v>21</v>
      </c>
      <c r="C104" t="s">
        <v>22</v>
      </c>
      <c r="D104">
        <v>100109</v>
      </c>
      <c r="E104" t="s">
        <v>51</v>
      </c>
      <c r="F104">
        <v>100109001</v>
      </c>
      <c r="G104" t="s">
        <v>51</v>
      </c>
      <c r="H104" t="s">
        <v>293</v>
      </c>
      <c r="I104">
        <v>7</v>
      </c>
      <c r="J104" t="s">
        <v>164</v>
      </c>
      <c r="K104">
        <v>0</v>
      </c>
      <c r="L104">
        <v>4.1000000000000003E-3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616.20899999999995</v>
      </c>
      <c r="S104">
        <v>0</v>
      </c>
    </row>
    <row r="105" spans="1:19" x14ac:dyDescent="0.35">
      <c r="A105">
        <v>9</v>
      </c>
      <c r="B105" t="s">
        <v>21</v>
      </c>
      <c r="C105" t="s">
        <v>22</v>
      </c>
      <c r="D105">
        <v>100109</v>
      </c>
      <c r="E105" t="s">
        <v>51</v>
      </c>
      <c r="F105">
        <v>100109001</v>
      </c>
      <c r="G105" t="s">
        <v>51</v>
      </c>
      <c r="H105" t="s">
        <v>84</v>
      </c>
      <c r="I105">
        <v>4</v>
      </c>
      <c r="J105" t="s">
        <v>71</v>
      </c>
      <c r="K105">
        <v>394</v>
      </c>
      <c r="L105">
        <v>613.91999999999996</v>
      </c>
      <c r="M105">
        <v>0</v>
      </c>
      <c r="N105">
        <v>228</v>
      </c>
      <c r="O105">
        <v>145.7807</v>
      </c>
      <c r="P105">
        <v>27.01</v>
      </c>
      <c r="Q105">
        <v>55</v>
      </c>
      <c r="R105">
        <v>36</v>
      </c>
      <c r="S105">
        <v>4.4000000000000004</v>
      </c>
    </row>
    <row r="106" spans="1:19" x14ac:dyDescent="0.35">
      <c r="A106">
        <v>9</v>
      </c>
      <c r="B106" t="s">
        <v>21</v>
      </c>
      <c r="C106" t="s">
        <v>22</v>
      </c>
      <c r="D106">
        <v>100109</v>
      </c>
      <c r="E106" t="s">
        <v>51</v>
      </c>
      <c r="F106">
        <v>100109001</v>
      </c>
      <c r="G106" t="s">
        <v>51</v>
      </c>
      <c r="H106" t="s">
        <v>182</v>
      </c>
      <c r="I106">
        <v>5</v>
      </c>
      <c r="J106" t="s">
        <v>26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182.87</v>
      </c>
    </row>
    <row r="107" spans="1:19" x14ac:dyDescent="0.35">
      <c r="A107">
        <v>9</v>
      </c>
      <c r="B107" t="s">
        <v>21</v>
      </c>
      <c r="C107" t="s">
        <v>22</v>
      </c>
      <c r="D107">
        <v>100109</v>
      </c>
      <c r="E107" t="s">
        <v>51</v>
      </c>
      <c r="F107">
        <v>100109001</v>
      </c>
      <c r="G107" t="s">
        <v>51</v>
      </c>
      <c r="H107" t="s">
        <v>184</v>
      </c>
      <c r="I107">
        <v>7</v>
      </c>
      <c r="J107" t="s">
        <v>164</v>
      </c>
      <c r="K107">
        <v>351.72480000000002</v>
      </c>
      <c r="L107">
        <v>402.24590000000001</v>
      </c>
      <c r="M107">
        <v>395.08539999999999</v>
      </c>
      <c r="N107">
        <v>416.32530000000003</v>
      </c>
      <c r="O107">
        <v>386.11200000000002</v>
      </c>
      <c r="P107">
        <v>772.9624</v>
      </c>
      <c r="Q107">
        <v>629.15530000000001</v>
      </c>
      <c r="R107">
        <v>1033.1572000000001</v>
      </c>
      <c r="S107">
        <v>998.4</v>
      </c>
    </row>
    <row r="108" spans="1:19" x14ac:dyDescent="0.35">
      <c r="A108">
        <v>9</v>
      </c>
      <c r="B108" t="s">
        <v>21</v>
      </c>
      <c r="C108" t="s">
        <v>22</v>
      </c>
      <c r="D108">
        <v>100109</v>
      </c>
      <c r="E108" t="s">
        <v>51</v>
      </c>
      <c r="F108">
        <v>100109001</v>
      </c>
      <c r="G108" t="s">
        <v>51</v>
      </c>
      <c r="H108" t="s">
        <v>249</v>
      </c>
      <c r="I108">
        <v>7</v>
      </c>
      <c r="J108" t="s">
        <v>164</v>
      </c>
      <c r="K108">
        <v>4275.7160000000003</v>
      </c>
      <c r="L108">
        <v>1604.9534000000001</v>
      </c>
      <c r="M108">
        <v>2878.7</v>
      </c>
      <c r="N108">
        <v>2989.6232</v>
      </c>
      <c r="O108">
        <v>6850.1310999999996</v>
      </c>
      <c r="P108">
        <v>2781.2248</v>
      </c>
      <c r="Q108">
        <v>1992.59</v>
      </c>
      <c r="R108">
        <v>2147.3409999999999</v>
      </c>
      <c r="S108">
        <v>1372</v>
      </c>
    </row>
    <row r="109" spans="1:19" x14ac:dyDescent="0.35">
      <c r="A109">
        <v>9</v>
      </c>
      <c r="B109" t="s">
        <v>21</v>
      </c>
      <c r="C109" t="s">
        <v>22</v>
      </c>
      <c r="D109">
        <v>100109</v>
      </c>
      <c r="E109" t="s">
        <v>51</v>
      </c>
      <c r="F109">
        <v>100109001</v>
      </c>
      <c r="G109" t="s">
        <v>51</v>
      </c>
      <c r="H109" t="s">
        <v>70</v>
      </c>
      <c r="I109">
        <v>4</v>
      </c>
      <c r="J109" t="s">
        <v>71</v>
      </c>
      <c r="K109">
        <v>1270</v>
      </c>
      <c r="L109">
        <v>1386.96</v>
      </c>
      <c r="M109">
        <v>0</v>
      </c>
      <c r="N109">
        <v>354</v>
      </c>
      <c r="O109">
        <v>793.8</v>
      </c>
      <c r="P109">
        <v>137.5</v>
      </c>
      <c r="Q109">
        <v>416.5</v>
      </c>
      <c r="R109">
        <v>47</v>
      </c>
      <c r="S109">
        <v>191.108</v>
      </c>
    </row>
    <row r="110" spans="1:19" x14ac:dyDescent="0.35">
      <c r="A110">
        <v>11</v>
      </c>
      <c r="B110" t="s">
        <v>187</v>
      </c>
      <c r="C110" t="s">
        <v>188</v>
      </c>
      <c r="D110">
        <v>100101</v>
      </c>
      <c r="E110" t="s">
        <v>29</v>
      </c>
      <c r="F110">
        <v>100101001</v>
      </c>
      <c r="G110" t="s">
        <v>35</v>
      </c>
      <c r="H110" t="s">
        <v>56</v>
      </c>
      <c r="I110">
        <v>2</v>
      </c>
      <c r="J110" t="s">
        <v>32</v>
      </c>
      <c r="K110">
        <v>0</v>
      </c>
      <c r="L110">
        <v>0</v>
      </c>
      <c r="M110">
        <v>23.522400000000001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5">
      <c r="A111">
        <v>11</v>
      </c>
      <c r="B111" t="s">
        <v>187</v>
      </c>
      <c r="C111" t="s">
        <v>188</v>
      </c>
      <c r="D111">
        <v>100101</v>
      </c>
      <c r="E111" t="s">
        <v>29</v>
      </c>
      <c r="F111">
        <v>100101004</v>
      </c>
      <c r="G111" t="s">
        <v>30</v>
      </c>
      <c r="H111" t="s">
        <v>31</v>
      </c>
      <c r="I111">
        <v>2</v>
      </c>
      <c r="J111" t="s">
        <v>32</v>
      </c>
      <c r="K111">
        <v>2.7864</v>
      </c>
      <c r="L111">
        <v>2.0999999999999999E-3</v>
      </c>
      <c r="M111">
        <v>17.953199999999999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5">
      <c r="A112">
        <v>11</v>
      </c>
      <c r="B112" t="s">
        <v>187</v>
      </c>
      <c r="C112" t="s">
        <v>188</v>
      </c>
      <c r="D112">
        <v>100101</v>
      </c>
      <c r="E112" t="s">
        <v>29</v>
      </c>
      <c r="F112">
        <v>100101011</v>
      </c>
      <c r="G112" t="s">
        <v>122</v>
      </c>
      <c r="H112" t="s">
        <v>264</v>
      </c>
      <c r="I112">
        <v>1</v>
      </c>
      <c r="J112" t="s">
        <v>96</v>
      </c>
      <c r="K112">
        <v>0</v>
      </c>
      <c r="L112">
        <v>5.9999999999999995E-4</v>
      </c>
      <c r="M112">
        <v>2.9999999999999997E-4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5">
      <c r="A113">
        <v>11</v>
      </c>
      <c r="B113" t="s">
        <v>187</v>
      </c>
      <c r="C113" t="s">
        <v>188</v>
      </c>
      <c r="D113">
        <v>100101</v>
      </c>
      <c r="E113" t="s">
        <v>29</v>
      </c>
      <c r="F113">
        <v>100101011</v>
      </c>
      <c r="G113" t="s">
        <v>122</v>
      </c>
      <c r="H113" t="s">
        <v>123</v>
      </c>
      <c r="I113">
        <v>1</v>
      </c>
      <c r="J113" t="s">
        <v>96</v>
      </c>
      <c r="K113">
        <v>0</v>
      </c>
      <c r="L113">
        <v>0</v>
      </c>
      <c r="M113">
        <v>0</v>
      </c>
      <c r="N113">
        <v>0</v>
      </c>
      <c r="O113">
        <v>2.0000000000000001E-4</v>
      </c>
      <c r="P113">
        <v>0</v>
      </c>
      <c r="Q113">
        <v>0</v>
      </c>
      <c r="R113">
        <v>0</v>
      </c>
      <c r="S113">
        <v>0</v>
      </c>
    </row>
    <row r="114" spans="1:19" x14ac:dyDescent="0.35">
      <c r="A114">
        <v>11</v>
      </c>
      <c r="B114" t="s">
        <v>187</v>
      </c>
      <c r="C114" t="s">
        <v>188</v>
      </c>
      <c r="D114">
        <v>100102</v>
      </c>
      <c r="E114" t="s">
        <v>92</v>
      </c>
      <c r="F114">
        <v>100102005</v>
      </c>
      <c r="G114" t="s">
        <v>177</v>
      </c>
      <c r="H114" t="s">
        <v>379</v>
      </c>
      <c r="I114">
        <v>7</v>
      </c>
      <c r="J114" t="s">
        <v>164</v>
      </c>
      <c r="K114">
        <v>0</v>
      </c>
      <c r="L114">
        <v>0</v>
      </c>
      <c r="M114">
        <v>3.8E-3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5">
      <c r="A115">
        <v>11</v>
      </c>
      <c r="B115" t="s">
        <v>187</v>
      </c>
      <c r="C115" t="s">
        <v>188</v>
      </c>
      <c r="D115">
        <v>100102</v>
      </c>
      <c r="E115" t="s">
        <v>92</v>
      </c>
      <c r="F115">
        <v>100102008</v>
      </c>
      <c r="G115" t="s">
        <v>352</v>
      </c>
      <c r="H115" t="s">
        <v>402</v>
      </c>
      <c r="I115">
        <v>1</v>
      </c>
      <c r="J115" t="s">
        <v>96</v>
      </c>
      <c r="K115">
        <v>0</v>
      </c>
      <c r="L115">
        <v>0.28699999999999998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0.1308</v>
      </c>
      <c r="S115">
        <v>0</v>
      </c>
    </row>
    <row r="116" spans="1:19" x14ac:dyDescent="0.35">
      <c r="A116">
        <v>11</v>
      </c>
      <c r="B116" t="s">
        <v>187</v>
      </c>
      <c r="C116" t="s">
        <v>188</v>
      </c>
      <c r="D116">
        <v>100102</v>
      </c>
      <c r="E116" t="s">
        <v>92</v>
      </c>
      <c r="F116">
        <v>100102008</v>
      </c>
      <c r="G116" t="s">
        <v>352</v>
      </c>
      <c r="H116" t="s">
        <v>360</v>
      </c>
      <c r="I116">
        <v>5</v>
      </c>
      <c r="J116" t="s">
        <v>26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0.05</v>
      </c>
      <c r="R116">
        <v>0</v>
      </c>
      <c r="S116">
        <v>0</v>
      </c>
    </row>
    <row r="117" spans="1:19" x14ac:dyDescent="0.35">
      <c r="A117">
        <v>11</v>
      </c>
      <c r="B117" t="s">
        <v>187</v>
      </c>
      <c r="C117" t="s">
        <v>188</v>
      </c>
      <c r="D117">
        <v>100103</v>
      </c>
      <c r="E117" t="s">
        <v>39</v>
      </c>
      <c r="F117">
        <v>100103002</v>
      </c>
      <c r="G117" t="s">
        <v>42</v>
      </c>
      <c r="H117" t="s">
        <v>291</v>
      </c>
      <c r="I117">
        <v>7</v>
      </c>
      <c r="J117" t="s">
        <v>164</v>
      </c>
      <c r="K117">
        <v>0</v>
      </c>
      <c r="L117">
        <v>0</v>
      </c>
      <c r="M117">
        <v>5.8330000000000002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5">
      <c r="A118">
        <v>11</v>
      </c>
      <c r="B118" t="s">
        <v>187</v>
      </c>
      <c r="C118" t="s">
        <v>188</v>
      </c>
      <c r="D118">
        <v>100103</v>
      </c>
      <c r="E118" t="s">
        <v>39</v>
      </c>
      <c r="F118">
        <v>100103002</v>
      </c>
      <c r="G118" t="s">
        <v>42</v>
      </c>
      <c r="H118" t="s">
        <v>114</v>
      </c>
      <c r="I118">
        <v>4</v>
      </c>
      <c r="J118" t="s">
        <v>71</v>
      </c>
      <c r="K118">
        <v>0</v>
      </c>
      <c r="L118">
        <v>0</v>
      </c>
      <c r="M118">
        <v>0</v>
      </c>
      <c r="N118">
        <v>5.0000000000000001E-4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5">
      <c r="A119">
        <v>11</v>
      </c>
      <c r="B119" t="s">
        <v>187</v>
      </c>
      <c r="C119" t="s">
        <v>188</v>
      </c>
      <c r="D119">
        <v>100104</v>
      </c>
      <c r="E119" t="s">
        <v>66</v>
      </c>
      <c r="F119">
        <v>100104002</v>
      </c>
      <c r="G119" t="s">
        <v>67</v>
      </c>
      <c r="H119" t="s">
        <v>191</v>
      </c>
      <c r="I119">
        <v>4</v>
      </c>
      <c r="J119" t="s">
        <v>71</v>
      </c>
      <c r="K119">
        <v>0</v>
      </c>
      <c r="L119">
        <v>5.9999999999999995E-4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5">
      <c r="A120">
        <v>11</v>
      </c>
      <c r="B120" t="s">
        <v>187</v>
      </c>
      <c r="C120" t="s">
        <v>188</v>
      </c>
      <c r="D120">
        <v>100105</v>
      </c>
      <c r="E120" t="s">
        <v>20</v>
      </c>
      <c r="F120">
        <v>100105001</v>
      </c>
      <c r="G120" t="s">
        <v>44</v>
      </c>
      <c r="H120" t="s">
        <v>45</v>
      </c>
      <c r="I120">
        <v>6</v>
      </c>
      <c r="J120" t="s">
        <v>20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18.2347</v>
      </c>
    </row>
    <row r="121" spans="1:19" x14ac:dyDescent="0.35">
      <c r="A121">
        <v>11</v>
      </c>
      <c r="B121" t="s">
        <v>187</v>
      </c>
      <c r="C121" t="s">
        <v>188</v>
      </c>
      <c r="D121">
        <v>100106</v>
      </c>
      <c r="E121" t="s">
        <v>23</v>
      </c>
      <c r="F121">
        <v>100106001</v>
      </c>
      <c r="G121" t="s">
        <v>59</v>
      </c>
      <c r="H121" t="s">
        <v>95</v>
      </c>
      <c r="I121">
        <v>1</v>
      </c>
      <c r="J121" t="s">
        <v>96</v>
      </c>
      <c r="K121">
        <v>0</v>
      </c>
      <c r="L121">
        <v>0</v>
      </c>
      <c r="M121">
        <v>0</v>
      </c>
      <c r="N121">
        <v>0</v>
      </c>
      <c r="O121">
        <v>2.3584000000000001</v>
      </c>
      <c r="P121">
        <v>5.9210000000000003</v>
      </c>
      <c r="Q121">
        <v>2.0249999999999999</v>
      </c>
      <c r="R121">
        <v>0</v>
      </c>
      <c r="S121">
        <v>8.3408999999999995</v>
      </c>
    </row>
    <row r="122" spans="1:19" x14ac:dyDescent="0.35">
      <c r="A122">
        <v>11</v>
      </c>
      <c r="B122" t="s">
        <v>187</v>
      </c>
      <c r="C122" t="s">
        <v>188</v>
      </c>
      <c r="D122">
        <v>100106</v>
      </c>
      <c r="E122" t="s">
        <v>23</v>
      </c>
      <c r="F122">
        <v>100106001</v>
      </c>
      <c r="G122" t="s">
        <v>59</v>
      </c>
      <c r="H122" t="s">
        <v>224</v>
      </c>
      <c r="I122">
        <v>1</v>
      </c>
      <c r="J122" t="s">
        <v>96</v>
      </c>
      <c r="K122">
        <v>0</v>
      </c>
      <c r="L122">
        <v>0</v>
      </c>
      <c r="M122">
        <v>0</v>
      </c>
      <c r="N122">
        <v>0</v>
      </c>
      <c r="O122">
        <v>0.01</v>
      </c>
      <c r="P122">
        <v>0</v>
      </c>
      <c r="Q122">
        <v>0</v>
      </c>
      <c r="R122">
        <v>0</v>
      </c>
      <c r="S122">
        <v>0</v>
      </c>
    </row>
    <row r="123" spans="1:19" x14ac:dyDescent="0.35">
      <c r="A123">
        <v>11</v>
      </c>
      <c r="B123" t="s">
        <v>187</v>
      </c>
      <c r="C123" t="s">
        <v>188</v>
      </c>
      <c r="D123">
        <v>100106</v>
      </c>
      <c r="E123" t="s">
        <v>23</v>
      </c>
      <c r="F123">
        <v>100106001</v>
      </c>
      <c r="G123" t="s">
        <v>59</v>
      </c>
      <c r="H123" t="s">
        <v>225</v>
      </c>
      <c r="I123">
        <v>1</v>
      </c>
      <c r="J123" t="s">
        <v>96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2.3658000000000001</v>
      </c>
      <c r="R123">
        <v>4.1597999999999997</v>
      </c>
      <c r="S123">
        <v>4.0776000000000003</v>
      </c>
    </row>
    <row r="124" spans="1:19" x14ac:dyDescent="0.35">
      <c r="A124">
        <v>11</v>
      </c>
      <c r="B124" t="s">
        <v>187</v>
      </c>
      <c r="C124" t="s">
        <v>188</v>
      </c>
      <c r="D124">
        <v>100108</v>
      </c>
      <c r="E124" t="s">
        <v>294</v>
      </c>
      <c r="F124">
        <v>100108007</v>
      </c>
      <c r="G124" t="s">
        <v>327</v>
      </c>
      <c r="H124" t="s">
        <v>404</v>
      </c>
      <c r="I124">
        <v>1</v>
      </c>
      <c r="J124" t="s">
        <v>96</v>
      </c>
      <c r="K124">
        <v>0</v>
      </c>
      <c r="L124">
        <v>0</v>
      </c>
      <c r="M124">
        <v>0</v>
      </c>
      <c r="N124">
        <v>0</v>
      </c>
      <c r="O124">
        <v>0.76319999999999999</v>
      </c>
      <c r="P124">
        <v>7.3139000000000003</v>
      </c>
      <c r="Q124">
        <v>0</v>
      </c>
      <c r="R124">
        <v>3.4028</v>
      </c>
      <c r="S124">
        <v>11.708399999999999</v>
      </c>
    </row>
    <row r="125" spans="1:19" x14ac:dyDescent="0.35">
      <c r="A125">
        <v>12</v>
      </c>
      <c r="B125" t="s">
        <v>189</v>
      </c>
      <c r="C125" t="s">
        <v>190</v>
      </c>
      <c r="D125">
        <v>100101</v>
      </c>
      <c r="E125" t="s">
        <v>29</v>
      </c>
      <c r="F125">
        <v>100101001</v>
      </c>
      <c r="G125" t="s">
        <v>35</v>
      </c>
      <c r="H125" t="s">
        <v>56</v>
      </c>
      <c r="I125">
        <v>2</v>
      </c>
      <c r="J125" t="s">
        <v>32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5.0000000000000001E-4</v>
      </c>
    </row>
    <row r="126" spans="1:19" x14ac:dyDescent="0.35">
      <c r="A126">
        <v>12</v>
      </c>
      <c r="B126" t="s">
        <v>189</v>
      </c>
      <c r="C126" t="s">
        <v>190</v>
      </c>
      <c r="D126">
        <v>100102</v>
      </c>
      <c r="E126" t="s">
        <v>92</v>
      </c>
      <c r="F126">
        <v>100102005</v>
      </c>
      <c r="G126" t="s">
        <v>177</v>
      </c>
      <c r="H126" t="s">
        <v>401</v>
      </c>
      <c r="I126">
        <v>1</v>
      </c>
      <c r="J126" t="s">
        <v>96</v>
      </c>
      <c r="K126">
        <v>0</v>
      </c>
      <c r="L126">
        <v>0</v>
      </c>
      <c r="M126">
        <v>0</v>
      </c>
      <c r="N126">
        <v>4.0000000000000001E-3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5">
      <c r="A127">
        <v>12</v>
      </c>
      <c r="B127" t="s">
        <v>189</v>
      </c>
      <c r="C127" t="s">
        <v>190</v>
      </c>
      <c r="D127">
        <v>100102</v>
      </c>
      <c r="E127" t="s">
        <v>92</v>
      </c>
      <c r="F127">
        <v>100102005</v>
      </c>
      <c r="G127" t="s">
        <v>177</v>
      </c>
      <c r="H127" t="s">
        <v>379</v>
      </c>
      <c r="I127">
        <v>7</v>
      </c>
      <c r="J127" t="s">
        <v>164</v>
      </c>
      <c r="K127">
        <v>0</v>
      </c>
      <c r="L127">
        <v>0</v>
      </c>
      <c r="M127">
        <v>3.6200000000000003E-2</v>
      </c>
      <c r="N127">
        <v>0.26400000000000001</v>
      </c>
      <c r="O127">
        <v>0</v>
      </c>
      <c r="P127">
        <v>0</v>
      </c>
      <c r="Q127">
        <v>0</v>
      </c>
      <c r="R127">
        <v>0</v>
      </c>
      <c r="S127">
        <v>0.86270000000000002</v>
      </c>
    </row>
    <row r="128" spans="1:19" x14ac:dyDescent="0.35">
      <c r="A128">
        <v>12</v>
      </c>
      <c r="B128" t="s">
        <v>189</v>
      </c>
      <c r="C128" t="s">
        <v>190</v>
      </c>
      <c r="D128">
        <v>100102</v>
      </c>
      <c r="E128" t="s">
        <v>92</v>
      </c>
      <c r="F128">
        <v>100102008</v>
      </c>
      <c r="G128" t="s">
        <v>352</v>
      </c>
      <c r="H128" t="s">
        <v>354</v>
      </c>
      <c r="I128">
        <v>7</v>
      </c>
      <c r="J128" t="s">
        <v>164</v>
      </c>
      <c r="K128">
        <v>0</v>
      </c>
      <c r="L128">
        <v>0</v>
      </c>
      <c r="M128">
        <v>0</v>
      </c>
      <c r="N128">
        <v>0.8</v>
      </c>
      <c r="O128">
        <v>0.88800000000000001</v>
      </c>
      <c r="P128">
        <v>0</v>
      </c>
      <c r="Q128">
        <v>0</v>
      </c>
      <c r="R128">
        <v>0</v>
      </c>
      <c r="S128">
        <v>0</v>
      </c>
    </row>
    <row r="129" spans="1:19" x14ac:dyDescent="0.35">
      <c r="A129">
        <v>12</v>
      </c>
      <c r="B129" t="s">
        <v>189</v>
      </c>
      <c r="C129" t="s">
        <v>190</v>
      </c>
      <c r="D129">
        <v>100103</v>
      </c>
      <c r="E129" t="s">
        <v>39</v>
      </c>
      <c r="F129">
        <v>100103003</v>
      </c>
      <c r="G129" t="s">
        <v>226</v>
      </c>
      <c r="H129" t="s">
        <v>315</v>
      </c>
      <c r="I129">
        <v>3</v>
      </c>
      <c r="J129" t="s">
        <v>38</v>
      </c>
      <c r="K129">
        <v>0</v>
      </c>
      <c r="L129">
        <v>0.37930000000000003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5">
      <c r="A130">
        <v>12</v>
      </c>
      <c r="B130" t="s">
        <v>189</v>
      </c>
      <c r="C130" t="s">
        <v>190</v>
      </c>
      <c r="D130">
        <v>100104</v>
      </c>
      <c r="E130" t="s">
        <v>66</v>
      </c>
      <c r="F130">
        <v>100104002</v>
      </c>
      <c r="G130" t="s">
        <v>67</v>
      </c>
      <c r="H130" t="s">
        <v>202</v>
      </c>
      <c r="I130">
        <v>7</v>
      </c>
      <c r="J130" t="s">
        <v>164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1.71</v>
      </c>
      <c r="R130">
        <v>2.7684000000000002</v>
      </c>
      <c r="S130">
        <v>0.81159999999999999</v>
      </c>
    </row>
    <row r="131" spans="1:19" x14ac:dyDescent="0.35">
      <c r="A131">
        <v>12</v>
      </c>
      <c r="B131" t="s">
        <v>189</v>
      </c>
      <c r="C131" t="s">
        <v>190</v>
      </c>
      <c r="D131">
        <v>100104</v>
      </c>
      <c r="E131" t="s">
        <v>66</v>
      </c>
      <c r="F131">
        <v>100104002</v>
      </c>
      <c r="G131" t="s">
        <v>67</v>
      </c>
      <c r="H131" t="s">
        <v>203</v>
      </c>
      <c r="I131">
        <v>7</v>
      </c>
      <c r="J131" t="s">
        <v>164</v>
      </c>
      <c r="K131">
        <v>0</v>
      </c>
      <c r="L131">
        <v>0</v>
      </c>
      <c r="M131">
        <v>0</v>
      </c>
      <c r="N131">
        <v>0.1152</v>
      </c>
      <c r="O131">
        <v>0</v>
      </c>
      <c r="P131">
        <v>0.1123</v>
      </c>
      <c r="Q131">
        <v>3.2101999999999999</v>
      </c>
      <c r="R131">
        <v>8.3670000000000009</v>
      </c>
      <c r="S131">
        <v>2.2078000000000002</v>
      </c>
    </row>
    <row r="132" spans="1:19" x14ac:dyDescent="0.35">
      <c r="A132">
        <v>12</v>
      </c>
      <c r="B132" t="s">
        <v>189</v>
      </c>
      <c r="C132" t="s">
        <v>190</v>
      </c>
      <c r="D132">
        <v>100104</v>
      </c>
      <c r="E132" t="s">
        <v>66</v>
      </c>
      <c r="F132">
        <v>100104005</v>
      </c>
      <c r="G132" t="s">
        <v>82</v>
      </c>
      <c r="H132" t="s">
        <v>348</v>
      </c>
      <c r="I132">
        <v>7</v>
      </c>
      <c r="J132" t="s">
        <v>164</v>
      </c>
      <c r="K132">
        <v>0</v>
      </c>
      <c r="L132">
        <v>0</v>
      </c>
      <c r="M132">
        <v>0</v>
      </c>
      <c r="N132">
        <v>0.1152</v>
      </c>
      <c r="O132">
        <v>0</v>
      </c>
      <c r="P132">
        <v>0.1123</v>
      </c>
      <c r="Q132">
        <v>0</v>
      </c>
      <c r="R132">
        <v>0</v>
      </c>
      <c r="S132">
        <v>0</v>
      </c>
    </row>
    <row r="133" spans="1:19" x14ac:dyDescent="0.35">
      <c r="A133">
        <v>12</v>
      </c>
      <c r="B133" t="s">
        <v>189</v>
      </c>
      <c r="C133" t="s">
        <v>190</v>
      </c>
      <c r="D133">
        <v>100106</v>
      </c>
      <c r="E133" t="s">
        <v>23</v>
      </c>
      <c r="F133">
        <v>100106001</v>
      </c>
      <c r="G133" t="s">
        <v>59</v>
      </c>
      <c r="H133" t="s">
        <v>61</v>
      </c>
      <c r="I133">
        <v>3</v>
      </c>
      <c r="J133" t="s">
        <v>38</v>
      </c>
      <c r="K133">
        <v>0</v>
      </c>
      <c r="L133">
        <v>0</v>
      </c>
      <c r="M133">
        <v>0</v>
      </c>
      <c r="N133">
        <v>0.33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5">
      <c r="A134">
        <v>12</v>
      </c>
      <c r="B134" t="s">
        <v>189</v>
      </c>
      <c r="C134" t="s">
        <v>190</v>
      </c>
      <c r="D134">
        <v>100109</v>
      </c>
      <c r="E134" t="s">
        <v>51</v>
      </c>
      <c r="F134">
        <v>100109001</v>
      </c>
      <c r="G134" t="s">
        <v>51</v>
      </c>
      <c r="H134" t="s">
        <v>184</v>
      </c>
      <c r="I134">
        <v>7</v>
      </c>
      <c r="J134" t="s">
        <v>164</v>
      </c>
      <c r="K134">
        <v>36.402000000000001</v>
      </c>
      <c r="L134">
        <v>54.603000000000002</v>
      </c>
      <c r="M134">
        <v>36.402000000000001</v>
      </c>
      <c r="N134">
        <v>54.718200000000003</v>
      </c>
      <c r="O134">
        <v>18.201000000000001</v>
      </c>
      <c r="P134">
        <v>72.916300000000007</v>
      </c>
      <c r="Q134">
        <v>109.2</v>
      </c>
      <c r="R134">
        <v>72.8</v>
      </c>
      <c r="S134">
        <v>72.8</v>
      </c>
    </row>
    <row r="135" spans="1:19" x14ac:dyDescent="0.35">
      <c r="A135">
        <v>18</v>
      </c>
      <c r="B135" t="s">
        <v>266</v>
      </c>
      <c r="C135" t="s">
        <v>267</v>
      </c>
      <c r="D135">
        <v>100101</v>
      </c>
      <c r="E135" t="s">
        <v>29</v>
      </c>
      <c r="F135">
        <v>100101001</v>
      </c>
      <c r="G135" t="s">
        <v>35</v>
      </c>
      <c r="H135" t="s">
        <v>308</v>
      </c>
      <c r="I135">
        <v>4</v>
      </c>
      <c r="J135" t="s">
        <v>71</v>
      </c>
      <c r="K135">
        <v>0</v>
      </c>
      <c r="L135">
        <v>0</v>
      </c>
      <c r="M135">
        <v>3.5000000000000001E-3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5">
      <c r="A136">
        <v>18</v>
      </c>
      <c r="B136" t="s">
        <v>266</v>
      </c>
      <c r="C136" t="s">
        <v>267</v>
      </c>
      <c r="D136">
        <v>100101</v>
      </c>
      <c r="E136" t="s">
        <v>29</v>
      </c>
      <c r="F136">
        <v>100101004</v>
      </c>
      <c r="G136" t="s">
        <v>30</v>
      </c>
      <c r="H136" t="s">
        <v>386</v>
      </c>
      <c r="I136">
        <v>4</v>
      </c>
      <c r="J136" t="s">
        <v>71</v>
      </c>
      <c r="K136">
        <v>0</v>
      </c>
      <c r="L136">
        <v>0</v>
      </c>
      <c r="M136">
        <v>0</v>
      </c>
      <c r="N136">
        <v>0.42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5">
      <c r="A137">
        <v>18</v>
      </c>
      <c r="B137" t="s">
        <v>266</v>
      </c>
      <c r="C137" t="s">
        <v>267</v>
      </c>
      <c r="D137">
        <v>100101</v>
      </c>
      <c r="E137" t="s">
        <v>29</v>
      </c>
      <c r="F137">
        <v>100101004</v>
      </c>
      <c r="G137" t="s">
        <v>30</v>
      </c>
      <c r="H137" t="s">
        <v>57</v>
      </c>
      <c r="I137">
        <v>2</v>
      </c>
      <c r="J137" t="s">
        <v>32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1.2</v>
      </c>
      <c r="R137">
        <v>0</v>
      </c>
      <c r="S137">
        <v>0</v>
      </c>
    </row>
    <row r="138" spans="1:19" x14ac:dyDescent="0.35">
      <c r="A138">
        <v>18</v>
      </c>
      <c r="B138" t="s">
        <v>266</v>
      </c>
      <c r="C138" t="s">
        <v>267</v>
      </c>
      <c r="D138">
        <v>100101</v>
      </c>
      <c r="E138" t="s">
        <v>29</v>
      </c>
      <c r="F138">
        <v>100101004</v>
      </c>
      <c r="G138" t="s">
        <v>30</v>
      </c>
      <c r="H138" t="s">
        <v>345</v>
      </c>
      <c r="I138">
        <v>4</v>
      </c>
      <c r="J138" t="s">
        <v>71</v>
      </c>
      <c r="K138">
        <v>0</v>
      </c>
      <c r="L138">
        <v>5.88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5">
      <c r="A139">
        <v>18</v>
      </c>
      <c r="B139" t="s">
        <v>266</v>
      </c>
      <c r="C139" t="s">
        <v>267</v>
      </c>
      <c r="D139">
        <v>100101</v>
      </c>
      <c r="E139" t="s">
        <v>29</v>
      </c>
      <c r="F139">
        <v>100101004</v>
      </c>
      <c r="G139" t="s">
        <v>30</v>
      </c>
      <c r="H139" t="s">
        <v>31</v>
      </c>
      <c r="I139">
        <v>2</v>
      </c>
      <c r="J139" t="s">
        <v>32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18.87</v>
      </c>
      <c r="R139">
        <v>9.4</v>
      </c>
      <c r="S139">
        <v>6.24</v>
      </c>
    </row>
    <row r="140" spans="1:19" x14ac:dyDescent="0.35">
      <c r="A140">
        <v>18</v>
      </c>
      <c r="B140" t="s">
        <v>266</v>
      </c>
      <c r="C140" t="s">
        <v>267</v>
      </c>
      <c r="D140">
        <v>100101</v>
      </c>
      <c r="E140" t="s">
        <v>29</v>
      </c>
      <c r="F140">
        <v>100101006</v>
      </c>
      <c r="G140" t="s">
        <v>259</v>
      </c>
      <c r="H140" t="s">
        <v>260</v>
      </c>
      <c r="I140">
        <v>5</v>
      </c>
      <c r="J140" t="s">
        <v>26</v>
      </c>
      <c r="K140">
        <v>0.25</v>
      </c>
      <c r="L140">
        <v>1.2500000000000001E-2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5">
      <c r="A141">
        <v>18</v>
      </c>
      <c r="B141" t="s">
        <v>266</v>
      </c>
      <c r="C141" t="s">
        <v>267</v>
      </c>
      <c r="D141">
        <v>100101</v>
      </c>
      <c r="E141" t="s">
        <v>29</v>
      </c>
      <c r="F141">
        <v>100101008</v>
      </c>
      <c r="G141" t="s">
        <v>101</v>
      </c>
      <c r="H141" t="s">
        <v>172</v>
      </c>
      <c r="I141">
        <v>2</v>
      </c>
      <c r="J141" t="s">
        <v>32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22</v>
      </c>
    </row>
    <row r="142" spans="1:19" x14ac:dyDescent="0.35">
      <c r="A142">
        <v>18</v>
      </c>
      <c r="B142" t="s">
        <v>266</v>
      </c>
      <c r="C142" t="s">
        <v>267</v>
      </c>
      <c r="D142">
        <v>100101</v>
      </c>
      <c r="E142" t="s">
        <v>29</v>
      </c>
      <c r="F142">
        <v>100101008</v>
      </c>
      <c r="G142" t="s">
        <v>101</v>
      </c>
      <c r="H142" t="s">
        <v>309</v>
      </c>
      <c r="I142">
        <v>3</v>
      </c>
      <c r="J142" t="s">
        <v>38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0.19500000000000001</v>
      </c>
      <c r="Q142">
        <v>0</v>
      </c>
      <c r="R142">
        <v>0</v>
      </c>
      <c r="S142">
        <v>0</v>
      </c>
    </row>
    <row r="143" spans="1:19" x14ac:dyDescent="0.35">
      <c r="A143">
        <v>18</v>
      </c>
      <c r="B143" t="s">
        <v>266</v>
      </c>
      <c r="C143" t="s">
        <v>267</v>
      </c>
      <c r="D143">
        <v>100101</v>
      </c>
      <c r="E143" t="s">
        <v>29</v>
      </c>
      <c r="F143">
        <v>100101011</v>
      </c>
      <c r="G143" t="s">
        <v>122</v>
      </c>
      <c r="H143" t="s">
        <v>234</v>
      </c>
      <c r="I143">
        <v>4</v>
      </c>
      <c r="J143" t="s">
        <v>71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5">
      <c r="A144">
        <v>18</v>
      </c>
      <c r="B144" t="s">
        <v>266</v>
      </c>
      <c r="C144" t="s">
        <v>267</v>
      </c>
      <c r="D144">
        <v>100101</v>
      </c>
      <c r="E144" t="s">
        <v>29</v>
      </c>
      <c r="F144">
        <v>100112025</v>
      </c>
      <c r="G144" t="s">
        <v>173</v>
      </c>
      <c r="H144" t="s">
        <v>310</v>
      </c>
      <c r="I144">
        <v>5</v>
      </c>
      <c r="J144" t="s">
        <v>26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7.1999999999999998E-3</v>
      </c>
      <c r="Q144">
        <v>0</v>
      </c>
      <c r="R144">
        <v>0</v>
      </c>
      <c r="S144">
        <v>0</v>
      </c>
    </row>
    <row r="145" spans="1:19" x14ac:dyDescent="0.35">
      <c r="A145">
        <v>18</v>
      </c>
      <c r="B145" t="s">
        <v>266</v>
      </c>
      <c r="C145" t="s">
        <v>267</v>
      </c>
      <c r="D145">
        <v>100101</v>
      </c>
      <c r="E145" t="s">
        <v>29</v>
      </c>
      <c r="F145">
        <v>100112025</v>
      </c>
      <c r="G145" t="s">
        <v>173</v>
      </c>
      <c r="H145" t="s">
        <v>387</v>
      </c>
      <c r="I145">
        <v>4</v>
      </c>
      <c r="J145" t="s">
        <v>71</v>
      </c>
      <c r="K145">
        <v>0</v>
      </c>
      <c r="L145">
        <v>0</v>
      </c>
      <c r="M145">
        <v>0</v>
      </c>
      <c r="N145">
        <v>0</v>
      </c>
      <c r="O145">
        <v>0.42</v>
      </c>
      <c r="P145">
        <v>0</v>
      </c>
      <c r="Q145">
        <v>0</v>
      </c>
      <c r="R145">
        <v>0</v>
      </c>
      <c r="S145">
        <v>0</v>
      </c>
    </row>
    <row r="146" spans="1:19" x14ac:dyDescent="0.35">
      <c r="A146">
        <v>18</v>
      </c>
      <c r="B146" t="s">
        <v>266</v>
      </c>
      <c r="C146" t="s">
        <v>267</v>
      </c>
      <c r="D146">
        <v>100101</v>
      </c>
      <c r="E146" t="s">
        <v>29</v>
      </c>
      <c r="F146">
        <v>100112025</v>
      </c>
      <c r="G146" t="s">
        <v>173</v>
      </c>
      <c r="H146" t="s">
        <v>321</v>
      </c>
      <c r="I146">
        <v>2</v>
      </c>
      <c r="J146" t="s">
        <v>32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1.6</v>
      </c>
      <c r="R146">
        <v>0</v>
      </c>
      <c r="S146">
        <v>0</v>
      </c>
    </row>
    <row r="147" spans="1:19" x14ac:dyDescent="0.35">
      <c r="A147">
        <v>18</v>
      </c>
      <c r="B147" t="s">
        <v>266</v>
      </c>
      <c r="C147" t="s">
        <v>267</v>
      </c>
      <c r="D147">
        <v>100101</v>
      </c>
      <c r="E147" t="s">
        <v>29</v>
      </c>
      <c r="F147">
        <v>100112025</v>
      </c>
      <c r="G147" t="s">
        <v>173</v>
      </c>
      <c r="H147" t="s">
        <v>174</v>
      </c>
      <c r="I147">
        <v>2</v>
      </c>
      <c r="J147" t="s">
        <v>32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10.119999999999999</v>
      </c>
      <c r="S147">
        <v>6.64</v>
      </c>
    </row>
    <row r="148" spans="1:19" x14ac:dyDescent="0.35">
      <c r="A148">
        <v>18</v>
      </c>
      <c r="B148" t="s">
        <v>266</v>
      </c>
      <c r="C148" t="s">
        <v>267</v>
      </c>
      <c r="D148">
        <v>100102</v>
      </c>
      <c r="E148" t="s">
        <v>92</v>
      </c>
      <c r="F148">
        <v>100102003</v>
      </c>
      <c r="G148" t="s">
        <v>93</v>
      </c>
      <c r="H148" t="s">
        <v>400</v>
      </c>
      <c r="I148">
        <v>1</v>
      </c>
      <c r="J148" t="s">
        <v>96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2.8299999999999999E-2</v>
      </c>
      <c r="Q148">
        <v>7.9100000000000004E-2</v>
      </c>
      <c r="R148">
        <v>8.2500000000000004E-2</v>
      </c>
      <c r="S148">
        <v>2.7799999999999998E-2</v>
      </c>
    </row>
    <row r="149" spans="1:19" x14ac:dyDescent="0.35">
      <c r="A149">
        <v>18</v>
      </c>
      <c r="B149" t="s">
        <v>266</v>
      </c>
      <c r="C149" t="s">
        <v>267</v>
      </c>
      <c r="D149">
        <v>100102</v>
      </c>
      <c r="E149" t="s">
        <v>92</v>
      </c>
      <c r="F149">
        <v>100102005</v>
      </c>
      <c r="G149" t="s">
        <v>177</v>
      </c>
      <c r="H149" t="s">
        <v>401</v>
      </c>
      <c r="I149">
        <v>1</v>
      </c>
      <c r="J149" t="s">
        <v>96</v>
      </c>
      <c r="K149">
        <v>5.8299999999999998E-2</v>
      </c>
      <c r="L149">
        <v>0</v>
      </c>
      <c r="M149">
        <v>0</v>
      </c>
      <c r="N149">
        <v>0</v>
      </c>
      <c r="O149">
        <v>0</v>
      </c>
      <c r="P149">
        <v>5.3400000000000003E-2</v>
      </c>
      <c r="Q149">
        <v>0</v>
      </c>
      <c r="R149">
        <v>0</v>
      </c>
      <c r="S149">
        <v>0</v>
      </c>
    </row>
    <row r="150" spans="1:19" x14ac:dyDescent="0.35">
      <c r="A150">
        <v>18</v>
      </c>
      <c r="B150" t="s">
        <v>266</v>
      </c>
      <c r="C150" t="s">
        <v>267</v>
      </c>
      <c r="D150">
        <v>100102</v>
      </c>
      <c r="E150" t="s">
        <v>92</v>
      </c>
      <c r="F150">
        <v>100102005</v>
      </c>
      <c r="G150" t="s">
        <v>177</v>
      </c>
      <c r="H150" t="s">
        <v>178</v>
      </c>
      <c r="I150">
        <v>5</v>
      </c>
      <c r="J150" t="s">
        <v>26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2.2999999999999998</v>
      </c>
      <c r="R150">
        <v>2.1</v>
      </c>
      <c r="S150">
        <v>0</v>
      </c>
    </row>
    <row r="151" spans="1:19" x14ac:dyDescent="0.35">
      <c r="A151">
        <v>18</v>
      </c>
      <c r="B151" t="s">
        <v>266</v>
      </c>
      <c r="C151" t="s">
        <v>267</v>
      </c>
      <c r="D151">
        <v>100102</v>
      </c>
      <c r="E151" t="s">
        <v>92</v>
      </c>
      <c r="F151">
        <v>100102008</v>
      </c>
      <c r="G151" t="s">
        <v>352</v>
      </c>
      <c r="H151" t="s">
        <v>413</v>
      </c>
      <c r="I151">
        <v>3</v>
      </c>
      <c r="J151" t="s">
        <v>38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2E-3</v>
      </c>
    </row>
    <row r="152" spans="1:19" x14ac:dyDescent="0.35">
      <c r="A152">
        <v>18</v>
      </c>
      <c r="B152" t="s">
        <v>266</v>
      </c>
      <c r="C152" t="s">
        <v>267</v>
      </c>
      <c r="D152">
        <v>100102</v>
      </c>
      <c r="E152" t="s">
        <v>92</v>
      </c>
      <c r="F152">
        <v>100102008</v>
      </c>
      <c r="G152" t="s">
        <v>352</v>
      </c>
      <c r="H152" t="s">
        <v>391</v>
      </c>
      <c r="I152">
        <v>3</v>
      </c>
      <c r="J152" t="s">
        <v>38</v>
      </c>
      <c r="K152">
        <v>1E-3</v>
      </c>
      <c r="L152">
        <v>0</v>
      </c>
      <c r="M152">
        <v>0</v>
      </c>
      <c r="N152">
        <v>1.2057</v>
      </c>
      <c r="O152">
        <v>0.95</v>
      </c>
      <c r="P152">
        <v>0.88500000000000001</v>
      </c>
      <c r="Q152">
        <v>1.0593999999999999</v>
      </c>
      <c r="R152">
        <v>0.79</v>
      </c>
      <c r="S152">
        <v>0.45400000000000001</v>
      </c>
    </row>
    <row r="153" spans="1:19" x14ac:dyDescent="0.35">
      <c r="A153">
        <v>18</v>
      </c>
      <c r="B153" t="s">
        <v>266</v>
      </c>
      <c r="C153" t="s">
        <v>267</v>
      </c>
      <c r="D153">
        <v>100102</v>
      </c>
      <c r="E153" t="s">
        <v>92</v>
      </c>
      <c r="F153">
        <v>100102008</v>
      </c>
      <c r="G153" t="s">
        <v>352</v>
      </c>
      <c r="H153" t="s">
        <v>402</v>
      </c>
      <c r="I153">
        <v>1</v>
      </c>
      <c r="J153" t="s">
        <v>96</v>
      </c>
      <c r="K153">
        <v>3.7199999999999997E-2</v>
      </c>
      <c r="L153">
        <v>0</v>
      </c>
      <c r="M153">
        <v>0</v>
      </c>
      <c r="N153">
        <v>0</v>
      </c>
      <c r="O153">
        <v>4.02E-2</v>
      </c>
      <c r="P153">
        <v>0.17949999999999999</v>
      </c>
      <c r="Q153">
        <v>0</v>
      </c>
      <c r="R153">
        <v>0</v>
      </c>
      <c r="S153">
        <v>0</v>
      </c>
    </row>
    <row r="154" spans="1:19" x14ac:dyDescent="0.35">
      <c r="A154">
        <v>18</v>
      </c>
      <c r="B154" t="s">
        <v>266</v>
      </c>
      <c r="C154" t="s">
        <v>267</v>
      </c>
      <c r="D154">
        <v>100103</v>
      </c>
      <c r="E154" t="s">
        <v>39</v>
      </c>
      <c r="F154">
        <v>100103001</v>
      </c>
      <c r="G154" t="s">
        <v>40</v>
      </c>
      <c r="H154" t="s">
        <v>270</v>
      </c>
      <c r="I154">
        <v>5</v>
      </c>
      <c r="J154" t="s">
        <v>26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20</v>
      </c>
      <c r="R154">
        <v>0</v>
      </c>
      <c r="S154">
        <v>0</v>
      </c>
    </row>
    <row r="155" spans="1:19" x14ac:dyDescent="0.35">
      <c r="A155">
        <v>18</v>
      </c>
      <c r="B155" t="s">
        <v>266</v>
      </c>
      <c r="C155" t="s">
        <v>267</v>
      </c>
      <c r="D155">
        <v>100103</v>
      </c>
      <c r="E155" t="s">
        <v>39</v>
      </c>
      <c r="F155">
        <v>100103002</v>
      </c>
      <c r="G155" t="s">
        <v>42</v>
      </c>
      <c r="H155" t="s">
        <v>313</v>
      </c>
      <c r="I155">
        <v>3</v>
      </c>
      <c r="J155" t="s">
        <v>38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2.5</v>
      </c>
      <c r="Q155">
        <v>2.1800000000000002</v>
      </c>
      <c r="R155">
        <v>2.2999999999999998</v>
      </c>
      <c r="S155">
        <v>3.48</v>
      </c>
    </row>
    <row r="156" spans="1:19" x14ac:dyDescent="0.35">
      <c r="A156">
        <v>18</v>
      </c>
      <c r="B156" t="s">
        <v>266</v>
      </c>
      <c r="C156" t="s">
        <v>267</v>
      </c>
      <c r="D156">
        <v>100103</v>
      </c>
      <c r="E156" t="s">
        <v>39</v>
      </c>
      <c r="F156">
        <v>100103002</v>
      </c>
      <c r="G156" t="s">
        <v>42</v>
      </c>
      <c r="H156" t="s">
        <v>114</v>
      </c>
      <c r="I156">
        <v>4</v>
      </c>
      <c r="J156" t="s">
        <v>71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5">
      <c r="A157">
        <v>18</v>
      </c>
      <c r="B157" t="s">
        <v>266</v>
      </c>
      <c r="C157" t="s">
        <v>267</v>
      </c>
      <c r="D157">
        <v>100103</v>
      </c>
      <c r="E157" t="s">
        <v>39</v>
      </c>
      <c r="F157">
        <v>100103003</v>
      </c>
      <c r="G157" t="s">
        <v>226</v>
      </c>
      <c r="H157" t="s">
        <v>325</v>
      </c>
      <c r="I157">
        <v>2</v>
      </c>
      <c r="J157" t="s">
        <v>32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0.01</v>
      </c>
      <c r="S157">
        <v>0</v>
      </c>
    </row>
    <row r="158" spans="1:19" x14ac:dyDescent="0.35">
      <c r="A158">
        <v>18</v>
      </c>
      <c r="B158" t="s">
        <v>266</v>
      </c>
      <c r="C158" t="s">
        <v>267</v>
      </c>
      <c r="D158">
        <v>100103</v>
      </c>
      <c r="E158" t="s">
        <v>39</v>
      </c>
      <c r="F158">
        <v>100103003</v>
      </c>
      <c r="G158" t="s">
        <v>226</v>
      </c>
      <c r="H158" t="s">
        <v>314</v>
      </c>
      <c r="I158">
        <v>4</v>
      </c>
      <c r="J158" t="s">
        <v>71</v>
      </c>
      <c r="K158">
        <v>0.95289999999999997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5">
      <c r="A159">
        <v>18</v>
      </c>
      <c r="B159" t="s">
        <v>266</v>
      </c>
      <c r="C159" t="s">
        <v>267</v>
      </c>
      <c r="D159">
        <v>100103</v>
      </c>
      <c r="E159" t="s">
        <v>39</v>
      </c>
      <c r="F159">
        <v>100103003</v>
      </c>
      <c r="G159" t="s">
        <v>226</v>
      </c>
      <c r="H159" t="s">
        <v>323</v>
      </c>
      <c r="I159">
        <v>3</v>
      </c>
      <c r="J159" t="s">
        <v>38</v>
      </c>
      <c r="K159">
        <v>0</v>
      </c>
      <c r="L159">
        <v>0.9</v>
      </c>
      <c r="M159">
        <v>0</v>
      </c>
      <c r="N159">
        <v>0</v>
      </c>
      <c r="O159">
        <v>1.9E-2</v>
      </c>
      <c r="P159">
        <v>0</v>
      </c>
      <c r="Q159">
        <v>0</v>
      </c>
      <c r="R159">
        <v>0</v>
      </c>
      <c r="S159">
        <v>0</v>
      </c>
    </row>
    <row r="160" spans="1:19" x14ac:dyDescent="0.35">
      <c r="A160">
        <v>18</v>
      </c>
      <c r="B160" t="s">
        <v>266</v>
      </c>
      <c r="C160" t="s">
        <v>267</v>
      </c>
      <c r="D160">
        <v>100103</v>
      </c>
      <c r="E160" t="s">
        <v>39</v>
      </c>
      <c r="F160">
        <v>100103003</v>
      </c>
      <c r="G160" t="s">
        <v>226</v>
      </c>
      <c r="H160" t="s">
        <v>315</v>
      </c>
      <c r="I160">
        <v>3</v>
      </c>
      <c r="J160" t="s">
        <v>38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0.19500000000000001</v>
      </c>
      <c r="Q160">
        <v>5.9200000000000003E-2</v>
      </c>
      <c r="R160">
        <v>0.36699999999999999</v>
      </c>
      <c r="S160">
        <v>0</v>
      </c>
    </row>
    <row r="161" spans="1:19" x14ac:dyDescent="0.35">
      <c r="A161">
        <v>18</v>
      </c>
      <c r="B161" t="s">
        <v>266</v>
      </c>
      <c r="C161" t="s">
        <v>267</v>
      </c>
      <c r="D161">
        <v>100103</v>
      </c>
      <c r="E161" t="s">
        <v>39</v>
      </c>
      <c r="F161">
        <v>100103004</v>
      </c>
      <c r="G161" t="s">
        <v>77</v>
      </c>
      <c r="H161" t="s">
        <v>329</v>
      </c>
      <c r="I161">
        <v>3</v>
      </c>
      <c r="J161" t="s">
        <v>38</v>
      </c>
      <c r="K161">
        <v>3.5000000000000003E-2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5">
      <c r="A162">
        <v>18</v>
      </c>
      <c r="B162" t="s">
        <v>266</v>
      </c>
      <c r="C162" t="s">
        <v>267</v>
      </c>
      <c r="D162">
        <v>100103</v>
      </c>
      <c r="E162" t="s">
        <v>39</v>
      </c>
      <c r="F162">
        <v>100103004</v>
      </c>
      <c r="G162" t="s">
        <v>77</v>
      </c>
      <c r="H162" t="s">
        <v>198</v>
      </c>
      <c r="I162">
        <v>3</v>
      </c>
      <c r="J162" t="s">
        <v>38</v>
      </c>
      <c r="K162">
        <v>0</v>
      </c>
      <c r="L162">
        <v>0</v>
      </c>
      <c r="M162">
        <v>0</v>
      </c>
      <c r="N162">
        <v>0</v>
      </c>
      <c r="O162">
        <v>2E-3</v>
      </c>
      <c r="P162">
        <v>0</v>
      </c>
      <c r="Q162">
        <v>0</v>
      </c>
      <c r="R162">
        <v>0</v>
      </c>
      <c r="S162">
        <v>0</v>
      </c>
    </row>
    <row r="163" spans="1:19" x14ac:dyDescent="0.35">
      <c r="A163">
        <v>18</v>
      </c>
      <c r="B163" t="s">
        <v>266</v>
      </c>
      <c r="C163" t="s">
        <v>267</v>
      </c>
      <c r="D163">
        <v>100104</v>
      </c>
      <c r="E163" t="s">
        <v>66</v>
      </c>
      <c r="F163">
        <v>100104002</v>
      </c>
      <c r="G163" t="s">
        <v>67</v>
      </c>
      <c r="H163" t="s">
        <v>203</v>
      </c>
      <c r="I163">
        <v>7</v>
      </c>
      <c r="J163" t="s">
        <v>164</v>
      </c>
      <c r="K163">
        <v>0</v>
      </c>
      <c r="L163">
        <v>0</v>
      </c>
      <c r="M163">
        <v>0</v>
      </c>
      <c r="N163">
        <v>0</v>
      </c>
      <c r="O163">
        <v>1E-3</v>
      </c>
      <c r="P163">
        <v>0</v>
      </c>
      <c r="Q163">
        <v>0</v>
      </c>
      <c r="R163">
        <v>0</v>
      </c>
      <c r="S163">
        <v>0</v>
      </c>
    </row>
    <row r="164" spans="1:19" x14ac:dyDescent="0.35">
      <c r="A164">
        <v>18</v>
      </c>
      <c r="B164" t="s">
        <v>266</v>
      </c>
      <c r="C164" t="s">
        <v>267</v>
      </c>
      <c r="D164">
        <v>100104</v>
      </c>
      <c r="E164" t="s">
        <v>66</v>
      </c>
      <c r="F164">
        <v>100104002</v>
      </c>
      <c r="G164" t="s">
        <v>67</v>
      </c>
      <c r="H164" t="s">
        <v>127</v>
      </c>
      <c r="I164">
        <v>3</v>
      </c>
      <c r="J164" t="s">
        <v>38</v>
      </c>
      <c r="K164">
        <v>0</v>
      </c>
      <c r="L164">
        <v>0</v>
      </c>
      <c r="M164">
        <v>0</v>
      </c>
      <c r="N164">
        <v>0</v>
      </c>
      <c r="O164">
        <v>3.5999999999999997E-2</v>
      </c>
      <c r="P164">
        <v>0</v>
      </c>
      <c r="Q164">
        <v>5.1999999999999998E-3</v>
      </c>
      <c r="R164">
        <v>0.14399999999999999</v>
      </c>
      <c r="S164">
        <v>0</v>
      </c>
    </row>
    <row r="165" spans="1:19" x14ac:dyDescent="0.35">
      <c r="A165">
        <v>18</v>
      </c>
      <c r="B165" t="s">
        <v>266</v>
      </c>
      <c r="C165" t="s">
        <v>267</v>
      </c>
      <c r="D165">
        <v>100104</v>
      </c>
      <c r="E165" t="s">
        <v>66</v>
      </c>
      <c r="F165">
        <v>100104002</v>
      </c>
      <c r="G165" t="s">
        <v>67</v>
      </c>
      <c r="H165" t="s">
        <v>361</v>
      </c>
      <c r="I165">
        <v>4</v>
      </c>
      <c r="J165" t="s">
        <v>71</v>
      </c>
      <c r="K165">
        <v>0</v>
      </c>
      <c r="L165">
        <v>0</v>
      </c>
      <c r="M165">
        <v>0</v>
      </c>
      <c r="N165">
        <v>0.42</v>
      </c>
      <c r="O165">
        <v>0.42</v>
      </c>
      <c r="P165">
        <v>0</v>
      </c>
      <c r="Q165">
        <v>0</v>
      </c>
      <c r="R165">
        <v>0</v>
      </c>
      <c r="S165">
        <v>0</v>
      </c>
    </row>
    <row r="166" spans="1:19" x14ac:dyDescent="0.35">
      <c r="A166">
        <v>18</v>
      </c>
      <c r="B166" t="s">
        <v>266</v>
      </c>
      <c r="C166" t="s">
        <v>267</v>
      </c>
      <c r="D166">
        <v>100104</v>
      </c>
      <c r="E166" t="s">
        <v>66</v>
      </c>
      <c r="F166">
        <v>100104002</v>
      </c>
      <c r="G166" t="s">
        <v>67</v>
      </c>
      <c r="H166" t="s">
        <v>364</v>
      </c>
      <c r="I166">
        <v>2</v>
      </c>
      <c r="J166" t="s">
        <v>32</v>
      </c>
      <c r="K166">
        <v>20.78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5.22</v>
      </c>
      <c r="R166">
        <v>0.9</v>
      </c>
      <c r="S166">
        <v>2.1</v>
      </c>
    </row>
    <row r="167" spans="1:19" x14ac:dyDescent="0.35">
      <c r="A167">
        <v>18</v>
      </c>
      <c r="B167" t="s">
        <v>266</v>
      </c>
      <c r="C167" t="s">
        <v>267</v>
      </c>
      <c r="D167">
        <v>100104</v>
      </c>
      <c r="E167" t="s">
        <v>66</v>
      </c>
      <c r="F167">
        <v>100104002</v>
      </c>
      <c r="G167" t="s">
        <v>67</v>
      </c>
      <c r="H167" t="s">
        <v>219</v>
      </c>
      <c r="I167">
        <v>3</v>
      </c>
      <c r="J167" t="s">
        <v>38</v>
      </c>
      <c r="K167">
        <v>12.5707</v>
      </c>
      <c r="L167">
        <v>4.8</v>
      </c>
      <c r="M167">
        <v>5.0928000000000004</v>
      </c>
      <c r="N167">
        <v>0.09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5">
      <c r="A168">
        <v>18</v>
      </c>
      <c r="B168" t="s">
        <v>266</v>
      </c>
      <c r="C168" t="s">
        <v>267</v>
      </c>
      <c r="D168">
        <v>100105</v>
      </c>
      <c r="E168" t="s">
        <v>20</v>
      </c>
      <c r="F168">
        <v>100105003</v>
      </c>
      <c r="G168" t="s">
        <v>334</v>
      </c>
      <c r="H168" t="s">
        <v>335</v>
      </c>
      <c r="I168">
        <v>6</v>
      </c>
      <c r="J168" t="s">
        <v>20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5.0000000000000001E-3</v>
      </c>
      <c r="R168">
        <v>0</v>
      </c>
      <c r="S168">
        <v>0</v>
      </c>
    </row>
    <row r="169" spans="1:19" x14ac:dyDescent="0.35">
      <c r="A169">
        <v>18</v>
      </c>
      <c r="B169" t="s">
        <v>266</v>
      </c>
      <c r="C169" t="s">
        <v>267</v>
      </c>
      <c r="D169">
        <v>100105</v>
      </c>
      <c r="E169" t="s">
        <v>20</v>
      </c>
      <c r="F169">
        <v>100105006</v>
      </c>
      <c r="G169" t="s">
        <v>276</v>
      </c>
      <c r="H169" t="s">
        <v>277</v>
      </c>
      <c r="I169">
        <v>4</v>
      </c>
      <c r="J169" t="s">
        <v>71</v>
      </c>
      <c r="K169">
        <v>0</v>
      </c>
      <c r="L169">
        <v>0</v>
      </c>
      <c r="M169">
        <v>0</v>
      </c>
      <c r="N169">
        <v>0.42</v>
      </c>
      <c r="O169">
        <v>0.42</v>
      </c>
      <c r="P169">
        <v>0</v>
      </c>
      <c r="Q169">
        <v>0</v>
      </c>
      <c r="R169">
        <v>0</v>
      </c>
      <c r="S169">
        <v>0</v>
      </c>
    </row>
    <row r="170" spans="1:19" x14ac:dyDescent="0.35">
      <c r="A170">
        <v>18</v>
      </c>
      <c r="B170" t="s">
        <v>266</v>
      </c>
      <c r="C170" t="s">
        <v>267</v>
      </c>
      <c r="D170">
        <v>100106</v>
      </c>
      <c r="E170" t="s">
        <v>23</v>
      </c>
      <c r="F170">
        <v>100106001</v>
      </c>
      <c r="G170" t="s">
        <v>59</v>
      </c>
      <c r="H170" t="s">
        <v>131</v>
      </c>
      <c r="I170">
        <v>1</v>
      </c>
      <c r="J170" t="s">
        <v>96</v>
      </c>
      <c r="K170">
        <v>0</v>
      </c>
      <c r="L170">
        <v>0</v>
      </c>
      <c r="M170">
        <v>0</v>
      </c>
      <c r="N170">
        <v>0.1411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5">
      <c r="A171">
        <v>18</v>
      </c>
      <c r="B171" t="s">
        <v>266</v>
      </c>
      <c r="C171" t="s">
        <v>267</v>
      </c>
      <c r="D171">
        <v>100106</v>
      </c>
      <c r="E171" t="s">
        <v>23</v>
      </c>
      <c r="F171">
        <v>100106001</v>
      </c>
      <c r="G171" t="s">
        <v>59</v>
      </c>
      <c r="H171" t="s">
        <v>95</v>
      </c>
      <c r="I171">
        <v>1</v>
      </c>
      <c r="J171" t="s">
        <v>96</v>
      </c>
      <c r="K171">
        <v>0</v>
      </c>
      <c r="L171">
        <v>0</v>
      </c>
      <c r="M171">
        <v>0</v>
      </c>
      <c r="N171">
        <v>0.35039999999999999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5">
      <c r="A172">
        <v>18</v>
      </c>
      <c r="B172" t="s">
        <v>266</v>
      </c>
      <c r="C172" t="s">
        <v>267</v>
      </c>
      <c r="D172">
        <v>100106</v>
      </c>
      <c r="E172" t="s">
        <v>23</v>
      </c>
      <c r="F172">
        <v>100106001</v>
      </c>
      <c r="G172" t="s">
        <v>59</v>
      </c>
      <c r="H172" t="s">
        <v>224</v>
      </c>
      <c r="I172">
        <v>1</v>
      </c>
      <c r="J172" t="s">
        <v>96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0.38</v>
      </c>
    </row>
    <row r="173" spans="1:19" x14ac:dyDescent="0.35">
      <c r="A173">
        <v>18</v>
      </c>
      <c r="B173" t="s">
        <v>266</v>
      </c>
      <c r="C173" t="s">
        <v>267</v>
      </c>
      <c r="D173">
        <v>100106</v>
      </c>
      <c r="E173" t="s">
        <v>23</v>
      </c>
      <c r="F173">
        <v>100106001</v>
      </c>
      <c r="G173" t="s">
        <v>59</v>
      </c>
      <c r="H173" t="s">
        <v>349</v>
      </c>
      <c r="I173">
        <v>3</v>
      </c>
      <c r="J173" t="s">
        <v>38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0.01</v>
      </c>
      <c r="R173">
        <v>0</v>
      </c>
      <c r="S173">
        <v>0</v>
      </c>
    </row>
    <row r="174" spans="1:19" x14ac:dyDescent="0.35">
      <c r="A174">
        <v>18</v>
      </c>
      <c r="B174" t="s">
        <v>266</v>
      </c>
      <c r="C174" t="s">
        <v>267</v>
      </c>
      <c r="D174">
        <v>100106</v>
      </c>
      <c r="E174" t="s">
        <v>23</v>
      </c>
      <c r="F174">
        <v>100106001</v>
      </c>
      <c r="G174" t="s">
        <v>59</v>
      </c>
      <c r="H174" t="s">
        <v>61</v>
      </c>
      <c r="I174">
        <v>3</v>
      </c>
      <c r="J174" t="s">
        <v>38</v>
      </c>
      <c r="K174">
        <v>0</v>
      </c>
      <c r="L174">
        <v>0</v>
      </c>
      <c r="M174">
        <v>0</v>
      </c>
      <c r="N174">
        <v>8.9200000000000002E-2</v>
      </c>
      <c r="O174">
        <v>0</v>
      </c>
      <c r="P174">
        <v>9.0719999999999992</v>
      </c>
      <c r="Q174">
        <v>0</v>
      </c>
      <c r="R174">
        <v>0</v>
      </c>
      <c r="S174">
        <v>0</v>
      </c>
    </row>
    <row r="175" spans="1:19" x14ac:dyDescent="0.35">
      <c r="A175">
        <v>18</v>
      </c>
      <c r="B175" t="s">
        <v>266</v>
      </c>
      <c r="C175" t="s">
        <v>267</v>
      </c>
      <c r="D175">
        <v>100107</v>
      </c>
      <c r="E175" t="s">
        <v>48</v>
      </c>
      <c r="F175">
        <v>100107012</v>
      </c>
      <c r="G175" t="s">
        <v>49</v>
      </c>
      <c r="H175" t="s">
        <v>318</v>
      </c>
      <c r="I175">
        <v>3</v>
      </c>
      <c r="J175" t="s">
        <v>38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1.6000000000000001E-3</v>
      </c>
    </row>
    <row r="176" spans="1:19" x14ac:dyDescent="0.35">
      <c r="A176">
        <v>18</v>
      </c>
      <c r="B176" t="s">
        <v>266</v>
      </c>
      <c r="C176" t="s">
        <v>267</v>
      </c>
      <c r="D176">
        <v>100107</v>
      </c>
      <c r="E176" t="s">
        <v>48</v>
      </c>
      <c r="F176">
        <v>100107012</v>
      </c>
      <c r="G176" t="s">
        <v>49</v>
      </c>
      <c r="H176" t="s">
        <v>150</v>
      </c>
      <c r="I176">
        <v>3</v>
      </c>
      <c r="J176" t="s">
        <v>38</v>
      </c>
      <c r="K176">
        <v>0</v>
      </c>
      <c r="L176">
        <v>0</v>
      </c>
      <c r="M176">
        <v>0</v>
      </c>
      <c r="N176">
        <v>33.751899999999999</v>
      </c>
      <c r="O176">
        <v>0</v>
      </c>
      <c r="P176">
        <v>0</v>
      </c>
      <c r="Q176">
        <v>3.742</v>
      </c>
      <c r="R176">
        <v>10.8269</v>
      </c>
      <c r="S176">
        <v>3.044</v>
      </c>
    </row>
    <row r="177" spans="1:19" x14ac:dyDescent="0.35">
      <c r="A177">
        <v>18</v>
      </c>
      <c r="B177" t="s">
        <v>266</v>
      </c>
      <c r="C177" t="s">
        <v>267</v>
      </c>
      <c r="D177">
        <v>100107</v>
      </c>
      <c r="E177" t="s">
        <v>48</v>
      </c>
      <c r="F177">
        <v>100107012</v>
      </c>
      <c r="G177" t="s">
        <v>49</v>
      </c>
      <c r="H177" t="s">
        <v>342</v>
      </c>
      <c r="I177">
        <v>3</v>
      </c>
      <c r="J177" t="s">
        <v>38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0.35730000000000001</v>
      </c>
      <c r="R177">
        <v>2.3999999999999998E-3</v>
      </c>
      <c r="S177">
        <v>0</v>
      </c>
    </row>
    <row r="178" spans="1:19" x14ac:dyDescent="0.35">
      <c r="A178">
        <v>18</v>
      </c>
      <c r="B178" t="s">
        <v>266</v>
      </c>
      <c r="C178" t="s">
        <v>267</v>
      </c>
      <c r="D178">
        <v>100107</v>
      </c>
      <c r="E178" t="s">
        <v>48</v>
      </c>
      <c r="F178">
        <v>100107012</v>
      </c>
      <c r="G178" t="s">
        <v>49</v>
      </c>
      <c r="H178" t="s">
        <v>129</v>
      </c>
      <c r="I178">
        <v>2</v>
      </c>
      <c r="J178" t="s">
        <v>32</v>
      </c>
      <c r="K178">
        <v>0</v>
      </c>
      <c r="L178">
        <v>0</v>
      </c>
      <c r="M178">
        <v>0</v>
      </c>
      <c r="N178">
        <v>1.1936</v>
      </c>
      <c r="O178">
        <v>0</v>
      </c>
      <c r="P178">
        <v>0</v>
      </c>
      <c r="Q178">
        <v>8.1479999999999997</v>
      </c>
      <c r="R178">
        <v>71.412000000000006</v>
      </c>
      <c r="S178">
        <v>74.94</v>
      </c>
    </row>
    <row r="179" spans="1:19" x14ac:dyDescent="0.35">
      <c r="A179">
        <v>18</v>
      </c>
      <c r="B179" t="s">
        <v>266</v>
      </c>
      <c r="C179" t="s">
        <v>267</v>
      </c>
      <c r="D179">
        <v>100107</v>
      </c>
      <c r="E179" t="s">
        <v>48</v>
      </c>
      <c r="F179">
        <v>100107012</v>
      </c>
      <c r="G179" t="s">
        <v>49</v>
      </c>
      <c r="H179" t="s">
        <v>265</v>
      </c>
      <c r="I179">
        <v>1</v>
      </c>
      <c r="J179" t="s">
        <v>96</v>
      </c>
      <c r="K179">
        <v>0</v>
      </c>
      <c r="L179">
        <v>0</v>
      </c>
      <c r="M179">
        <v>0</v>
      </c>
      <c r="N179">
        <v>1.52</v>
      </c>
      <c r="O179">
        <v>0</v>
      </c>
      <c r="P179">
        <v>0</v>
      </c>
      <c r="Q179">
        <v>3.04</v>
      </c>
      <c r="R179">
        <v>2.85</v>
      </c>
      <c r="S179">
        <v>5.7305999999999999</v>
      </c>
    </row>
    <row r="180" spans="1:19" x14ac:dyDescent="0.35">
      <c r="A180">
        <v>18</v>
      </c>
      <c r="B180" t="s">
        <v>266</v>
      </c>
      <c r="C180" t="s">
        <v>267</v>
      </c>
      <c r="D180">
        <v>100107</v>
      </c>
      <c r="E180" t="s">
        <v>48</v>
      </c>
      <c r="F180">
        <v>100107012</v>
      </c>
      <c r="G180" t="s">
        <v>49</v>
      </c>
      <c r="H180" t="s">
        <v>130</v>
      </c>
      <c r="I180">
        <v>3</v>
      </c>
      <c r="J180" t="s">
        <v>38</v>
      </c>
      <c r="K180">
        <v>0</v>
      </c>
      <c r="L180">
        <v>0</v>
      </c>
      <c r="M180">
        <v>0</v>
      </c>
      <c r="N180">
        <v>8.5719999999999992</v>
      </c>
      <c r="O180">
        <v>0</v>
      </c>
      <c r="P180">
        <v>0</v>
      </c>
      <c r="Q180">
        <v>29.532</v>
      </c>
      <c r="R180">
        <v>33.593899999999998</v>
      </c>
      <c r="S180">
        <v>20.7925</v>
      </c>
    </row>
    <row r="181" spans="1:19" x14ac:dyDescent="0.35">
      <c r="A181">
        <v>18</v>
      </c>
      <c r="B181" t="s">
        <v>266</v>
      </c>
      <c r="C181" t="s">
        <v>267</v>
      </c>
      <c r="D181">
        <v>100107</v>
      </c>
      <c r="E181" t="s">
        <v>48</v>
      </c>
      <c r="F181">
        <v>100107012</v>
      </c>
      <c r="G181" t="s">
        <v>49</v>
      </c>
      <c r="H181" t="s">
        <v>50</v>
      </c>
      <c r="I181">
        <v>3</v>
      </c>
      <c r="J181" t="s">
        <v>38</v>
      </c>
      <c r="K181">
        <v>0</v>
      </c>
      <c r="L181">
        <v>0</v>
      </c>
      <c r="M181">
        <v>0</v>
      </c>
      <c r="N181">
        <v>6</v>
      </c>
      <c r="O181">
        <v>0</v>
      </c>
      <c r="P181">
        <v>0</v>
      </c>
      <c r="Q181">
        <v>0</v>
      </c>
      <c r="R181">
        <v>0</v>
      </c>
      <c r="S181">
        <v>0.4284</v>
      </c>
    </row>
    <row r="182" spans="1:19" x14ac:dyDescent="0.35">
      <c r="A182">
        <v>18</v>
      </c>
      <c r="B182" t="s">
        <v>266</v>
      </c>
      <c r="C182" t="s">
        <v>267</v>
      </c>
      <c r="D182">
        <v>100107</v>
      </c>
      <c r="E182" t="s">
        <v>48</v>
      </c>
      <c r="F182">
        <v>100107012</v>
      </c>
      <c r="G182" t="s">
        <v>49</v>
      </c>
      <c r="H182" t="s">
        <v>211</v>
      </c>
      <c r="I182">
        <v>7</v>
      </c>
      <c r="J182" t="s">
        <v>164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2E-3</v>
      </c>
      <c r="R182">
        <v>0</v>
      </c>
      <c r="S182">
        <v>0</v>
      </c>
    </row>
    <row r="183" spans="1:19" x14ac:dyDescent="0.35">
      <c r="A183">
        <v>18</v>
      </c>
      <c r="B183" t="s">
        <v>266</v>
      </c>
      <c r="C183" t="s">
        <v>267</v>
      </c>
      <c r="D183">
        <v>100107</v>
      </c>
      <c r="E183" t="s">
        <v>48</v>
      </c>
      <c r="F183">
        <v>100107012</v>
      </c>
      <c r="G183" t="s">
        <v>49</v>
      </c>
      <c r="H183" t="s">
        <v>186</v>
      </c>
      <c r="I183">
        <v>3</v>
      </c>
      <c r="J183" t="s">
        <v>38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1.68</v>
      </c>
      <c r="R183">
        <v>1.26</v>
      </c>
      <c r="S183">
        <v>4.0000000000000002E-4</v>
      </c>
    </row>
    <row r="184" spans="1:19" x14ac:dyDescent="0.35">
      <c r="A184">
        <v>18</v>
      </c>
      <c r="B184" t="s">
        <v>266</v>
      </c>
      <c r="C184" t="s">
        <v>267</v>
      </c>
      <c r="D184">
        <v>100107</v>
      </c>
      <c r="E184" t="s">
        <v>48</v>
      </c>
      <c r="F184">
        <v>100107012</v>
      </c>
      <c r="G184" t="s">
        <v>49</v>
      </c>
      <c r="H184" t="s">
        <v>195</v>
      </c>
      <c r="I184">
        <v>3</v>
      </c>
      <c r="J184" t="s">
        <v>38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1.0999999999999999E-2</v>
      </c>
      <c r="R184">
        <v>0</v>
      </c>
      <c r="S184">
        <v>0</v>
      </c>
    </row>
    <row r="185" spans="1:19" x14ac:dyDescent="0.35">
      <c r="A185">
        <v>18</v>
      </c>
      <c r="B185" t="s">
        <v>266</v>
      </c>
      <c r="C185" t="s">
        <v>267</v>
      </c>
      <c r="D185">
        <v>100108</v>
      </c>
      <c r="E185" t="s">
        <v>294</v>
      </c>
      <c r="F185">
        <v>100108002</v>
      </c>
      <c r="G185" t="s">
        <v>295</v>
      </c>
      <c r="H185" t="s">
        <v>367</v>
      </c>
      <c r="I185">
        <v>3</v>
      </c>
      <c r="J185" t="s">
        <v>38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0.18</v>
      </c>
      <c r="R185">
        <v>1.61</v>
      </c>
      <c r="S185">
        <v>0</v>
      </c>
    </row>
    <row r="186" spans="1:19" x14ac:dyDescent="0.35">
      <c r="A186">
        <v>18</v>
      </c>
      <c r="B186" t="s">
        <v>266</v>
      </c>
      <c r="C186" t="s">
        <v>267</v>
      </c>
      <c r="D186">
        <v>100108</v>
      </c>
      <c r="E186" t="s">
        <v>294</v>
      </c>
      <c r="F186">
        <v>100108007</v>
      </c>
      <c r="G186" t="s">
        <v>327</v>
      </c>
      <c r="H186" t="s">
        <v>404</v>
      </c>
      <c r="I186">
        <v>1</v>
      </c>
      <c r="J186" t="s">
        <v>96</v>
      </c>
      <c r="K186">
        <v>3.04</v>
      </c>
      <c r="L186">
        <v>3.04</v>
      </c>
      <c r="M186">
        <v>2.09</v>
      </c>
      <c r="N186">
        <v>9.1199999999999992</v>
      </c>
      <c r="O186">
        <v>7.79</v>
      </c>
      <c r="P186">
        <v>11.59</v>
      </c>
      <c r="Q186">
        <v>22.04</v>
      </c>
      <c r="R186">
        <v>0</v>
      </c>
      <c r="S186">
        <v>0</v>
      </c>
    </row>
    <row r="187" spans="1:19" x14ac:dyDescent="0.35">
      <c r="A187">
        <v>18</v>
      </c>
      <c r="B187" t="s">
        <v>266</v>
      </c>
      <c r="C187" t="s">
        <v>267</v>
      </c>
      <c r="D187">
        <v>100108</v>
      </c>
      <c r="E187" t="s">
        <v>294</v>
      </c>
      <c r="F187">
        <v>100108007</v>
      </c>
      <c r="G187" t="s">
        <v>327</v>
      </c>
      <c r="H187" t="s">
        <v>424</v>
      </c>
      <c r="I187">
        <v>1</v>
      </c>
      <c r="J187" t="s">
        <v>96</v>
      </c>
      <c r="K187">
        <v>0</v>
      </c>
      <c r="L187">
        <v>2.2799999999999998</v>
      </c>
      <c r="M187">
        <v>0</v>
      </c>
      <c r="N187">
        <v>1.52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5">
      <c r="A188">
        <v>28</v>
      </c>
      <c r="B188" t="s">
        <v>438</v>
      </c>
      <c r="C188" t="s">
        <v>439</v>
      </c>
      <c r="D188">
        <v>100101</v>
      </c>
      <c r="E188" t="s">
        <v>29</v>
      </c>
      <c r="F188">
        <v>100101001</v>
      </c>
      <c r="G188" t="s">
        <v>35</v>
      </c>
      <c r="H188" t="s">
        <v>308</v>
      </c>
      <c r="I188">
        <v>4</v>
      </c>
      <c r="J188" t="s">
        <v>71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0.36959999999999998</v>
      </c>
      <c r="Q188">
        <v>0</v>
      </c>
      <c r="R188">
        <v>0</v>
      </c>
      <c r="S188">
        <v>0</v>
      </c>
    </row>
    <row r="189" spans="1:19" x14ac:dyDescent="0.35">
      <c r="A189">
        <v>28</v>
      </c>
      <c r="B189" t="s">
        <v>438</v>
      </c>
      <c r="C189" t="s">
        <v>439</v>
      </c>
      <c r="D189">
        <v>100101</v>
      </c>
      <c r="E189" t="s">
        <v>29</v>
      </c>
      <c r="F189">
        <v>100101011</v>
      </c>
      <c r="G189" t="s">
        <v>122</v>
      </c>
      <c r="H189" t="s">
        <v>336</v>
      </c>
      <c r="I189">
        <v>4</v>
      </c>
      <c r="J189" t="s">
        <v>71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11</v>
      </c>
    </row>
    <row r="190" spans="1:19" x14ac:dyDescent="0.35">
      <c r="A190">
        <v>28</v>
      </c>
      <c r="B190" t="s">
        <v>438</v>
      </c>
      <c r="C190" t="s">
        <v>439</v>
      </c>
      <c r="D190">
        <v>100101</v>
      </c>
      <c r="E190" t="s">
        <v>29</v>
      </c>
      <c r="F190">
        <v>100101011</v>
      </c>
      <c r="G190" t="s">
        <v>122</v>
      </c>
      <c r="H190" t="s">
        <v>168</v>
      </c>
      <c r="I190">
        <v>4</v>
      </c>
      <c r="J190" t="s">
        <v>71</v>
      </c>
      <c r="K190">
        <v>0</v>
      </c>
      <c r="L190">
        <v>3</v>
      </c>
      <c r="M190">
        <v>0</v>
      </c>
      <c r="N190">
        <v>0</v>
      </c>
      <c r="O190">
        <v>0</v>
      </c>
      <c r="P190">
        <v>0</v>
      </c>
      <c r="Q190">
        <v>2</v>
      </c>
      <c r="R190">
        <v>0</v>
      </c>
      <c r="S190">
        <v>0</v>
      </c>
    </row>
    <row r="191" spans="1:19" x14ac:dyDescent="0.35">
      <c r="A191">
        <v>28</v>
      </c>
      <c r="B191" t="s">
        <v>438</v>
      </c>
      <c r="C191" t="s">
        <v>439</v>
      </c>
      <c r="D191">
        <v>100103</v>
      </c>
      <c r="E191" t="s">
        <v>39</v>
      </c>
      <c r="F191">
        <v>100103001</v>
      </c>
      <c r="G191" t="s">
        <v>40</v>
      </c>
      <c r="H191" t="s">
        <v>376</v>
      </c>
      <c r="I191">
        <v>3</v>
      </c>
      <c r="J191" t="s">
        <v>38</v>
      </c>
      <c r="K191">
        <v>12</v>
      </c>
      <c r="L191">
        <v>74.819999999999993</v>
      </c>
      <c r="M191">
        <v>5.0000000000000001E-4</v>
      </c>
      <c r="N191">
        <v>10.4</v>
      </c>
      <c r="O191">
        <v>395.2</v>
      </c>
      <c r="P191">
        <v>181.2</v>
      </c>
      <c r="Q191">
        <v>45.6</v>
      </c>
      <c r="R191">
        <v>83.2</v>
      </c>
      <c r="S191">
        <v>52</v>
      </c>
    </row>
    <row r="192" spans="1:19" x14ac:dyDescent="0.35">
      <c r="A192">
        <v>28</v>
      </c>
      <c r="B192" t="s">
        <v>438</v>
      </c>
      <c r="C192" t="s">
        <v>439</v>
      </c>
      <c r="D192">
        <v>100103</v>
      </c>
      <c r="E192" t="s">
        <v>39</v>
      </c>
      <c r="F192">
        <v>100103001</v>
      </c>
      <c r="G192" t="s">
        <v>40</v>
      </c>
      <c r="H192" t="s">
        <v>312</v>
      </c>
      <c r="I192">
        <v>3</v>
      </c>
      <c r="J192" t="s">
        <v>38</v>
      </c>
      <c r="K192">
        <v>0</v>
      </c>
      <c r="L192">
        <v>0</v>
      </c>
      <c r="M192">
        <v>0</v>
      </c>
      <c r="N192">
        <v>0</v>
      </c>
      <c r="O192">
        <v>51.408999999999999</v>
      </c>
      <c r="P192">
        <v>94.248000000000005</v>
      </c>
      <c r="Q192">
        <v>33.201000000000001</v>
      </c>
      <c r="R192">
        <v>0</v>
      </c>
      <c r="S192">
        <v>0</v>
      </c>
    </row>
    <row r="193" spans="1:19" x14ac:dyDescent="0.35">
      <c r="A193">
        <v>28</v>
      </c>
      <c r="B193" t="s">
        <v>438</v>
      </c>
      <c r="C193" t="s">
        <v>439</v>
      </c>
      <c r="D193">
        <v>100103</v>
      </c>
      <c r="E193" t="s">
        <v>39</v>
      </c>
      <c r="F193">
        <v>100103001</v>
      </c>
      <c r="G193" t="s">
        <v>40</v>
      </c>
      <c r="H193" t="s">
        <v>341</v>
      </c>
      <c r="I193">
        <v>3</v>
      </c>
      <c r="J193" t="s">
        <v>38</v>
      </c>
      <c r="K193">
        <v>0</v>
      </c>
      <c r="L193">
        <v>38.28</v>
      </c>
      <c r="M193">
        <v>0</v>
      </c>
      <c r="N193">
        <v>0</v>
      </c>
      <c r="O193">
        <v>0</v>
      </c>
      <c r="P193">
        <v>52</v>
      </c>
      <c r="Q193">
        <v>10.4</v>
      </c>
      <c r="R193">
        <v>65.599999999999994</v>
      </c>
      <c r="S193">
        <v>0</v>
      </c>
    </row>
    <row r="194" spans="1:19" x14ac:dyDescent="0.35">
      <c r="A194">
        <v>28</v>
      </c>
      <c r="B194" t="s">
        <v>438</v>
      </c>
      <c r="C194" t="s">
        <v>439</v>
      </c>
      <c r="D194">
        <v>100103</v>
      </c>
      <c r="E194" t="s">
        <v>39</v>
      </c>
      <c r="F194">
        <v>100103004</v>
      </c>
      <c r="G194" t="s">
        <v>77</v>
      </c>
      <c r="H194" t="s">
        <v>78</v>
      </c>
      <c r="I194">
        <v>3</v>
      </c>
      <c r="J194" t="s">
        <v>38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398.52260000000001</v>
      </c>
      <c r="Q194">
        <v>0</v>
      </c>
      <c r="R194">
        <v>0</v>
      </c>
      <c r="S194">
        <v>0</v>
      </c>
    </row>
    <row r="195" spans="1:19" x14ac:dyDescent="0.35">
      <c r="A195">
        <v>28</v>
      </c>
      <c r="B195" t="s">
        <v>438</v>
      </c>
      <c r="C195" t="s">
        <v>439</v>
      </c>
      <c r="D195">
        <v>100103</v>
      </c>
      <c r="E195" t="s">
        <v>39</v>
      </c>
      <c r="F195">
        <v>100103004</v>
      </c>
      <c r="G195" t="s">
        <v>77</v>
      </c>
      <c r="H195" t="s">
        <v>329</v>
      </c>
      <c r="I195">
        <v>3</v>
      </c>
      <c r="J195" t="s">
        <v>38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6.4000000000000003E-3</v>
      </c>
      <c r="Q195">
        <v>0</v>
      </c>
      <c r="R195">
        <v>0</v>
      </c>
      <c r="S195">
        <v>0</v>
      </c>
    </row>
    <row r="196" spans="1:19" x14ac:dyDescent="0.35">
      <c r="A196">
        <v>24</v>
      </c>
      <c r="B196" t="s">
        <v>440</v>
      </c>
      <c r="C196" t="s">
        <v>441</v>
      </c>
      <c r="D196">
        <v>100101</v>
      </c>
      <c r="E196" t="s">
        <v>29</v>
      </c>
      <c r="F196">
        <v>100101004</v>
      </c>
      <c r="G196" t="s">
        <v>30</v>
      </c>
      <c r="H196" t="s">
        <v>57</v>
      </c>
      <c r="I196">
        <v>2</v>
      </c>
      <c r="J196" t="s">
        <v>32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54.5</v>
      </c>
    </row>
    <row r="197" spans="1:19" x14ac:dyDescent="0.35">
      <c r="A197">
        <v>24</v>
      </c>
      <c r="B197" t="s">
        <v>440</v>
      </c>
      <c r="C197" t="s">
        <v>441</v>
      </c>
      <c r="D197">
        <v>100101</v>
      </c>
      <c r="E197" t="s">
        <v>29</v>
      </c>
      <c r="F197">
        <v>100101008</v>
      </c>
      <c r="G197" t="s">
        <v>101</v>
      </c>
      <c r="H197" t="s">
        <v>172</v>
      </c>
      <c r="I197">
        <v>2</v>
      </c>
      <c r="J197" t="s">
        <v>32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22</v>
      </c>
    </row>
    <row r="198" spans="1:19" x14ac:dyDescent="0.35">
      <c r="A198">
        <v>23</v>
      </c>
      <c r="B198" t="s">
        <v>27</v>
      </c>
      <c r="C198" t="s">
        <v>28</v>
      </c>
      <c r="D198">
        <v>100101</v>
      </c>
      <c r="E198" t="s">
        <v>29</v>
      </c>
      <c r="F198">
        <v>100101011</v>
      </c>
      <c r="G198" t="s">
        <v>122</v>
      </c>
      <c r="H198" t="s">
        <v>337</v>
      </c>
      <c r="I198">
        <v>4</v>
      </c>
      <c r="J198" t="s">
        <v>71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0.02</v>
      </c>
    </row>
    <row r="199" spans="1:19" x14ac:dyDescent="0.35">
      <c r="A199">
        <v>23</v>
      </c>
      <c r="B199" t="s">
        <v>27</v>
      </c>
      <c r="C199" t="s">
        <v>28</v>
      </c>
      <c r="D199">
        <v>100105</v>
      </c>
      <c r="E199" t="s">
        <v>20</v>
      </c>
      <c r="F199">
        <v>100105006</v>
      </c>
      <c r="G199" t="s">
        <v>276</v>
      </c>
      <c r="H199" t="s">
        <v>429</v>
      </c>
      <c r="I199">
        <v>6</v>
      </c>
      <c r="J199" t="s">
        <v>20</v>
      </c>
      <c r="K199">
        <v>0</v>
      </c>
      <c r="L199">
        <v>0</v>
      </c>
      <c r="M199">
        <v>0</v>
      </c>
      <c r="N199">
        <v>2.1000000000000001E-2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5">
      <c r="A200">
        <v>23</v>
      </c>
      <c r="B200" t="s">
        <v>27</v>
      </c>
      <c r="C200" t="s">
        <v>28</v>
      </c>
      <c r="D200">
        <v>100106</v>
      </c>
      <c r="E200" t="s">
        <v>23</v>
      </c>
      <c r="F200">
        <v>100106001</v>
      </c>
      <c r="G200" t="s">
        <v>59</v>
      </c>
      <c r="H200" t="s">
        <v>61</v>
      </c>
      <c r="I200">
        <v>3</v>
      </c>
      <c r="J200" t="s">
        <v>38</v>
      </c>
      <c r="K200">
        <v>0</v>
      </c>
      <c r="L200">
        <v>0</v>
      </c>
      <c r="M200">
        <v>0</v>
      </c>
      <c r="N200">
        <v>0</v>
      </c>
      <c r="O200">
        <v>20.16</v>
      </c>
      <c r="P200">
        <v>0</v>
      </c>
      <c r="Q200">
        <v>0</v>
      </c>
      <c r="R200">
        <v>0</v>
      </c>
      <c r="S200">
        <v>0</v>
      </c>
    </row>
    <row r="201" spans="1:19" x14ac:dyDescent="0.35">
      <c r="A201">
        <v>23</v>
      </c>
      <c r="B201" t="s">
        <v>27</v>
      </c>
      <c r="C201" t="s">
        <v>28</v>
      </c>
      <c r="D201">
        <v>100108</v>
      </c>
      <c r="E201" t="s">
        <v>294</v>
      </c>
      <c r="F201">
        <v>100108002</v>
      </c>
      <c r="G201" t="s">
        <v>295</v>
      </c>
      <c r="H201" t="s">
        <v>296</v>
      </c>
      <c r="I201">
        <v>5</v>
      </c>
      <c r="J201" t="s">
        <v>26</v>
      </c>
      <c r="K201">
        <v>0</v>
      </c>
      <c r="L201">
        <v>1.2649999999999999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5">
      <c r="A202">
        <v>23</v>
      </c>
      <c r="B202" t="s">
        <v>27</v>
      </c>
      <c r="C202" t="s">
        <v>28</v>
      </c>
      <c r="D202">
        <v>100108</v>
      </c>
      <c r="E202" t="s">
        <v>294</v>
      </c>
      <c r="F202">
        <v>100108005</v>
      </c>
      <c r="G202" t="s">
        <v>319</v>
      </c>
      <c r="H202" t="s">
        <v>320</v>
      </c>
      <c r="I202">
        <v>5</v>
      </c>
      <c r="J202" t="s">
        <v>26</v>
      </c>
      <c r="K202">
        <v>1158.95</v>
      </c>
      <c r="L202">
        <v>973</v>
      </c>
      <c r="M202">
        <v>1240.3050000000001</v>
      </c>
      <c r="N202">
        <v>1267.4000000000001</v>
      </c>
      <c r="O202">
        <v>550.6</v>
      </c>
      <c r="P202">
        <v>423.40499999999997</v>
      </c>
      <c r="Q202">
        <v>309.76</v>
      </c>
      <c r="R202">
        <v>180</v>
      </c>
      <c r="S202">
        <v>140</v>
      </c>
    </row>
    <row r="203" spans="1:19" x14ac:dyDescent="0.35">
      <c r="A203">
        <v>23</v>
      </c>
      <c r="B203" t="s">
        <v>27</v>
      </c>
      <c r="C203" t="s">
        <v>28</v>
      </c>
      <c r="D203">
        <v>100108</v>
      </c>
      <c r="E203" t="s">
        <v>294</v>
      </c>
      <c r="F203">
        <v>100108005</v>
      </c>
      <c r="G203" t="s">
        <v>319</v>
      </c>
      <c r="H203" t="s">
        <v>331</v>
      </c>
      <c r="I203">
        <v>3</v>
      </c>
      <c r="J203" t="s">
        <v>38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20.713999999999999</v>
      </c>
      <c r="S203">
        <v>0</v>
      </c>
    </row>
    <row r="204" spans="1:19" x14ac:dyDescent="0.35">
      <c r="A204">
        <v>23</v>
      </c>
      <c r="B204" t="s">
        <v>27</v>
      </c>
      <c r="C204" t="s">
        <v>28</v>
      </c>
      <c r="D204">
        <v>100108</v>
      </c>
      <c r="E204" t="s">
        <v>294</v>
      </c>
      <c r="F204">
        <v>100108006</v>
      </c>
      <c r="G204" t="s">
        <v>381</v>
      </c>
      <c r="H204" t="s">
        <v>382</v>
      </c>
      <c r="I204">
        <v>5</v>
      </c>
      <c r="J204" t="s">
        <v>26</v>
      </c>
      <c r="K204">
        <v>320</v>
      </c>
      <c r="L204">
        <v>0</v>
      </c>
      <c r="M204">
        <v>174.5</v>
      </c>
      <c r="N204">
        <v>2184.1</v>
      </c>
      <c r="O204">
        <v>898.33</v>
      </c>
      <c r="P204">
        <v>1166.0999999999999</v>
      </c>
      <c r="Q204">
        <v>1765.6420000000001</v>
      </c>
      <c r="R204">
        <v>2466</v>
      </c>
      <c r="S204">
        <v>1756</v>
      </c>
    </row>
    <row r="205" spans="1:19" x14ac:dyDescent="0.35">
      <c r="A205">
        <v>23</v>
      </c>
      <c r="B205" t="s">
        <v>27</v>
      </c>
      <c r="C205" t="s">
        <v>28</v>
      </c>
      <c r="D205">
        <v>100108</v>
      </c>
      <c r="E205" t="s">
        <v>294</v>
      </c>
      <c r="F205">
        <v>100108006</v>
      </c>
      <c r="G205" t="s">
        <v>381</v>
      </c>
      <c r="H205" t="s">
        <v>399</v>
      </c>
      <c r="I205">
        <v>5</v>
      </c>
      <c r="J205" t="s">
        <v>26</v>
      </c>
      <c r="K205">
        <v>1280.55</v>
      </c>
      <c r="L205">
        <v>1475.48</v>
      </c>
      <c r="M205">
        <v>983.73249999999996</v>
      </c>
      <c r="N205">
        <v>0</v>
      </c>
      <c r="O205">
        <v>0</v>
      </c>
      <c r="P205">
        <v>0</v>
      </c>
      <c r="Q205">
        <v>40</v>
      </c>
      <c r="R205">
        <v>0</v>
      </c>
      <c r="S205">
        <v>0</v>
      </c>
    </row>
    <row r="206" spans="1:19" x14ac:dyDescent="0.35">
      <c r="A206">
        <v>26</v>
      </c>
      <c r="B206" t="s">
        <v>33</v>
      </c>
      <c r="C206" t="s">
        <v>34</v>
      </c>
      <c r="D206">
        <v>100101</v>
      </c>
      <c r="E206" t="s">
        <v>29</v>
      </c>
      <c r="F206">
        <v>100101001</v>
      </c>
      <c r="G206" t="s">
        <v>35</v>
      </c>
      <c r="H206" t="s">
        <v>37</v>
      </c>
      <c r="I206">
        <v>3</v>
      </c>
      <c r="J206" t="s">
        <v>38</v>
      </c>
      <c r="K206">
        <v>0</v>
      </c>
      <c r="L206">
        <v>0.86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5">
      <c r="A207">
        <v>26</v>
      </c>
      <c r="B207" t="s">
        <v>33</v>
      </c>
      <c r="C207" t="s">
        <v>34</v>
      </c>
      <c r="D207">
        <v>100101</v>
      </c>
      <c r="E207" t="s">
        <v>29</v>
      </c>
      <c r="F207">
        <v>100101004</v>
      </c>
      <c r="G207" t="s">
        <v>30</v>
      </c>
      <c r="H207" t="s">
        <v>345</v>
      </c>
      <c r="I207">
        <v>4</v>
      </c>
      <c r="J207" t="s">
        <v>71</v>
      </c>
      <c r="K207">
        <v>8.0000000000000004E-4</v>
      </c>
      <c r="L207">
        <v>0</v>
      </c>
      <c r="M207">
        <v>0</v>
      </c>
      <c r="N207">
        <v>5.0000000000000001E-4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5">
      <c r="A208">
        <v>26</v>
      </c>
      <c r="B208" t="s">
        <v>33</v>
      </c>
      <c r="C208" t="s">
        <v>34</v>
      </c>
      <c r="D208">
        <v>100101</v>
      </c>
      <c r="E208" t="s">
        <v>29</v>
      </c>
      <c r="F208">
        <v>100101011</v>
      </c>
      <c r="G208" t="s">
        <v>122</v>
      </c>
      <c r="H208" t="s">
        <v>337</v>
      </c>
      <c r="I208">
        <v>4</v>
      </c>
      <c r="J208" t="s">
        <v>71</v>
      </c>
      <c r="K208">
        <v>0</v>
      </c>
      <c r="L208">
        <v>0</v>
      </c>
      <c r="M208">
        <v>0.01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5">
      <c r="A209">
        <v>26</v>
      </c>
      <c r="B209" t="s">
        <v>33</v>
      </c>
      <c r="C209" t="s">
        <v>34</v>
      </c>
      <c r="D209">
        <v>100101</v>
      </c>
      <c r="E209" t="s">
        <v>29</v>
      </c>
      <c r="F209">
        <v>100101011</v>
      </c>
      <c r="G209" t="s">
        <v>122</v>
      </c>
      <c r="H209" t="s">
        <v>123</v>
      </c>
      <c r="I209">
        <v>1</v>
      </c>
      <c r="J209" t="s">
        <v>96</v>
      </c>
      <c r="K209">
        <v>0</v>
      </c>
      <c r="L209">
        <v>0.4</v>
      </c>
      <c r="M209">
        <v>0.5252</v>
      </c>
      <c r="N209">
        <v>0</v>
      </c>
      <c r="O209">
        <v>0.06</v>
      </c>
      <c r="P209">
        <v>0</v>
      </c>
      <c r="Q209">
        <v>0</v>
      </c>
      <c r="R209">
        <v>0</v>
      </c>
      <c r="S209">
        <v>0</v>
      </c>
    </row>
    <row r="210" spans="1:19" x14ac:dyDescent="0.35">
      <c r="A210">
        <v>26</v>
      </c>
      <c r="B210" t="s">
        <v>33</v>
      </c>
      <c r="C210" t="s">
        <v>34</v>
      </c>
      <c r="D210">
        <v>100101</v>
      </c>
      <c r="E210" t="s">
        <v>29</v>
      </c>
      <c r="F210">
        <v>100112025</v>
      </c>
      <c r="G210" t="s">
        <v>173</v>
      </c>
      <c r="H210" t="s">
        <v>311</v>
      </c>
      <c r="I210">
        <v>4</v>
      </c>
      <c r="J210" t="s">
        <v>71</v>
      </c>
      <c r="K210">
        <v>0</v>
      </c>
      <c r="L210">
        <v>0</v>
      </c>
      <c r="M210">
        <v>0</v>
      </c>
      <c r="N210">
        <v>0</v>
      </c>
      <c r="O210">
        <v>5</v>
      </c>
      <c r="P210">
        <v>0</v>
      </c>
      <c r="Q210">
        <v>0</v>
      </c>
      <c r="R210">
        <v>0</v>
      </c>
      <c r="S210">
        <v>0</v>
      </c>
    </row>
    <row r="211" spans="1:19" x14ac:dyDescent="0.35">
      <c r="A211">
        <v>26</v>
      </c>
      <c r="B211" t="s">
        <v>33</v>
      </c>
      <c r="C211" t="s">
        <v>34</v>
      </c>
      <c r="D211">
        <v>100102</v>
      </c>
      <c r="E211" t="s">
        <v>92</v>
      </c>
      <c r="F211">
        <v>100102003</v>
      </c>
      <c r="G211" t="s">
        <v>93</v>
      </c>
      <c r="H211" t="s">
        <v>400</v>
      </c>
      <c r="I211">
        <v>1</v>
      </c>
      <c r="J211" t="s">
        <v>96</v>
      </c>
      <c r="K211">
        <v>2.2065999999999999</v>
      </c>
      <c r="L211">
        <v>0.53510000000000002</v>
      </c>
      <c r="M211">
        <v>2.4396</v>
      </c>
      <c r="N211">
        <v>0.9</v>
      </c>
      <c r="O211">
        <v>0.62860000000000005</v>
      </c>
      <c r="P211">
        <v>1.7749999999999999</v>
      </c>
      <c r="Q211">
        <v>0.52249999999999996</v>
      </c>
      <c r="R211">
        <v>0.19040000000000001</v>
      </c>
      <c r="S211">
        <v>1.4999999999999999E-2</v>
      </c>
    </row>
    <row r="212" spans="1:19" x14ac:dyDescent="0.35">
      <c r="A212">
        <v>26</v>
      </c>
      <c r="B212" t="s">
        <v>33</v>
      </c>
      <c r="C212" t="s">
        <v>34</v>
      </c>
      <c r="D212">
        <v>100102</v>
      </c>
      <c r="E212" t="s">
        <v>92</v>
      </c>
      <c r="F212">
        <v>100102003</v>
      </c>
      <c r="G212" t="s">
        <v>93</v>
      </c>
      <c r="H212" t="s">
        <v>94</v>
      </c>
      <c r="I212">
        <v>5</v>
      </c>
      <c r="J212" t="s">
        <v>26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2.0000000000000001E-4</v>
      </c>
      <c r="S212">
        <v>0</v>
      </c>
    </row>
    <row r="213" spans="1:19" x14ac:dyDescent="0.35">
      <c r="A213">
        <v>26</v>
      </c>
      <c r="B213" t="s">
        <v>33</v>
      </c>
      <c r="C213" t="s">
        <v>34</v>
      </c>
      <c r="D213">
        <v>100102</v>
      </c>
      <c r="E213" t="s">
        <v>92</v>
      </c>
      <c r="F213">
        <v>100102005</v>
      </c>
      <c r="G213" t="s">
        <v>177</v>
      </c>
      <c r="H213" t="s">
        <v>401</v>
      </c>
      <c r="I213">
        <v>1</v>
      </c>
      <c r="J213" t="s">
        <v>96</v>
      </c>
      <c r="K213">
        <v>46.384099999999997</v>
      </c>
      <c r="L213">
        <v>57.533000000000001</v>
      </c>
      <c r="M213">
        <v>41.331200000000003</v>
      </c>
      <c r="N213">
        <v>90.072999999999993</v>
      </c>
      <c r="O213">
        <v>36.299999999999997</v>
      </c>
      <c r="P213">
        <v>49.997</v>
      </c>
      <c r="Q213">
        <v>41.414400000000001</v>
      </c>
      <c r="R213">
        <v>46.991999999999997</v>
      </c>
      <c r="S213">
        <v>42.212000000000003</v>
      </c>
    </row>
    <row r="214" spans="1:19" x14ac:dyDescent="0.35">
      <c r="A214">
        <v>26</v>
      </c>
      <c r="B214" t="s">
        <v>33</v>
      </c>
      <c r="C214" t="s">
        <v>34</v>
      </c>
      <c r="D214">
        <v>100102</v>
      </c>
      <c r="E214" t="s">
        <v>92</v>
      </c>
      <c r="F214">
        <v>100102005</v>
      </c>
      <c r="G214" t="s">
        <v>177</v>
      </c>
      <c r="H214" t="s">
        <v>375</v>
      </c>
      <c r="I214">
        <v>7</v>
      </c>
      <c r="J214" t="s">
        <v>164</v>
      </c>
      <c r="K214">
        <v>6263.0911999999998</v>
      </c>
      <c r="L214">
        <v>5672.1008000000002</v>
      </c>
      <c r="M214">
        <v>5901.2834000000003</v>
      </c>
      <c r="N214">
        <v>6720.5474999999997</v>
      </c>
      <c r="O214">
        <v>6397.9090999999999</v>
      </c>
      <c r="P214">
        <v>5402.6048000000001</v>
      </c>
      <c r="Q214">
        <v>5627.0493999999999</v>
      </c>
      <c r="R214">
        <v>5468.5010000000002</v>
      </c>
      <c r="S214">
        <v>4901.1549000000005</v>
      </c>
    </row>
    <row r="215" spans="1:19" x14ac:dyDescent="0.35">
      <c r="A215">
        <v>26</v>
      </c>
      <c r="B215" t="s">
        <v>33</v>
      </c>
      <c r="C215" t="s">
        <v>34</v>
      </c>
      <c r="D215">
        <v>100102</v>
      </c>
      <c r="E215" t="s">
        <v>92</v>
      </c>
      <c r="F215">
        <v>100102005</v>
      </c>
      <c r="G215" t="s">
        <v>177</v>
      </c>
      <c r="H215" t="s">
        <v>397</v>
      </c>
      <c r="I215">
        <v>7</v>
      </c>
      <c r="J215" t="s">
        <v>164</v>
      </c>
      <c r="K215">
        <v>58.277200000000001</v>
      </c>
      <c r="L215">
        <v>0</v>
      </c>
      <c r="M215">
        <v>189.65190000000001</v>
      </c>
      <c r="N215">
        <v>230.28620000000001</v>
      </c>
      <c r="O215">
        <v>551.18759999999997</v>
      </c>
      <c r="P215">
        <v>514.87959999999998</v>
      </c>
      <c r="Q215">
        <v>864.67449999999997</v>
      </c>
      <c r="R215">
        <v>871.70950000000005</v>
      </c>
      <c r="S215">
        <v>1066.2538999999999</v>
      </c>
    </row>
    <row r="216" spans="1:19" x14ac:dyDescent="0.35">
      <c r="A216">
        <v>26</v>
      </c>
      <c r="B216" t="s">
        <v>33</v>
      </c>
      <c r="C216" t="s">
        <v>34</v>
      </c>
      <c r="D216">
        <v>100102</v>
      </c>
      <c r="E216" t="s">
        <v>92</v>
      </c>
      <c r="F216">
        <v>100102005</v>
      </c>
      <c r="G216" t="s">
        <v>177</v>
      </c>
      <c r="H216" t="s">
        <v>379</v>
      </c>
      <c r="I216">
        <v>7</v>
      </c>
      <c r="J216" t="s">
        <v>164</v>
      </c>
      <c r="K216">
        <v>0.12180000000000001</v>
      </c>
      <c r="L216">
        <v>2.3800000000000002E-2</v>
      </c>
      <c r="M216">
        <v>47.520899999999997</v>
      </c>
      <c r="N216">
        <v>46.983600000000003</v>
      </c>
      <c r="O216">
        <v>142.57159999999999</v>
      </c>
      <c r="P216">
        <v>262.5206</v>
      </c>
      <c r="Q216">
        <v>0</v>
      </c>
      <c r="R216">
        <v>25.787299999999998</v>
      </c>
      <c r="S216">
        <v>9.5999999999999992E-3</v>
      </c>
    </row>
    <row r="217" spans="1:19" x14ac:dyDescent="0.35">
      <c r="A217">
        <v>26</v>
      </c>
      <c r="B217" t="s">
        <v>33</v>
      </c>
      <c r="C217" t="s">
        <v>34</v>
      </c>
      <c r="D217">
        <v>100102</v>
      </c>
      <c r="E217" t="s">
        <v>92</v>
      </c>
      <c r="F217">
        <v>100102005</v>
      </c>
      <c r="G217" t="s">
        <v>177</v>
      </c>
      <c r="H217" t="s">
        <v>178</v>
      </c>
      <c r="I217">
        <v>5</v>
      </c>
      <c r="J217" t="s">
        <v>26</v>
      </c>
      <c r="K217">
        <v>0</v>
      </c>
      <c r="L217">
        <v>4.6699999999999998E-2</v>
      </c>
      <c r="M217">
        <v>0.28000000000000003</v>
      </c>
      <c r="N217">
        <v>7.0000000000000007E-2</v>
      </c>
      <c r="O217">
        <v>0</v>
      </c>
      <c r="P217">
        <v>0</v>
      </c>
      <c r="Q217">
        <v>0</v>
      </c>
      <c r="R217">
        <v>0</v>
      </c>
      <c r="S217">
        <v>2.9999999999999997E-4</v>
      </c>
    </row>
    <row r="218" spans="1:19" x14ac:dyDescent="0.35">
      <c r="A218">
        <v>26</v>
      </c>
      <c r="B218" t="s">
        <v>33</v>
      </c>
      <c r="C218" t="s">
        <v>34</v>
      </c>
      <c r="D218">
        <v>100102</v>
      </c>
      <c r="E218" t="s">
        <v>92</v>
      </c>
      <c r="F218">
        <v>100102006</v>
      </c>
      <c r="G218" t="s">
        <v>237</v>
      </c>
      <c r="H218" t="s">
        <v>409</v>
      </c>
      <c r="I218">
        <v>7</v>
      </c>
      <c r="J218" t="s">
        <v>164</v>
      </c>
      <c r="K218">
        <v>0</v>
      </c>
      <c r="L218">
        <v>8.0000000000000004E-4</v>
      </c>
      <c r="M218">
        <v>0</v>
      </c>
      <c r="N218">
        <v>0</v>
      </c>
      <c r="O218">
        <v>0</v>
      </c>
      <c r="P218">
        <v>0</v>
      </c>
      <c r="Q218">
        <v>3.5387</v>
      </c>
      <c r="R218">
        <v>0</v>
      </c>
      <c r="S218">
        <v>0</v>
      </c>
    </row>
    <row r="219" spans="1:19" x14ac:dyDescent="0.35">
      <c r="A219">
        <v>26</v>
      </c>
      <c r="B219" t="s">
        <v>33</v>
      </c>
      <c r="C219" t="s">
        <v>34</v>
      </c>
      <c r="D219">
        <v>100102</v>
      </c>
      <c r="E219" t="s">
        <v>92</v>
      </c>
      <c r="F219">
        <v>100102008</v>
      </c>
      <c r="G219" t="s">
        <v>352</v>
      </c>
      <c r="H219" t="s">
        <v>413</v>
      </c>
      <c r="I219">
        <v>3</v>
      </c>
      <c r="J219" t="s">
        <v>38</v>
      </c>
      <c r="K219">
        <v>73.031400000000005</v>
      </c>
      <c r="L219">
        <v>108.36</v>
      </c>
      <c r="M219">
        <v>61.136000000000003</v>
      </c>
      <c r="N219">
        <v>16.721399999999999</v>
      </c>
      <c r="O219">
        <v>48.241</v>
      </c>
      <c r="P219">
        <v>11</v>
      </c>
      <c r="Q219">
        <v>18.9633</v>
      </c>
      <c r="R219">
        <v>17.195</v>
      </c>
      <c r="S219">
        <v>8.1</v>
      </c>
    </row>
    <row r="220" spans="1:19" x14ac:dyDescent="0.35">
      <c r="A220">
        <v>26</v>
      </c>
      <c r="B220" t="s">
        <v>33</v>
      </c>
      <c r="C220" t="s">
        <v>34</v>
      </c>
      <c r="D220">
        <v>100102</v>
      </c>
      <c r="E220" t="s">
        <v>92</v>
      </c>
      <c r="F220">
        <v>100102008</v>
      </c>
      <c r="G220" t="s">
        <v>352</v>
      </c>
      <c r="H220" t="s">
        <v>391</v>
      </c>
      <c r="I220">
        <v>3</v>
      </c>
      <c r="J220" t="s">
        <v>38</v>
      </c>
      <c r="K220">
        <v>9.3312000000000008</v>
      </c>
      <c r="L220">
        <v>13.44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0.17249999999999999</v>
      </c>
    </row>
    <row r="221" spans="1:19" x14ac:dyDescent="0.35">
      <c r="A221">
        <v>26</v>
      </c>
      <c r="B221" t="s">
        <v>33</v>
      </c>
      <c r="C221" t="s">
        <v>34</v>
      </c>
      <c r="D221">
        <v>100102</v>
      </c>
      <c r="E221" t="s">
        <v>92</v>
      </c>
      <c r="F221">
        <v>100102008</v>
      </c>
      <c r="G221" t="s">
        <v>352</v>
      </c>
      <c r="H221" t="s">
        <v>353</v>
      </c>
      <c r="I221">
        <v>7</v>
      </c>
      <c r="J221" t="s">
        <v>164</v>
      </c>
      <c r="K221">
        <v>8.8435000000000006</v>
      </c>
      <c r="L221">
        <v>0</v>
      </c>
      <c r="M221">
        <v>10.4131</v>
      </c>
      <c r="N221">
        <v>0</v>
      </c>
      <c r="O221">
        <v>0</v>
      </c>
      <c r="P221">
        <v>0</v>
      </c>
      <c r="Q221">
        <v>0</v>
      </c>
      <c r="R221">
        <v>3.5769000000000002</v>
      </c>
      <c r="S221">
        <v>0.72</v>
      </c>
    </row>
    <row r="222" spans="1:19" x14ac:dyDescent="0.35">
      <c r="A222">
        <v>26</v>
      </c>
      <c r="B222" t="s">
        <v>33</v>
      </c>
      <c r="C222" t="s">
        <v>34</v>
      </c>
      <c r="D222">
        <v>100102</v>
      </c>
      <c r="E222" t="s">
        <v>92</v>
      </c>
      <c r="F222">
        <v>100102008</v>
      </c>
      <c r="G222" t="s">
        <v>352</v>
      </c>
      <c r="H222" t="s">
        <v>402</v>
      </c>
      <c r="I222">
        <v>1</v>
      </c>
      <c r="J222" t="s">
        <v>96</v>
      </c>
      <c r="K222">
        <v>0.87370000000000003</v>
      </c>
      <c r="L222">
        <v>0.40500000000000003</v>
      </c>
      <c r="M222">
        <v>1.19</v>
      </c>
      <c r="N222">
        <v>2.8925999999999998</v>
      </c>
      <c r="O222">
        <v>0.74109999999999998</v>
      </c>
      <c r="P222">
        <v>3.0059999999999998</v>
      </c>
      <c r="Q222">
        <v>1.575</v>
      </c>
      <c r="R222">
        <v>1.2250000000000001</v>
      </c>
      <c r="S222">
        <v>1.36</v>
      </c>
    </row>
    <row r="223" spans="1:19" x14ac:dyDescent="0.35">
      <c r="A223">
        <v>26</v>
      </c>
      <c r="B223" t="s">
        <v>33</v>
      </c>
      <c r="C223" t="s">
        <v>34</v>
      </c>
      <c r="D223">
        <v>100102</v>
      </c>
      <c r="E223" t="s">
        <v>92</v>
      </c>
      <c r="F223">
        <v>100102008</v>
      </c>
      <c r="G223" t="s">
        <v>352</v>
      </c>
      <c r="H223" t="s">
        <v>354</v>
      </c>
      <c r="I223">
        <v>7</v>
      </c>
      <c r="J223" t="s">
        <v>164</v>
      </c>
      <c r="K223">
        <v>1.6999999999999999E-3</v>
      </c>
      <c r="L223">
        <v>0</v>
      </c>
      <c r="M223">
        <v>0</v>
      </c>
      <c r="N223">
        <v>4.0000000000000002E-4</v>
      </c>
      <c r="O223">
        <v>0</v>
      </c>
      <c r="P223">
        <v>23.76</v>
      </c>
      <c r="Q223">
        <v>3.4032</v>
      </c>
      <c r="R223">
        <v>0.18</v>
      </c>
      <c r="S223">
        <v>5.5351999999999997</v>
      </c>
    </row>
    <row r="224" spans="1:19" x14ac:dyDescent="0.35">
      <c r="A224">
        <v>26</v>
      </c>
      <c r="B224" t="s">
        <v>33</v>
      </c>
      <c r="C224" t="s">
        <v>34</v>
      </c>
      <c r="D224">
        <v>100103</v>
      </c>
      <c r="E224" t="s">
        <v>39</v>
      </c>
      <c r="F224">
        <v>100103002</v>
      </c>
      <c r="G224" t="s">
        <v>42</v>
      </c>
      <c r="H224" t="s">
        <v>313</v>
      </c>
      <c r="I224">
        <v>3</v>
      </c>
      <c r="J224" t="s">
        <v>38</v>
      </c>
      <c r="K224">
        <v>3.24</v>
      </c>
      <c r="L224">
        <v>0</v>
      </c>
      <c r="M224">
        <v>0.56000000000000005</v>
      </c>
      <c r="N224">
        <v>0.8</v>
      </c>
      <c r="O224">
        <v>0.55000000000000004</v>
      </c>
      <c r="P224">
        <v>0</v>
      </c>
      <c r="Q224">
        <v>0</v>
      </c>
      <c r="R224">
        <v>0</v>
      </c>
      <c r="S224">
        <v>0</v>
      </c>
    </row>
    <row r="225" spans="1:19" x14ac:dyDescent="0.35">
      <c r="A225">
        <v>26</v>
      </c>
      <c r="B225" t="s">
        <v>33</v>
      </c>
      <c r="C225" t="s">
        <v>34</v>
      </c>
      <c r="D225">
        <v>100103</v>
      </c>
      <c r="E225" t="s">
        <v>39</v>
      </c>
      <c r="F225">
        <v>100103002</v>
      </c>
      <c r="G225" t="s">
        <v>42</v>
      </c>
      <c r="H225" t="s">
        <v>291</v>
      </c>
      <c r="I225">
        <v>7</v>
      </c>
      <c r="J225" t="s">
        <v>164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0.34</v>
      </c>
      <c r="S225">
        <v>0</v>
      </c>
    </row>
    <row r="226" spans="1:19" x14ac:dyDescent="0.35">
      <c r="A226">
        <v>26</v>
      </c>
      <c r="B226" t="s">
        <v>33</v>
      </c>
      <c r="C226" t="s">
        <v>34</v>
      </c>
      <c r="D226">
        <v>100103</v>
      </c>
      <c r="E226" t="s">
        <v>39</v>
      </c>
      <c r="F226">
        <v>100103002</v>
      </c>
      <c r="G226" t="s">
        <v>42</v>
      </c>
      <c r="H226" t="s">
        <v>114</v>
      </c>
      <c r="I226">
        <v>4</v>
      </c>
      <c r="J226" t="s">
        <v>71</v>
      </c>
      <c r="K226">
        <v>0</v>
      </c>
      <c r="L226">
        <v>3.51</v>
      </c>
      <c r="M226">
        <v>0.12</v>
      </c>
      <c r="N226">
        <v>0.58499999999999996</v>
      </c>
      <c r="O226">
        <v>1.02</v>
      </c>
      <c r="P226">
        <v>0.6</v>
      </c>
      <c r="Q226">
        <v>0.79500000000000004</v>
      </c>
      <c r="R226">
        <v>0.09</v>
      </c>
      <c r="S226">
        <v>0.56999999999999995</v>
      </c>
    </row>
    <row r="227" spans="1:19" x14ac:dyDescent="0.35">
      <c r="A227">
        <v>26</v>
      </c>
      <c r="B227" t="s">
        <v>33</v>
      </c>
      <c r="C227" t="s">
        <v>34</v>
      </c>
      <c r="D227">
        <v>100103</v>
      </c>
      <c r="E227" t="s">
        <v>39</v>
      </c>
      <c r="F227">
        <v>100103003</v>
      </c>
      <c r="G227" t="s">
        <v>226</v>
      </c>
      <c r="H227" t="s">
        <v>323</v>
      </c>
      <c r="I227">
        <v>3</v>
      </c>
      <c r="J227" t="s">
        <v>38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1.6000000000000001E-3</v>
      </c>
      <c r="Q227">
        <v>3.8999999999999998E-3</v>
      </c>
      <c r="R227">
        <v>0</v>
      </c>
      <c r="S227">
        <v>0</v>
      </c>
    </row>
    <row r="228" spans="1:19" x14ac:dyDescent="0.35">
      <c r="A228">
        <v>26</v>
      </c>
      <c r="B228" t="s">
        <v>33</v>
      </c>
      <c r="C228" t="s">
        <v>34</v>
      </c>
      <c r="D228">
        <v>100103</v>
      </c>
      <c r="E228" t="s">
        <v>39</v>
      </c>
      <c r="F228">
        <v>100103004</v>
      </c>
      <c r="G228" t="s">
        <v>77</v>
      </c>
      <c r="H228" t="s">
        <v>363</v>
      </c>
      <c r="I228">
        <v>7</v>
      </c>
      <c r="J228" t="s">
        <v>164</v>
      </c>
      <c r="K228">
        <v>0.51829999999999998</v>
      </c>
      <c r="L228">
        <v>0</v>
      </c>
      <c r="M228">
        <v>1.04E-2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5">
      <c r="A229">
        <v>26</v>
      </c>
      <c r="B229" t="s">
        <v>33</v>
      </c>
      <c r="C229" t="s">
        <v>34</v>
      </c>
      <c r="D229">
        <v>100103</v>
      </c>
      <c r="E229" t="s">
        <v>39</v>
      </c>
      <c r="F229">
        <v>100103004</v>
      </c>
      <c r="G229" t="s">
        <v>77</v>
      </c>
      <c r="H229" t="s">
        <v>329</v>
      </c>
      <c r="I229">
        <v>3</v>
      </c>
      <c r="J229" t="s">
        <v>38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4.7399999999999998E-2</v>
      </c>
      <c r="Q229">
        <v>0</v>
      </c>
      <c r="R229">
        <v>0</v>
      </c>
      <c r="S229">
        <v>0</v>
      </c>
    </row>
    <row r="230" spans="1:19" x14ac:dyDescent="0.35">
      <c r="A230">
        <v>26</v>
      </c>
      <c r="B230" t="s">
        <v>33</v>
      </c>
      <c r="C230" t="s">
        <v>34</v>
      </c>
      <c r="D230">
        <v>100103</v>
      </c>
      <c r="E230" t="s">
        <v>39</v>
      </c>
      <c r="F230">
        <v>100103004</v>
      </c>
      <c r="G230" t="s">
        <v>77</v>
      </c>
      <c r="H230" t="s">
        <v>198</v>
      </c>
      <c r="I230">
        <v>3</v>
      </c>
      <c r="J230" t="s">
        <v>38</v>
      </c>
      <c r="K230">
        <v>1.15E-2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5">
      <c r="A231">
        <v>26</v>
      </c>
      <c r="B231" t="s">
        <v>33</v>
      </c>
      <c r="C231" t="s">
        <v>34</v>
      </c>
      <c r="D231">
        <v>100103</v>
      </c>
      <c r="E231" t="s">
        <v>39</v>
      </c>
      <c r="F231">
        <v>100103004</v>
      </c>
      <c r="G231" t="s">
        <v>77</v>
      </c>
      <c r="H231" t="s">
        <v>124</v>
      </c>
      <c r="I231">
        <v>3</v>
      </c>
      <c r="J231" t="s">
        <v>38</v>
      </c>
      <c r="K231">
        <v>0</v>
      </c>
      <c r="L231">
        <v>0</v>
      </c>
      <c r="M231">
        <v>1.4E-3</v>
      </c>
      <c r="N231">
        <v>0</v>
      </c>
      <c r="O231">
        <v>0</v>
      </c>
      <c r="P231">
        <v>0.126</v>
      </c>
      <c r="Q231">
        <v>0</v>
      </c>
      <c r="R231">
        <v>0</v>
      </c>
      <c r="S231">
        <v>0</v>
      </c>
    </row>
    <row r="232" spans="1:19" x14ac:dyDescent="0.35">
      <c r="A232">
        <v>26</v>
      </c>
      <c r="B232" t="s">
        <v>33</v>
      </c>
      <c r="C232" t="s">
        <v>34</v>
      </c>
      <c r="D232">
        <v>100103</v>
      </c>
      <c r="E232" t="s">
        <v>39</v>
      </c>
      <c r="F232">
        <v>100103004</v>
      </c>
      <c r="G232" t="s">
        <v>77</v>
      </c>
      <c r="H232" t="s">
        <v>89</v>
      </c>
      <c r="I232">
        <v>3</v>
      </c>
      <c r="J232" t="s">
        <v>38</v>
      </c>
      <c r="K232">
        <v>77.760000000000005</v>
      </c>
      <c r="L232">
        <v>51.628799999999998</v>
      </c>
      <c r="M232">
        <v>62.207599999999999</v>
      </c>
      <c r="N232">
        <v>37.574399999999997</v>
      </c>
      <c r="O232">
        <v>0</v>
      </c>
      <c r="P232">
        <v>0</v>
      </c>
      <c r="Q232">
        <v>43.68</v>
      </c>
      <c r="R232">
        <v>8.0140999999999991</v>
      </c>
      <c r="S232">
        <v>0</v>
      </c>
    </row>
    <row r="233" spans="1:19" x14ac:dyDescent="0.35">
      <c r="A233">
        <v>26</v>
      </c>
      <c r="B233" t="s">
        <v>33</v>
      </c>
      <c r="C233" t="s">
        <v>34</v>
      </c>
      <c r="D233">
        <v>100104</v>
      </c>
      <c r="E233" t="s">
        <v>66</v>
      </c>
      <c r="F233">
        <v>100104002</v>
      </c>
      <c r="G233" t="s">
        <v>67</v>
      </c>
      <c r="H233" t="s">
        <v>366</v>
      </c>
      <c r="I233">
        <v>7</v>
      </c>
      <c r="J233" t="s">
        <v>164</v>
      </c>
      <c r="K233">
        <v>1.7983</v>
      </c>
      <c r="L233">
        <v>0</v>
      </c>
      <c r="M233">
        <v>12.6767</v>
      </c>
      <c r="N233">
        <v>7.0411999999999999</v>
      </c>
      <c r="O233">
        <v>1.0382</v>
      </c>
      <c r="P233">
        <v>0</v>
      </c>
      <c r="Q233">
        <v>5.1499999999999997E-2</v>
      </c>
      <c r="R233">
        <v>0</v>
      </c>
      <c r="S233">
        <v>27.288599999999999</v>
      </c>
    </row>
    <row r="234" spans="1:19" x14ac:dyDescent="0.35">
      <c r="A234">
        <v>26</v>
      </c>
      <c r="B234" t="s">
        <v>33</v>
      </c>
      <c r="C234" t="s">
        <v>34</v>
      </c>
      <c r="D234">
        <v>100104</v>
      </c>
      <c r="E234" t="s">
        <v>66</v>
      </c>
      <c r="F234">
        <v>100104002</v>
      </c>
      <c r="G234" t="s">
        <v>67</v>
      </c>
      <c r="H234" t="s">
        <v>210</v>
      </c>
      <c r="I234">
        <v>7</v>
      </c>
      <c r="J234" t="s">
        <v>164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2.3999999999999998E-3</v>
      </c>
      <c r="R234">
        <v>0</v>
      </c>
      <c r="S234">
        <v>0</v>
      </c>
    </row>
    <row r="235" spans="1:19" x14ac:dyDescent="0.35">
      <c r="A235">
        <v>26</v>
      </c>
      <c r="B235" t="s">
        <v>33</v>
      </c>
      <c r="C235" t="s">
        <v>34</v>
      </c>
      <c r="D235">
        <v>100104</v>
      </c>
      <c r="E235" t="s">
        <v>66</v>
      </c>
      <c r="F235">
        <v>100104002</v>
      </c>
      <c r="G235" t="s">
        <v>67</v>
      </c>
      <c r="H235" t="s">
        <v>203</v>
      </c>
      <c r="I235">
        <v>7</v>
      </c>
      <c r="J235" t="s">
        <v>164</v>
      </c>
      <c r="K235">
        <v>0</v>
      </c>
      <c r="L235">
        <v>0</v>
      </c>
      <c r="M235">
        <v>0</v>
      </c>
      <c r="N235">
        <v>9.1999999999999998E-3</v>
      </c>
      <c r="O235">
        <v>0</v>
      </c>
      <c r="P235">
        <v>8.6129999999999995</v>
      </c>
      <c r="Q235">
        <v>0</v>
      </c>
      <c r="R235">
        <v>0</v>
      </c>
      <c r="S235">
        <v>0</v>
      </c>
    </row>
    <row r="236" spans="1:19" x14ac:dyDescent="0.35">
      <c r="A236">
        <v>26</v>
      </c>
      <c r="B236" t="s">
        <v>33</v>
      </c>
      <c r="C236" t="s">
        <v>34</v>
      </c>
      <c r="D236">
        <v>100104</v>
      </c>
      <c r="E236" t="s">
        <v>66</v>
      </c>
      <c r="F236">
        <v>100104002</v>
      </c>
      <c r="G236" t="s">
        <v>67</v>
      </c>
      <c r="H236" t="s">
        <v>191</v>
      </c>
      <c r="I236">
        <v>4</v>
      </c>
      <c r="J236" t="s">
        <v>71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0.4763</v>
      </c>
      <c r="Q236">
        <v>0</v>
      </c>
      <c r="R236">
        <v>0</v>
      </c>
      <c r="S236">
        <v>0</v>
      </c>
    </row>
    <row r="237" spans="1:19" x14ac:dyDescent="0.35">
      <c r="A237">
        <v>26</v>
      </c>
      <c r="B237" t="s">
        <v>33</v>
      </c>
      <c r="C237" t="s">
        <v>34</v>
      </c>
      <c r="D237">
        <v>100104</v>
      </c>
      <c r="E237" t="s">
        <v>66</v>
      </c>
      <c r="F237">
        <v>100104002</v>
      </c>
      <c r="G237" t="s">
        <v>67</v>
      </c>
      <c r="H237" t="s">
        <v>127</v>
      </c>
      <c r="I237">
        <v>3</v>
      </c>
      <c r="J237" t="s">
        <v>38</v>
      </c>
      <c r="K237">
        <v>4.7999999999999996E-3</v>
      </c>
      <c r="L237">
        <v>0</v>
      </c>
      <c r="M237">
        <v>0</v>
      </c>
      <c r="N237">
        <v>0</v>
      </c>
      <c r="O237">
        <v>2.8E-3</v>
      </c>
      <c r="P237">
        <v>0</v>
      </c>
      <c r="Q237">
        <v>0</v>
      </c>
      <c r="R237">
        <v>0</v>
      </c>
      <c r="S237">
        <v>0</v>
      </c>
    </row>
    <row r="238" spans="1:19" x14ac:dyDescent="0.35">
      <c r="A238">
        <v>26</v>
      </c>
      <c r="B238" t="s">
        <v>33</v>
      </c>
      <c r="C238" t="s">
        <v>34</v>
      </c>
      <c r="D238">
        <v>100105</v>
      </c>
      <c r="E238" t="s">
        <v>20</v>
      </c>
      <c r="F238">
        <v>100105002</v>
      </c>
      <c r="G238" t="s">
        <v>208</v>
      </c>
      <c r="H238" t="s">
        <v>209</v>
      </c>
      <c r="I238">
        <v>6</v>
      </c>
      <c r="J238" t="s">
        <v>20</v>
      </c>
      <c r="K238">
        <v>0</v>
      </c>
      <c r="L238">
        <v>0</v>
      </c>
      <c r="M238">
        <v>0.09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5">
      <c r="A239">
        <v>26</v>
      </c>
      <c r="B239" t="s">
        <v>33</v>
      </c>
      <c r="C239" t="s">
        <v>34</v>
      </c>
      <c r="D239">
        <v>100105</v>
      </c>
      <c r="E239" t="s">
        <v>20</v>
      </c>
      <c r="F239">
        <v>100105003</v>
      </c>
      <c r="G239" t="s">
        <v>334</v>
      </c>
      <c r="H239" t="s">
        <v>335</v>
      </c>
      <c r="I239">
        <v>6</v>
      </c>
      <c r="J239" t="s">
        <v>20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1.4999999999999999E-2</v>
      </c>
      <c r="Q239">
        <v>0</v>
      </c>
      <c r="R239">
        <v>0</v>
      </c>
      <c r="S239">
        <v>15.875999999999999</v>
      </c>
    </row>
    <row r="240" spans="1:19" x14ac:dyDescent="0.35">
      <c r="A240">
        <v>26</v>
      </c>
      <c r="B240" t="s">
        <v>33</v>
      </c>
      <c r="C240" t="s">
        <v>34</v>
      </c>
      <c r="D240">
        <v>100105</v>
      </c>
      <c r="E240" t="s">
        <v>20</v>
      </c>
      <c r="F240">
        <v>100105006</v>
      </c>
      <c r="G240" t="s">
        <v>276</v>
      </c>
      <c r="H240" t="s">
        <v>277</v>
      </c>
      <c r="I240">
        <v>4</v>
      </c>
      <c r="J240" t="s">
        <v>71</v>
      </c>
      <c r="K240">
        <v>0</v>
      </c>
      <c r="L240">
        <v>1.32E-2</v>
      </c>
      <c r="M240">
        <v>0</v>
      </c>
      <c r="N240">
        <v>0</v>
      </c>
      <c r="O240">
        <v>0</v>
      </c>
      <c r="P240">
        <v>0.06</v>
      </c>
      <c r="Q240">
        <v>0</v>
      </c>
      <c r="R240">
        <v>5.0000000000000001E-4</v>
      </c>
      <c r="S240">
        <v>2.9999999999999997E-4</v>
      </c>
    </row>
    <row r="241" spans="1:19" x14ac:dyDescent="0.35">
      <c r="A241">
        <v>26</v>
      </c>
      <c r="B241" t="s">
        <v>33</v>
      </c>
      <c r="C241" t="s">
        <v>34</v>
      </c>
      <c r="D241">
        <v>100105</v>
      </c>
      <c r="E241" t="s">
        <v>20</v>
      </c>
      <c r="F241">
        <v>100105006</v>
      </c>
      <c r="G241" t="s">
        <v>276</v>
      </c>
      <c r="H241" t="s">
        <v>307</v>
      </c>
      <c r="I241">
        <v>4</v>
      </c>
      <c r="J241" t="s">
        <v>71</v>
      </c>
      <c r="K241">
        <v>0</v>
      </c>
      <c r="L241">
        <v>0</v>
      </c>
      <c r="M241">
        <v>1.5E-3</v>
      </c>
      <c r="N241">
        <v>4.8999999999999998E-3</v>
      </c>
      <c r="O241">
        <v>0</v>
      </c>
      <c r="P241">
        <v>1.7500000000000002E-2</v>
      </c>
      <c r="Q241">
        <v>0</v>
      </c>
      <c r="R241">
        <v>0</v>
      </c>
      <c r="S241">
        <v>0</v>
      </c>
    </row>
    <row r="242" spans="1:19" x14ac:dyDescent="0.35">
      <c r="A242">
        <v>26</v>
      </c>
      <c r="B242" t="s">
        <v>33</v>
      </c>
      <c r="C242" t="s">
        <v>34</v>
      </c>
      <c r="D242">
        <v>100105</v>
      </c>
      <c r="E242" t="s">
        <v>20</v>
      </c>
      <c r="F242">
        <v>100105006</v>
      </c>
      <c r="G242" t="s">
        <v>276</v>
      </c>
      <c r="H242" t="s">
        <v>429</v>
      </c>
      <c r="I242">
        <v>6</v>
      </c>
      <c r="J242" t="s">
        <v>20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0.12</v>
      </c>
      <c r="Q242">
        <v>0</v>
      </c>
      <c r="R242">
        <v>0</v>
      </c>
      <c r="S242">
        <v>0</v>
      </c>
    </row>
    <row r="243" spans="1:19" x14ac:dyDescent="0.35">
      <c r="A243">
        <v>26</v>
      </c>
      <c r="B243" t="s">
        <v>33</v>
      </c>
      <c r="C243" t="s">
        <v>34</v>
      </c>
      <c r="D243">
        <v>100105</v>
      </c>
      <c r="E243" t="s">
        <v>20</v>
      </c>
      <c r="F243">
        <v>100105006</v>
      </c>
      <c r="G243" t="s">
        <v>276</v>
      </c>
      <c r="H243" t="s">
        <v>390</v>
      </c>
      <c r="I243">
        <v>6</v>
      </c>
      <c r="J243" t="s">
        <v>20</v>
      </c>
      <c r="K243">
        <v>293.26150000000001</v>
      </c>
      <c r="L243">
        <v>281.4083</v>
      </c>
      <c r="M243">
        <v>222.40129999999999</v>
      </c>
      <c r="N243">
        <v>194.27680000000001</v>
      </c>
      <c r="O243">
        <v>213.8039</v>
      </c>
      <c r="P243">
        <v>334.87329999999997</v>
      </c>
      <c r="Q243">
        <v>323.71640000000002</v>
      </c>
      <c r="R243">
        <v>417.76710000000003</v>
      </c>
      <c r="S243">
        <v>425.93049999999999</v>
      </c>
    </row>
    <row r="244" spans="1:19" x14ac:dyDescent="0.35">
      <c r="A244">
        <v>26</v>
      </c>
      <c r="B244" t="s">
        <v>33</v>
      </c>
      <c r="C244" t="s">
        <v>34</v>
      </c>
      <c r="D244">
        <v>100106</v>
      </c>
      <c r="E244" t="s">
        <v>23</v>
      </c>
      <c r="F244">
        <v>100106001</v>
      </c>
      <c r="G244" t="s">
        <v>59</v>
      </c>
      <c r="H244" t="s">
        <v>131</v>
      </c>
      <c r="I244">
        <v>1</v>
      </c>
      <c r="J244" t="s">
        <v>96</v>
      </c>
      <c r="K244">
        <v>4.8999999999999998E-3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1.04E-2</v>
      </c>
      <c r="R244">
        <v>0</v>
      </c>
      <c r="S244">
        <v>0</v>
      </c>
    </row>
    <row r="245" spans="1:19" x14ac:dyDescent="0.35">
      <c r="A245">
        <v>26</v>
      </c>
      <c r="B245" t="s">
        <v>33</v>
      </c>
      <c r="C245" t="s">
        <v>34</v>
      </c>
      <c r="D245">
        <v>100106</v>
      </c>
      <c r="E245" t="s">
        <v>23</v>
      </c>
      <c r="F245">
        <v>100106001</v>
      </c>
      <c r="G245" t="s">
        <v>59</v>
      </c>
      <c r="H245" t="s">
        <v>408</v>
      </c>
      <c r="I245">
        <v>1</v>
      </c>
      <c r="J245" t="s">
        <v>96</v>
      </c>
      <c r="K245">
        <v>0</v>
      </c>
      <c r="L245">
        <v>0</v>
      </c>
      <c r="M245">
        <v>0</v>
      </c>
      <c r="N245">
        <v>0</v>
      </c>
      <c r="O245">
        <v>0.04</v>
      </c>
      <c r="P245">
        <v>0</v>
      </c>
      <c r="Q245">
        <v>0.16</v>
      </c>
      <c r="R245">
        <v>0.03</v>
      </c>
      <c r="S245">
        <v>0</v>
      </c>
    </row>
    <row r="246" spans="1:19" x14ac:dyDescent="0.35">
      <c r="A246">
        <v>26</v>
      </c>
      <c r="B246" t="s">
        <v>33</v>
      </c>
      <c r="C246" t="s">
        <v>34</v>
      </c>
      <c r="D246">
        <v>100106</v>
      </c>
      <c r="E246" t="s">
        <v>23</v>
      </c>
      <c r="F246">
        <v>100106001</v>
      </c>
      <c r="G246" t="s">
        <v>59</v>
      </c>
      <c r="H246" t="s">
        <v>224</v>
      </c>
      <c r="I246">
        <v>1</v>
      </c>
      <c r="J246" t="s">
        <v>96</v>
      </c>
      <c r="K246">
        <v>0.32</v>
      </c>
      <c r="L246">
        <v>0.22</v>
      </c>
      <c r="M246">
        <v>0.42430000000000001</v>
      </c>
      <c r="N246">
        <v>0.94</v>
      </c>
      <c r="O246">
        <v>0.5</v>
      </c>
      <c r="P246">
        <v>0.39600000000000002</v>
      </c>
      <c r="Q246">
        <v>0</v>
      </c>
      <c r="R246">
        <v>0</v>
      </c>
      <c r="S246">
        <v>0</v>
      </c>
    </row>
    <row r="247" spans="1:19" x14ac:dyDescent="0.35">
      <c r="A247">
        <v>26</v>
      </c>
      <c r="B247" t="s">
        <v>33</v>
      </c>
      <c r="C247" t="s">
        <v>34</v>
      </c>
      <c r="D247">
        <v>100106</v>
      </c>
      <c r="E247" t="s">
        <v>23</v>
      </c>
      <c r="F247">
        <v>100106001</v>
      </c>
      <c r="G247" t="s">
        <v>59</v>
      </c>
      <c r="H247" t="s">
        <v>132</v>
      </c>
      <c r="I247">
        <v>3</v>
      </c>
      <c r="J247" t="s">
        <v>38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18</v>
      </c>
      <c r="R247">
        <v>0</v>
      </c>
      <c r="S247">
        <v>0</v>
      </c>
    </row>
    <row r="248" spans="1:19" x14ac:dyDescent="0.35">
      <c r="A248">
        <v>26</v>
      </c>
      <c r="B248" t="s">
        <v>33</v>
      </c>
      <c r="C248" t="s">
        <v>34</v>
      </c>
      <c r="D248">
        <v>100106</v>
      </c>
      <c r="E248" t="s">
        <v>23</v>
      </c>
      <c r="F248">
        <v>100106001</v>
      </c>
      <c r="G248" t="s">
        <v>59</v>
      </c>
      <c r="H248" t="s">
        <v>272</v>
      </c>
      <c r="I248">
        <v>1</v>
      </c>
      <c r="J248" t="s">
        <v>96</v>
      </c>
      <c r="K248">
        <v>0.33600000000000002</v>
      </c>
      <c r="L248">
        <v>0.04</v>
      </c>
      <c r="M248">
        <v>0.14099999999999999</v>
      </c>
      <c r="N248">
        <v>0</v>
      </c>
      <c r="O248">
        <v>0.2</v>
      </c>
      <c r="P248">
        <v>0</v>
      </c>
      <c r="Q248">
        <v>0</v>
      </c>
      <c r="R248">
        <v>0</v>
      </c>
      <c r="S248">
        <v>0</v>
      </c>
    </row>
    <row r="249" spans="1:19" x14ac:dyDescent="0.35">
      <c r="A249">
        <v>26</v>
      </c>
      <c r="B249" t="s">
        <v>33</v>
      </c>
      <c r="C249" t="s">
        <v>34</v>
      </c>
      <c r="D249">
        <v>100106</v>
      </c>
      <c r="E249" t="s">
        <v>23</v>
      </c>
      <c r="F249">
        <v>100106002</v>
      </c>
      <c r="G249" t="s">
        <v>24</v>
      </c>
      <c r="H249" t="s">
        <v>306</v>
      </c>
      <c r="I249">
        <v>1</v>
      </c>
      <c r="J249" t="s">
        <v>96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0.2</v>
      </c>
      <c r="R249">
        <v>0</v>
      </c>
      <c r="S249">
        <v>0</v>
      </c>
    </row>
    <row r="250" spans="1:19" x14ac:dyDescent="0.35">
      <c r="A250">
        <v>26</v>
      </c>
      <c r="B250" t="s">
        <v>33</v>
      </c>
      <c r="C250" t="s">
        <v>34</v>
      </c>
      <c r="D250">
        <v>100107</v>
      </c>
      <c r="E250" t="s">
        <v>48</v>
      </c>
      <c r="F250">
        <v>100107012</v>
      </c>
      <c r="G250" t="s">
        <v>49</v>
      </c>
      <c r="H250" t="s">
        <v>318</v>
      </c>
      <c r="I250">
        <v>3</v>
      </c>
      <c r="J250" t="s">
        <v>38</v>
      </c>
      <c r="K250">
        <v>34.61</v>
      </c>
      <c r="L250">
        <v>94.01</v>
      </c>
      <c r="M250">
        <v>34.520000000000003</v>
      </c>
      <c r="N250">
        <v>66.64</v>
      </c>
      <c r="O250">
        <v>45.23</v>
      </c>
      <c r="P250">
        <v>29.76</v>
      </c>
      <c r="Q250">
        <v>7.32</v>
      </c>
      <c r="R250">
        <v>24</v>
      </c>
      <c r="S250">
        <v>52.72</v>
      </c>
    </row>
    <row r="251" spans="1:19" x14ac:dyDescent="0.35">
      <c r="A251">
        <v>26</v>
      </c>
      <c r="B251" t="s">
        <v>33</v>
      </c>
      <c r="C251" t="s">
        <v>34</v>
      </c>
      <c r="D251">
        <v>100107</v>
      </c>
      <c r="E251" t="s">
        <v>48</v>
      </c>
      <c r="F251">
        <v>100107012</v>
      </c>
      <c r="G251" t="s">
        <v>49</v>
      </c>
      <c r="H251" t="s">
        <v>150</v>
      </c>
      <c r="I251">
        <v>3</v>
      </c>
      <c r="J251" t="s">
        <v>38</v>
      </c>
      <c r="K251">
        <v>36.474899999999998</v>
      </c>
      <c r="L251">
        <v>11.7661</v>
      </c>
      <c r="M251">
        <v>45.314500000000002</v>
      </c>
      <c r="N251">
        <v>19.416699999999999</v>
      </c>
      <c r="O251">
        <v>144.12790000000001</v>
      </c>
      <c r="P251">
        <v>142.13740000000001</v>
      </c>
      <c r="Q251">
        <v>206.08449999999999</v>
      </c>
      <c r="R251">
        <v>104.967</v>
      </c>
      <c r="S251">
        <v>339.56900000000002</v>
      </c>
    </row>
    <row r="252" spans="1:19" x14ac:dyDescent="0.35">
      <c r="A252">
        <v>26</v>
      </c>
      <c r="B252" t="s">
        <v>33</v>
      </c>
      <c r="C252" t="s">
        <v>34</v>
      </c>
      <c r="D252">
        <v>100107</v>
      </c>
      <c r="E252" t="s">
        <v>48</v>
      </c>
      <c r="F252">
        <v>100107012</v>
      </c>
      <c r="G252" t="s">
        <v>49</v>
      </c>
      <c r="H252" t="s">
        <v>342</v>
      </c>
      <c r="I252">
        <v>3</v>
      </c>
      <c r="J252" t="s">
        <v>38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17.972999999999999</v>
      </c>
      <c r="Q252">
        <v>0.36</v>
      </c>
      <c r="R252">
        <v>7.2587999999999999</v>
      </c>
      <c r="S252">
        <v>26.726500000000001</v>
      </c>
    </row>
    <row r="253" spans="1:19" x14ac:dyDescent="0.35">
      <c r="A253">
        <v>26</v>
      </c>
      <c r="B253" t="s">
        <v>33</v>
      </c>
      <c r="C253" t="s">
        <v>34</v>
      </c>
      <c r="D253">
        <v>100107</v>
      </c>
      <c r="E253" t="s">
        <v>48</v>
      </c>
      <c r="F253">
        <v>100107012</v>
      </c>
      <c r="G253" t="s">
        <v>49</v>
      </c>
      <c r="H253" t="s">
        <v>129</v>
      </c>
      <c r="I253">
        <v>2</v>
      </c>
      <c r="J253" t="s">
        <v>32</v>
      </c>
      <c r="K253">
        <v>6.7628000000000004</v>
      </c>
      <c r="L253">
        <v>5.2603999999999997</v>
      </c>
      <c r="M253">
        <v>14.9536</v>
      </c>
      <c r="N253">
        <v>19.346</v>
      </c>
      <c r="O253">
        <v>10.8992</v>
      </c>
      <c r="P253">
        <v>28.344899999999999</v>
      </c>
      <c r="Q253">
        <v>24.133600000000001</v>
      </c>
      <c r="R253">
        <v>23.242000000000001</v>
      </c>
      <c r="S253">
        <v>4.2130000000000001</v>
      </c>
    </row>
    <row r="254" spans="1:19" x14ac:dyDescent="0.35">
      <c r="A254">
        <v>26</v>
      </c>
      <c r="B254" t="s">
        <v>33</v>
      </c>
      <c r="C254" t="s">
        <v>34</v>
      </c>
      <c r="D254">
        <v>100107</v>
      </c>
      <c r="E254" t="s">
        <v>48</v>
      </c>
      <c r="F254">
        <v>100107012</v>
      </c>
      <c r="G254" t="s">
        <v>49</v>
      </c>
      <c r="H254" t="s">
        <v>265</v>
      </c>
      <c r="I254">
        <v>1</v>
      </c>
      <c r="J254" t="s">
        <v>96</v>
      </c>
      <c r="K254">
        <v>0.52600000000000002</v>
      </c>
      <c r="L254">
        <v>0.88500000000000001</v>
      </c>
      <c r="M254">
        <v>11.05</v>
      </c>
      <c r="N254">
        <v>0</v>
      </c>
      <c r="O254">
        <v>44.758099999999999</v>
      </c>
      <c r="P254">
        <v>2.1511</v>
      </c>
      <c r="Q254">
        <v>2.9403999999999999</v>
      </c>
      <c r="R254">
        <v>2.9462000000000002</v>
      </c>
      <c r="S254">
        <v>6.8490000000000002</v>
      </c>
    </row>
    <row r="255" spans="1:19" x14ac:dyDescent="0.35">
      <c r="A255">
        <v>26</v>
      </c>
      <c r="B255" t="s">
        <v>33</v>
      </c>
      <c r="C255" t="s">
        <v>34</v>
      </c>
      <c r="D255">
        <v>100107</v>
      </c>
      <c r="E255" t="s">
        <v>48</v>
      </c>
      <c r="F255">
        <v>100107012</v>
      </c>
      <c r="G255" t="s">
        <v>49</v>
      </c>
      <c r="H255" t="s">
        <v>130</v>
      </c>
      <c r="I255">
        <v>3</v>
      </c>
      <c r="J255" t="s">
        <v>38</v>
      </c>
      <c r="K255">
        <v>18.598800000000001</v>
      </c>
      <c r="L255">
        <v>8.4481000000000002</v>
      </c>
      <c r="M255">
        <v>93.497200000000007</v>
      </c>
      <c r="N255">
        <v>72.546499999999995</v>
      </c>
      <c r="O255">
        <v>109.208</v>
      </c>
      <c r="P255">
        <v>49.57</v>
      </c>
      <c r="Q255">
        <v>133.5882</v>
      </c>
      <c r="R255">
        <v>95.924000000000007</v>
      </c>
      <c r="S255">
        <v>90.041499999999999</v>
      </c>
    </row>
    <row r="256" spans="1:19" x14ac:dyDescent="0.35">
      <c r="A256">
        <v>26</v>
      </c>
      <c r="B256" t="s">
        <v>33</v>
      </c>
      <c r="C256" t="s">
        <v>34</v>
      </c>
      <c r="D256">
        <v>100107</v>
      </c>
      <c r="E256" t="s">
        <v>48</v>
      </c>
      <c r="F256">
        <v>100107012</v>
      </c>
      <c r="G256" t="s">
        <v>49</v>
      </c>
      <c r="H256" t="s">
        <v>50</v>
      </c>
      <c r="I256">
        <v>3</v>
      </c>
      <c r="J256" t="s">
        <v>38</v>
      </c>
      <c r="K256">
        <v>57.901000000000003</v>
      </c>
      <c r="L256">
        <v>139.6662</v>
      </c>
      <c r="M256">
        <v>37.0809</v>
      </c>
      <c r="N256">
        <v>79.882599999999996</v>
      </c>
      <c r="O256">
        <v>144.11070000000001</v>
      </c>
      <c r="P256">
        <v>93.284000000000006</v>
      </c>
      <c r="Q256">
        <v>42.395499999999998</v>
      </c>
      <c r="R256">
        <v>43.646000000000001</v>
      </c>
      <c r="S256">
        <v>8.2000000000000007E-3</v>
      </c>
    </row>
    <row r="257" spans="1:19" x14ac:dyDescent="0.35">
      <c r="A257">
        <v>26</v>
      </c>
      <c r="B257" t="s">
        <v>33</v>
      </c>
      <c r="C257" t="s">
        <v>34</v>
      </c>
      <c r="D257">
        <v>100107</v>
      </c>
      <c r="E257" t="s">
        <v>48</v>
      </c>
      <c r="F257">
        <v>100107012</v>
      </c>
      <c r="G257" t="s">
        <v>49</v>
      </c>
      <c r="H257" t="s">
        <v>211</v>
      </c>
      <c r="I257">
        <v>7</v>
      </c>
      <c r="J257" t="s">
        <v>164</v>
      </c>
      <c r="K257">
        <v>166.11529999999999</v>
      </c>
      <c r="L257">
        <v>157.38079999999999</v>
      </c>
      <c r="M257">
        <v>103.1965</v>
      </c>
      <c r="N257">
        <v>93.553600000000003</v>
      </c>
      <c r="O257">
        <v>211.9127</v>
      </c>
      <c r="P257">
        <v>197.14449999999999</v>
      </c>
      <c r="Q257">
        <v>397.70049999999998</v>
      </c>
      <c r="R257">
        <v>364.30869999999999</v>
      </c>
      <c r="S257">
        <v>367.17290000000003</v>
      </c>
    </row>
    <row r="258" spans="1:19" x14ac:dyDescent="0.35">
      <c r="A258">
        <v>26</v>
      </c>
      <c r="B258" t="s">
        <v>33</v>
      </c>
      <c r="C258" t="s">
        <v>34</v>
      </c>
      <c r="D258">
        <v>100107</v>
      </c>
      <c r="E258" t="s">
        <v>48</v>
      </c>
      <c r="F258">
        <v>100107012</v>
      </c>
      <c r="G258" t="s">
        <v>49</v>
      </c>
      <c r="H258" t="s">
        <v>333</v>
      </c>
      <c r="I258">
        <v>3</v>
      </c>
      <c r="J258" t="s">
        <v>38</v>
      </c>
      <c r="K258">
        <v>589.11</v>
      </c>
      <c r="L258">
        <v>586.91</v>
      </c>
      <c r="M258">
        <v>792.86</v>
      </c>
      <c r="N258">
        <v>780.96</v>
      </c>
      <c r="O258">
        <v>733.03</v>
      </c>
      <c r="P258">
        <v>795.24</v>
      </c>
      <c r="Q258">
        <v>806.51</v>
      </c>
      <c r="R258">
        <v>524.66999999999996</v>
      </c>
      <c r="S258">
        <v>879.24</v>
      </c>
    </row>
    <row r="259" spans="1:19" x14ac:dyDescent="0.35">
      <c r="A259">
        <v>26</v>
      </c>
      <c r="B259" t="s">
        <v>33</v>
      </c>
      <c r="C259" t="s">
        <v>34</v>
      </c>
      <c r="D259">
        <v>100107</v>
      </c>
      <c r="E259" t="s">
        <v>48</v>
      </c>
      <c r="F259">
        <v>100107012</v>
      </c>
      <c r="G259" t="s">
        <v>49</v>
      </c>
      <c r="H259" t="s">
        <v>186</v>
      </c>
      <c r="I259">
        <v>3</v>
      </c>
      <c r="J259" t="s">
        <v>38</v>
      </c>
      <c r="K259">
        <v>2.41</v>
      </c>
      <c r="L259">
        <v>0</v>
      </c>
      <c r="M259">
        <v>2.68</v>
      </c>
      <c r="N259">
        <v>4.22</v>
      </c>
      <c r="O259">
        <v>1.6</v>
      </c>
      <c r="P259">
        <v>7.6883999999999997</v>
      </c>
      <c r="Q259">
        <v>1.008</v>
      </c>
      <c r="R259">
        <v>0.39600000000000002</v>
      </c>
      <c r="S259">
        <v>0</v>
      </c>
    </row>
    <row r="260" spans="1:19" x14ac:dyDescent="0.35">
      <c r="A260">
        <v>26</v>
      </c>
      <c r="B260" t="s">
        <v>33</v>
      </c>
      <c r="C260" t="s">
        <v>34</v>
      </c>
      <c r="D260">
        <v>100107</v>
      </c>
      <c r="E260" t="s">
        <v>48</v>
      </c>
      <c r="F260">
        <v>100107012</v>
      </c>
      <c r="G260" t="s">
        <v>49</v>
      </c>
      <c r="H260" t="s">
        <v>365</v>
      </c>
      <c r="I260">
        <v>7</v>
      </c>
      <c r="J260" t="s">
        <v>164</v>
      </c>
      <c r="K260">
        <v>1.0329999999999999</v>
      </c>
      <c r="L260">
        <v>0.30959999999999999</v>
      </c>
      <c r="M260">
        <v>0.44919999999999999</v>
      </c>
      <c r="N260">
        <v>74.436899999999994</v>
      </c>
      <c r="O260">
        <v>213.9075</v>
      </c>
      <c r="P260">
        <v>242.83029999999999</v>
      </c>
      <c r="Q260">
        <v>472.267</v>
      </c>
      <c r="R260">
        <v>602.88549999999998</v>
      </c>
      <c r="S260">
        <v>291.84050000000002</v>
      </c>
    </row>
    <row r="261" spans="1:19" x14ac:dyDescent="0.35">
      <c r="A261">
        <v>26</v>
      </c>
      <c r="B261" t="s">
        <v>33</v>
      </c>
      <c r="C261" t="s">
        <v>34</v>
      </c>
      <c r="D261">
        <v>100107</v>
      </c>
      <c r="E261" t="s">
        <v>48</v>
      </c>
      <c r="F261">
        <v>100107012</v>
      </c>
      <c r="G261" t="s">
        <v>49</v>
      </c>
      <c r="H261" t="s">
        <v>195</v>
      </c>
      <c r="I261">
        <v>3</v>
      </c>
      <c r="J261" t="s">
        <v>38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3.3399999999999999E-2</v>
      </c>
      <c r="Q261">
        <v>0</v>
      </c>
      <c r="R261">
        <v>0</v>
      </c>
      <c r="S261">
        <v>0</v>
      </c>
    </row>
    <row r="262" spans="1:19" x14ac:dyDescent="0.35">
      <c r="A262">
        <v>26</v>
      </c>
      <c r="B262" t="s">
        <v>33</v>
      </c>
      <c r="C262" t="s">
        <v>34</v>
      </c>
      <c r="D262">
        <v>100108</v>
      </c>
      <c r="E262" t="s">
        <v>294</v>
      </c>
      <c r="F262">
        <v>100108002</v>
      </c>
      <c r="G262" t="s">
        <v>295</v>
      </c>
      <c r="H262" t="s">
        <v>296</v>
      </c>
      <c r="I262">
        <v>5</v>
      </c>
      <c r="J262" t="s">
        <v>26</v>
      </c>
      <c r="K262">
        <v>550.32000000000005</v>
      </c>
      <c r="L262">
        <v>651.78800000000001</v>
      </c>
      <c r="M262">
        <v>478.964</v>
      </c>
      <c r="N262">
        <v>1063.296</v>
      </c>
      <c r="O262">
        <v>1072.9739999999999</v>
      </c>
      <c r="P262">
        <v>1659.4649999999999</v>
      </c>
      <c r="Q262">
        <v>1636.0088000000001</v>
      </c>
      <c r="R262">
        <v>1654.9875999999999</v>
      </c>
      <c r="S262">
        <v>1681.1</v>
      </c>
    </row>
    <row r="263" spans="1:19" x14ac:dyDescent="0.35">
      <c r="A263">
        <v>26</v>
      </c>
      <c r="B263" t="s">
        <v>33</v>
      </c>
      <c r="C263" t="s">
        <v>34</v>
      </c>
      <c r="D263">
        <v>100108</v>
      </c>
      <c r="E263" t="s">
        <v>294</v>
      </c>
      <c r="F263">
        <v>100108002</v>
      </c>
      <c r="G263" t="s">
        <v>295</v>
      </c>
      <c r="H263" t="s">
        <v>367</v>
      </c>
      <c r="I263">
        <v>3</v>
      </c>
      <c r="J263" t="s">
        <v>38</v>
      </c>
      <c r="K263">
        <v>68.86</v>
      </c>
      <c r="L263">
        <v>33.43</v>
      </c>
      <c r="M263">
        <v>161.70580000000001</v>
      </c>
      <c r="N263">
        <v>92.194000000000003</v>
      </c>
      <c r="O263">
        <v>81.623999999999995</v>
      </c>
      <c r="P263">
        <v>109.19799999999999</v>
      </c>
      <c r="Q263">
        <v>116.34059999999999</v>
      </c>
      <c r="R263">
        <v>93.692899999999995</v>
      </c>
      <c r="S263">
        <v>136.76650000000001</v>
      </c>
    </row>
    <row r="264" spans="1:19" x14ac:dyDescent="0.35">
      <c r="A264">
        <v>26</v>
      </c>
      <c r="B264" t="s">
        <v>33</v>
      </c>
      <c r="C264" t="s">
        <v>34</v>
      </c>
      <c r="D264">
        <v>100108</v>
      </c>
      <c r="E264" t="s">
        <v>294</v>
      </c>
      <c r="F264">
        <v>100108002</v>
      </c>
      <c r="G264" t="s">
        <v>295</v>
      </c>
      <c r="H264" t="s">
        <v>392</v>
      </c>
      <c r="I264">
        <v>3</v>
      </c>
      <c r="J264" t="s">
        <v>38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1.29E-2</v>
      </c>
      <c r="R264">
        <v>24.0016</v>
      </c>
      <c r="S264">
        <v>33.601700000000001</v>
      </c>
    </row>
    <row r="265" spans="1:19" x14ac:dyDescent="0.35">
      <c r="A265">
        <v>26</v>
      </c>
      <c r="B265" t="s">
        <v>33</v>
      </c>
      <c r="C265" t="s">
        <v>34</v>
      </c>
      <c r="D265">
        <v>100108</v>
      </c>
      <c r="E265" t="s">
        <v>294</v>
      </c>
      <c r="F265">
        <v>100108005</v>
      </c>
      <c r="G265" t="s">
        <v>319</v>
      </c>
      <c r="H265" t="s">
        <v>405</v>
      </c>
      <c r="I265">
        <v>3</v>
      </c>
      <c r="J265" t="s">
        <v>38</v>
      </c>
      <c r="K265">
        <v>0.2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5">
      <c r="A266">
        <v>26</v>
      </c>
      <c r="B266" t="s">
        <v>33</v>
      </c>
      <c r="C266" t="s">
        <v>34</v>
      </c>
      <c r="D266">
        <v>100108</v>
      </c>
      <c r="E266" t="s">
        <v>294</v>
      </c>
      <c r="F266">
        <v>100108005</v>
      </c>
      <c r="G266" t="s">
        <v>319</v>
      </c>
      <c r="H266" t="s">
        <v>398</v>
      </c>
      <c r="I266">
        <v>7</v>
      </c>
      <c r="J266" t="s">
        <v>164</v>
      </c>
      <c r="K266">
        <v>62.411499999999997</v>
      </c>
      <c r="L266">
        <v>197.613</v>
      </c>
      <c r="M266">
        <v>166.4</v>
      </c>
      <c r="N266">
        <v>200.2037</v>
      </c>
      <c r="O266">
        <v>249.6</v>
      </c>
      <c r="P266">
        <v>1525.5429999999999</v>
      </c>
      <c r="Q266">
        <v>232.28</v>
      </c>
      <c r="R266">
        <v>85.559399999999997</v>
      </c>
      <c r="S266">
        <v>170.25</v>
      </c>
    </row>
    <row r="267" spans="1:19" x14ac:dyDescent="0.35">
      <c r="A267">
        <v>26</v>
      </c>
      <c r="B267" t="s">
        <v>33</v>
      </c>
      <c r="C267" t="s">
        <v>34</v>
      </c>
      <c r="D267">
        <v>100108</v>
      </c>
      <c r="E267" t="s">
        <v>294</v>
      </c>
      <c r="F267">
        <v>100108005</v>
      </c>
      <c r="G267" t="s">
        <v>319</v>
      </c>
      <c r="H267" t="s">
        <v>320</v>
      </c>
      <c r="I267">
        <v>5</v>
      </c>
      <c r="J267" t="s">
        <v>26</v>
      </c>
      <c r="K267">
        <v>0</v>
      </c>
      <c r="L267">
        <v>0</v>
      </c>
      <c r="M267">
        <v>0</v>
      </c>
      <c r="N267">
        <v>23.4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5">
      <c r="A268">
        <v>26</v>
      </c>
      <c r="B268" t="s">
        <v>33</v>
      </c>
      <c r="C268" t="s">
        <v>34</v>
      </c>
      <c r="D268">
        <v>100108</v>
      </c>
      <c r="E268" t="s">
        <v>294</v>
      </c>
      <c r="F268">
        <v>100108006</v>
      </c>
      <c r="G268" t="s">
        <v>381</v>
      </c>
      <c r="H268" t="s">
        <v>382</v>
      </c>
      <c r="I268">
        <v>5</v>
      </c>
      <c r="J268" t="s">
        <v>26</v>
      </c>
      <c r="K268">
        <v>4.4999999999999998E-2</v>
      </c>
      <c r="L268">
        <v>0</v>
      </c>
      <c r="M268">
        <v>0.09</v>
      </c>
      <c r="N268">
        <v>0</v>
      </c>
      <c r="O268">
        <v>2.5000000000000001E-2</v>
      </c>
      <c r="P268">
        <v>2.5000000000000001E-2</v>
      </c>
      <c r="Q268">
        <v>0</v>
      </c>
      <c r="R268">
        <v>0</v>
      </c>
      <c r="S268">
        <v>0</v>
      </c>
    </row>
    <row r="269" spans="1:19" x14ac:dyDescent="0.35">
      <c r="A269">
        <v>26</v>
      </c>
      <c r="B269" t="s">
        <v>33</v>
      </c>
      <c r="C269" t="s">
        <v>34</v>
      </c>
      <c r="D269">
        <v>100108</v>
      </c>
      <c r="E269" t="s">
        <v>294</v>
      </c>
      <c r="F269">
        <v>100108007</v>
      </c>
      <c r="G269" t="s">
        <v>327</v>
      </c>
      <c r="H269" t="s">
        <v>420</v>
      </c>
      <c r="I269">
        <v>1</v>
      </c>
      <c r="J269" t="s">
        <v>96</v>
      </c>
      <c r="K269">
        <v>0.66539999999999999</v>
      </c>
      <c r="L269">
        <v>0</v>
      </c>
      <c r="M269">
        <v>0</v>
      </c>
      <c r="N269">
        <v>0</v>
      </c>
      <c r="O269">
        <v>0.89449999999999996</v>
      </c>
      <c r="P269">
        <v>0</v>
      </c>
      <c r="Q269">
        <v>0</v>
      </c>
      <c r="R269">
        <v>0</v>
      </c>
      <c r="S269">
        <v>0</v>
      </c>
    </row>
    <row r="270" spans="1:19" x14ac:dyDescent="0.35">
      <c r="A270">
        <v>26</v>
      </c>
      <c r="B270" t="s">
        <v>33</v>
      </c>
      <c r="C270" t="s">
        <v>34</v>
      </c>
      <c r="D270">
        <v>100108</v>
      </c>
      <c r="E270" t="s">
        <v>294</v>
      </c>
      <c r="F270">
        <v>100108007</v>
      </c>
      <c r="G270" t="s">
        <v>327</v>
      </c>
      <c r="H270" t="s">
        <v>404</v>
      </c>
      <c r="I270">
        <v>1</v>
      </c>
      <c r="J270" t="s">
        <v>96</v>
      </c>
      <c r="K270">
        <v>0.04</v>
      </c>
      <c r="L270">
        <v>0</v>
      </c>
      <c r="M270">
        <v>0.1268</v>
      </c>
      <c r="N270">
        <v>0</v>
      </c>
      <c r="O270">
        <v>9.3450000000000006</v>
      </c>
      <c r="P270">
        <v>31.712399999999999</v>
      </c>
      <c r="Q270">
        <v>13.0107</v>
      </c>
      <c r="R270">
        <v>9.9290000000000003</v>
      </c>
      <c r="S270">
        <v>19.529900000000001</v>
      </c>
    </row>
    <row r="271" spans="1:19" x14ac:dyDescent="0.35">
      <c r="A271">
        <v>26</v>
      </c>
      <c r="B271" t="s">
        <v>33</v>
      </c>
      <c r="C271" t="s">
        <v>34</v>
      </c>
      <c r="D271">
        <v>100108</v>
      </c>
      <c r="E271" t="s">
        <v>294</v>
      </c>
      <c r="F271">
        <v>100108007</v>
      </c>
      <c r="G271" t="s">
        <v>327</v>
      </c>
      <c r="H271" t="s">
        <v>403</v>
      </c>
      <c r="I271">
        <v>1</v>
      </c>
      <c r="J271" t="s">
        <v>96</v>
      </c>
      <c r="K271">
        <v>0</v>
      </c>
      <c r="L271">
        <v>0</v>
      </c>
      <c r="M271">
        <v>8.0000000000000004E-4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5">
      <c r="A272">
        <v>26</v>
      </c>
      <c r="B272" t="s">
        <v>33</v>
      </c>
      <c r="C272" t="s">
        <v>34</v>
      </c>
      <c r="D272">
        <v>100108</v>
      </c>
      <c r="E272" t="s">
        <v>294</v>
      </c>
      <c r="F272">
        <v>100108007</v>
      </c>
      <c r="G272" t="s">
        <v>327</v>
      </c>
      <c r="H272" t="s">
        <v>423</v>
      </c>
      <c r="I272">
        <v>1</v>
      </c>
      <c r="J272" t="s">
        <v>96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3.5000000000000001E-3</v>
      </c>
      <c r="S272">
        <v>0</v>
      </c>
    </row>
    <row r="273" spans="1:19" x14ac:dyDescent="0.35">
      <c r="A273">
        <v>26</v>
      </c>
      <c r="B273" t="s">
        <v>33</v>
      </c>
      <c r="C273" t="s">
        <v>34</v>
      </c>
      <c r="D273">
        <v>100108</v>
      </c>
      <c r="E273" t="s">
        <v>294</v>
      </c>
      <c r="F273">
        <v>100108007</v>
      </c>
      <c r="G273" t="s">
        <v>327</v>
      </c>
      <c r="H273" t="s">
        <v>424</v>
      </c>
      <c r="I273">
        <v>1</v>
      </c>
      <c r="J273" t="s">
        <v>96</v>
      </c>
      <c r="K273">
        <v>0.18</v>
      </c>
      <c r="L273">
        <v>0</v>
      </c>
      <c r="M273">
        <v>0</v>
      </c>
      <c r="N273">
        <v>0</v>
      </c>
      <c r="O273">
        <v>0</v>
      </c>
      <c r="P273">
        <v>0.28000000000000003</v>
      </c>
      <c r="Q273">
        <v>0</v>
      </c>
      <c r="R273">
        <v>0</v>
      </c>
      <c r="S273">
        <v>0</v>
      </c>
    </row>
    <row r="274" spans="1:19" x14ac:dyDescent="0.35">
      <c r="A274">
        <v>26</v>
      </c>
      <c r="B274" t="s">
        <v>33</v>
      </c>
      <c r="C274" t="s">
        <v>34</v>
      </c>
      <c r="D274">
        <v>100108</v>
      </c>
      <c r="E274" t="s">
        <v>294</v>
      </c>
      <c r="F274">
        <v>100108007</v>
      </c>
      <c r="G274" t="s">
        <v>327</v>
      </c>
      <c r="H274" t="s">
        <v>338</v>
      </c>
      <c r="I274">
        <v>4</v>
      </c>
      <c r="J274" t="s">
        <v>71</v>
      </c>
      <c r="K274">
        <v>4.8099999999999997E-2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6.7500000000000004E-2</v>
      </c>
      <c r="R274">
        <v>4.3200000000000002E-2</v>
      </c>
      <c r="S274">
        <v>0</v>
      </c>
    </row>
    <row r="275" spans="1:19" x14ac:dyDescent="0.35">
      <c r="A275">
        <v>26</v>
      </c>
      <c r="B275" t="s">
        <v>33</v>
      </c>
      <c r="C275" t="s">
        <v>34</v>
      </c>
      <c r="D275">
        <v>100108</v>
      </c>
      <c r="E275" t="s">
        <v>294</v>
      </c>
      <c r="F275">
        <v>100108007</v>
      </c>
      <c r="G275" t="s">
        <v>327</v>
      </c>
      <c r="H275" t="s">
        <v>442</v>
      </c>
      <c r="I275">
        <v>4</v>
      </c>
      <c r="J275" t="s">
        <v>71</v>
      </c>
      <c r="K275">
        <v>4.4200000000000003E-2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5">
      <c r="A276">
        <v>26</v>
      </c>
      <c r="B276" t="s">
        <v>33</v>
      </c>
      <c r="C276" t="s">
        <v>34</v>
      </c>
      <c r="D276">
        <v>100108</v>
      </c>
      <c r="E276" t="s">
        <v>294</v>
      </c>
      <c r="F276">
        <v>100108007</v>
      </c>
      <c r="G276" t="s">
        <v>327</v>
      </c>
      <c r="H276" t="s">
        <v>328</v>
      </c>
      <c r="I276">
        <v>6</v>
      </c>
      <c r="J276" t="s">
        <v>20</v>
      </c>
      <c r="K276">
        <v>1.8E-3</v>
      </c>
      <c r="L276">
        <v>0</v>
      </c>
      <c r="M276">
        <v>1E-3</v>
      </c>
      <c r="N276">
        <v>0</v>
      </c>
      <c r="O276">
        <v>2.9000000000000001E-2</v>
      </c>
      <c r="P276">
        <v>25.100100000000001</v>
      </c>
      <c r="Q276">
        <v>0</v>
      </c>
      <c r="R276">
        <v>0</v>
      </c>
      <c r="S276">
        <v>0</v>
      </c>
    </row>
    <row r="277" spans="1:19" x14ac:dyDescent="0.35">
      <c r="A277">
        <v>26</v>
      </c>
      <c r="B277" t="s">
        <v>33</v>
      </c>
      <c r="C277" t="s">
        <v>34</v>
      </c>
      <c r="D277">
        <v>100109</v>
      </c>
      <c r="E277" t="s">
        <v>51</v>
      </c>
      <c r="F277">
        <v>100109001</v>
      </c>
      <c r="G277" t="s">
        <v>51</v>
      </c>
      <c r="H277" t="s">
        <v>293</v>
      </c>
      <c r="I277">
        <v>7</v>
      </c>
      <c r="J277" t="s">
        <v>164</v>
      </c>
      <c r="K277">
        <v>0</v>
      </c>
      <c r="L277">
        <v>0</v>
      </c>
      <c r="M277">
        <v>0.72960000000000003</v>
      </c>
      <c r="N277">
        <v>2.1000000000000001E-2</v>
      </c>
      <c r="O277">
        <v>0</v>
      </c>
      <c r="P277">
        <v>1.4483999999999999</v>
      </c>
      <c r="Q277">
        <v>0.8427</v>
      </c>
      <c r="R277">
        <v>2.2296</v>
      </c>
      <c r="S277">
        <v>2.0996000000000001</v>
      </c>
    </row>
    <row r="278" spans="1:19" x14ac:dyDescent="0.35">
      <c r="A278">
        <v>26</v>
      </c>
      <c r="B278" t="s">
        <v>33</v>
      </c>
      <c r="C278" t="s">
        <v>34</v>
      </c>
      <c r="D278">
        <v>100109</v>
      </c>
      <c r="E278" t="s">
        <v>51</v>
      </c>
      <c r="F278">
        <v>100109001</v>
      </c>
      <c r="G278" t="s">
        <v>51</v>
      </c>
      <c r="H278" t="s">
        <v>184</v>
      </c>
      <c r="I278">
        <v>7</v>
      </c>
      <c r="J278" t="s">
        <v>164</v>
      </c>
      <c r="K278">
        <v>0</v>
      </c>
      <c r="L278">
        <v>0</v>
      </c>
      <c r="M278">
        <v>0</v>
      </c>
      <c r="N278">
        <v>3.5000000000000001E-3</v>
      </c>
      <c r="O278">
        <v>0</v>
      </c>
      <c r="P278">
        <v>0.57869999999999999</v>
      </c>
      <c r="Q278">
        <v>0.63600000000000001</v>
      </c>
      <c r="R278">
        <v>1.6E-2</v>
      </c>
      <c r="S278">
        <v>3.5714999999999999</v>
      </c>
    </row>
    <row r="279" spans="1:19" x14ac:dyDescent="0.35">
      <c r="A279">
        <v>26</v>
      </c>
      <c r="B279" t="s">
        <v>33</v>
      </c>
      <c r="C279" t="s">
        <v>34</v>
      </c>
      <c r="D279">
        <v>100109</v>
      </c>
      <c r="E279" t="s">
        <v>51</v>
      </c>
      <c r="F279">
        <v>100109001</v>
      </c>
      <c r="G279" t="s">
        <v>51</v>
      </c>
      <c r="H279" t="s">
        <v>249</v>
      </c>
      <c r="I279">
        <v>7</v>
      </c>
      <c r="J279" t="s">
        <v>164</v>
      </c>
      <c r="K279">
        <v>0</v>
      </c>
      <c r="L279">
        <v>0</v>
      </c>
      <c r="M279">
        <v>0</v>
      </c>
      <c r="N279">
        <v>8.9999999999999998E-4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35">
      <c r="A280">
        <v>35</v>
      </c>
      <c r="B280" t="s">
        <v>54</v>
      </c>
      <c r="C280" t="s">
        <v>55</v>
      </c>
      <c r="D280">
        <v>100101</v>
      </c>
      <c r="E280" t="s">
        <v>29</v>
      </c>
      <c r="F280">
        <v>100101001</v>
      </c>
      <c r="G280" t="s">
        <v>35</v>
      </c>
      <c r="H280" t="s">
        <v>37</v>
      </c>
      <c r="I280">
        <v>3</v>
      </c>
      <c r="J280" t="s">
        <v>38</v>
      </c>
      <c r="K280">
        <v>0</v>
      </c>
      <c r="L280">
        <v>0</v>
      </c>
      <c r="M280">
        <v>0</v>
      </c>
      <c r="N280">
        <v>6.4000000000000003E-3</v>
      </c>
      <c r="O280">
        <v>0</v>
      </c>
      <c r="P280">
        <v>2.0411000000000001</v>
      </c>
      <c r="Q280">
        <v>2.0411000000000001</v>
      </c>
      <c r="R280">
        <v>0</v>
      </c>
      <c r="S280">
        <v>0</v>
      </c>
    </row>
    <row r="281" spans="1:19" x14ac:dyDescent="0.35">
      <c r="A281">
        <v>35</v>
      </c>
      <c r="B281" t="s">
        <v>54</v>
      </c>
      <c r="C281" t="s">
        <v>55</v>
      </c>
      <c r="D281">
        <v>100101</v>
      </c>
      <c r="E281" t="s">
        <v>29</v>
      </c>
      <c r="F281">
        <v>100101001</v>
      </c>
      <c r="G281" t="s">
        <v>35</v>
      </c>
      <c r="H281" t="s">
        <v>385</v>
      </c>
      <c r="I281">
        <v>4</v>
      </c>
      <c r="J281" t="s">
        <v>71</v>
      </c>
      <c r="K281">
        <v>0</v>
      </c>
      <c r="L281">
        <v>0</v>
      </c>
      <c r="M281">
        <v>1.7673000000000001</v>
      </c>
      <c r="N281">
        <v>1.1903999999999999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5">
      <c r="A282">
        <v>35</v>
      </c>
      <c r="B282" t="s">
        <v>54</v>
      </c>
      <c r="C282" t="s">
        <v>55</v>
      </c>
      <c r="D282">
        <v>100101</v>
      </c>
      <c r="E282" t="s">
        <v>29</v>
      </c>
      <c r="F282">
        <v>100101001</v>
      </c>
      <c r="G282" t="s">
        <v>35</v>
      </c>
      <c r="H282" t="s">
        <v>163</v>
      </c>
      <c r="I282">
        <v>7</v>
      </c>
      <c r="J282" t="s">
        <v>164</v>
      </c>
      <c r="K282">
        <v>0</v>
      </c>
      <c r="L282">
        <v>2E-3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5">
      <c r="A283">
        <v>35</v>
      </c>
      <c r="B283" t="s">
        <v>54</v>
      </c>
      <c r="C283" t="s">
        <v>55</v>
      </c>
      <c r="D283">
        <v>100101</v>
      </c>
      <c r="E283" t="s">
        <v>29</v>
      </c>
      <c r="F283">
        <v>100101001</v>
      </c>
      <c r="G283" t="s">
        <v>35</v>
      </c>
      <c r="H283" t="s">
        <v>119</v>
      </c>
      <c r="I283">
        <v>5</v>
      </c>
      <c r="J283" t="s">
        <v>26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10.7502</v>
      </c>
      <c r="Q283">
        <v>0</v>
      </c>
      <c r="R283">
        <v>0</v>
      </c>
      <c r="S283">
        <v>0</v>
      </c>
    </row>
    <row r="284" spans="1:19" x14ac:dyDescent="0.35">
      <c r="A284">
        <v>35</v>
      </c>
      <c r="B284" t="s">
        <v>54</v>
      </c>
      <c r="C284" t="s">
        <v>55</v>
      </c>
      <c r="D284">
        <v>100101</v>
      </c>
      <c r="E284" t="s">
        <v>29</v>
      </c>
      <c r="F284">
        <v>100101001</v>
      </c>
      <c r="G284" t="s">
        <v>35</v>
      </c>
      <c r="H284" t="s">
        <v>308</v>
      </c>
      <c r="I284">
        <v>4</v>
      </c>
      <c r="J284" t="s">
        <v>71</v>
      </c>
      <c r="K284">
        <v>1.3975</v>
      </c>
      <c r="L284">
        <v>8.5503</v>
      </c>
      <c r="M284">
        <v>1.1680999999999999</v>
      </c>
      <c r="N284">
        <v>0</v>
      </c>
      <c r="O284">
        <v>0</v>
      </c>
      <c r="P284">
        <v>0</v>
      </c>
      <c r="Q284">
        <v>0</v>
      </c>
      <c r="R284">
        <v>1.4999999999999999E-2</v>
      </c>
      <c r="S284">
        <v>0</v>
      </c>
    </row>
    <row r="285" spans="1:19" x14ac:dyDescent="0.35">
      <c r="A285">
        <v>35</v>
      </c>
      <c r="B285" t="s">
        <v>54</v>
      </c>
      <c r="C285" t="s">
        <v>55</v>
      </c>
      <c r="D285">
        <v>100101</v>
      </c>
      <c r="E285" t="s">
        <v>29</v>
      </c>
      <c r="F285">
        <v>100101001</v>
      </c>
      <c r="G285" t="s">
        <v>35</v>
      </c>
      <c r="H285" t="s">
        <v>56</v>
      </c>
      <c r="I285">
        <v>2</v>
      </c>
      <c r="J285" t="s">
        <v>32</v>
      </c>
      <c r="K285">
        <v>0</v>
      </c>
      <c r="L285">
        <v>0</v>
      </c>
      <c r="M285">
        <v>652.51300000000003</v>
      </c>
      <c r="N285">
        <v>960.18650000000002</v>
      </c>
      <c r="O285">
        <v>422.17380000000003</v>
      </c>
      <c r="P285">
        <v>0</v>
      </c>
      <c r="Q285">
        <v>152.416</v>
      </c>
      <c r="R285">
        <v>44.253999999999998</v>
      </c>
      <c r="S285">
        <v>164.2345</v>
      </c>
    </row>
    <row r="286" spans="1:19" x14ac:dyDescent="0.35">
      <c r="A286">
        <v>35</v>
      </c>
      <c r="B286" t="s">
        <v>54</v>
      </c>
      <c r="C286" t="s">
        <v>55</v>
      </c>
      <c r="D286">
        <v>100101</v>
      </c>
      <c r="E286" t="s">
        <v>29</v>
      </c>
      <c r="F286">
        <v>100101008</v>
      </c>
      <c r="G286" t="s">
        <v>101</v>
      </c>
      <c r="H286" t="s">
        <v>102</v>
      </c>
      <c r="I286">
        <v>2</v>
      </c>
      <c r="J286" t="s">
        <v>32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23.473600000000001</v>
      </c>
      <c r="S286">
        <v>0</v>
      </c>
    </row>
    <row r="287" spans="1:19" x14ac:dyDescent="0.35">
      <c r="A287">
        <v>35</v>
      </c>
      <c r="B287" t="s">
        <v>54</v>
      </c>
      <c r="C287" t="s">
        <v>55</v>
      </c>
      <c r="D287">
        <v>100101</v>
      </c>
      <c r="E287" t="s">
        <v>29</v>
      </c>
      <c r="F287">
        <v>100101008</v>
      </c>
      <c r="G287" t="s">
        <v>101</v>
      </c>
      <c r="H287" t="s">
        <v>172</v>
      </c>
      <c r="I287">
        <v>2</v>
      </c>
      <c r="J287" t="s">
        <v>32</v>
      </c>
      <c r="K287">
        <v>0</v>
      </c>
      <c r="L287">
        <v>0</v>
      </c>
      <c r="M287">
        <v>0</v>
      </c>
      <c r="N287">
        <v>1.4999999999999999E-2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5">
      <c r="A288">
        <v>35</v>
      </c>
      <c r="B288" t="s">
        <v>54</v>
      </c>
      <c r="C288" t="s">
        <v>55</v>
      </c>
      <c r="D288">
        <v>100102</v>
      </c>
      <c r="E288" t="s">
        <v>92</v>
      </c>
      <c r="F288">
        <v>100102005</v>
      </c>
      <c r="G288" t="s">
        <v>177</v>
      </c>
      <c r="H288" t="s">
        <v>401</v>
      </c>
      <c r="I288">
        <v>1</v>
      </c>
      <c r="J288" t="s">
        <v>96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7.3700000000000002E-2</v>
      </c>
      <c r="R288">
        <v>0</v>
      </c>
      <c r="S288">
        <v>0</v>
      </c>
    </row>
    <row r="289" spans="1:19" x14ac:dyDescent="0.35">
      <c r="A289">
        <v>35</v>
      </c>
      <c r="B289" t="s">
        <v>54</v>
      </c>
      <c r="C289" t="s">
        <v>55</v>
      </c>
      <c r="D289">
        <v>100102</v>
      </c>
      <c r="E289" t="s">
        <v>92</v>
      </c>
      <c r="F289">
        <v>100102008</v>
      </c>
      <c r="G289" t="s">
        <v>352</v>
      </c>
      <c r="H289" t="s">
        <v>353</v>
      </c>
      <c r="I289">
        <v>7</v>
      </c>
      <c r="J289" t="s">
        <v>164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0.87139999999999995</v>
      </c>
    </row>
    <row r="290" spans="1:19" x14ac:dyDescent="0.35">
      <c r="A290">
        <v>35</v>
      </c>
      <c r="B290" t="s">
        <v>54</v>
      </c>
      <c r="C290" t="s">
        <v>55</v>
      </c>
      <c r="D290">
        <v>100102</v>
      </c>
      <c r="E290" t="s">
        <v>92</v>
      </c>
      <c r="F290">
        <v>100102008</v>
      </c>
      <c r="G290" t="s">
        <v>352</v>
      </c>
      <c r="H290" t="s">
        <v>402</v>
      </c>
      <c r="I290">
        <v>1</v>
      </c>
      <c r="J290" t="s">
        <v>96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0.88500000000000001</v>
      </c>
      <c r="Q290">
        <v>0</v>
      </c>
      <c r="R290">
        <v>0</v>
      </c>
      <c r="S290">
        <v>0</v>
      </c>
    </row>
    <row r="291" spans="1:19" x14ac:dyDescent="0.35">
      <c r="A291">
        <v>35</v>
      </c>
      <c r="B291" t="s">
        <v>54</v>
      </c>
      <c r="C291" t="s">
        <v>55</v>
      </c>
      <c r="D291">
        <v>100103</v>
      </c>
      <c r="E291" t="s">
        <v>39</v>
      </c>
      <c r="F291">
        <v>100103002</v>
      </c>
      <c r="G291" t="s">
        <v>42</v>
      </c>
      <c r="H291" t="s">
        <v>313</v>
      </c>
      <c r="I291">
        <v>3</v>
      </c>
      <c r="J291" t="s">
        <v>38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6.7000000000000002E-3</v>
      </c>
      <c r="S291">
        <v>0</v>
      </c>
    </row>
    <row r="292" spans="1:19" x14ac:dyDescent="0.35">
      <c r="A292">
        <v>35</v>
      </c>
      <c r="B292" t="s">
        <v>54</v>
      </c>
      <c r="C292" t="s">
        <v>55</v>
      </c>
      <c r="D292">
        <v>100105</v>
      </c>
      <c r="E292" t="s">
        <v>20</v>
      </c>
      <c r="F292">
        <v>100105004</v>
      </c>
      <c r="G292" t="s">
        <v>18</v>
      </c>
      <c r="H292" t="s">
        <v>46</v>
      </c>
      <c r="I292">
        <v>6</v>
      </c>
      <c r="J292" t="s">
        <v>20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0.37480000000000002</v>
      </c>
      <c r="S292">
        <v>0</v>
      </c>
    </row>
    <row r="293" spans="1:19" x14ac:dyDescent="0.35">
      <c r="A293">
        <v>35</v>
      </c>
      <c r="B293" t="s">
        <v>54</v>
      </c>
      <c r="C293" t="s">
        <v>55</v>
      </c>
      <c r="D293">
        <v>100105</v>
      </c>
      <c r="E293" t="s">
        <v>20</v>
      </c>
      <c r="F293">
        <v>100105006</v>
      </c>
      <c r="G293" t="s">
        <v>276</v>
      </c>
      <c r="H293" t="s">
        <v>277</v>
      </c>
      <c r="I293">
        <v>4</v>
      </c>
      <c r="J293" t="s">
        <v>71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0.54300000000000004</v>
      </c>
      <c r="S293">
        <v>0</v>
      </c>
    </row>
    <row r="294" spans="1:19" x14ac:dyDescent="0.35">
      <c r="A294">
        <v>35</v>
      </c>
      <c r="B294" t="s">
        <v>54</v>
      </c>
      <c r="C294" t="s">
        <v>55</v>
      </c>
      <c r="D294">
        <v>100105</v>
      </c>
      <c r="E294" t="s">
        <v>20</v>
      </c>
      <c r="F294">
        <v>100105006</v>
      </c>
      <c r="G294" t="s">
        <v>276</v>
      </c>
      <c r="H294" t="s">
        <v>307</v>
      </c>
      <c r="I294">
        <v>4</v>
      </c>
      <c r="J294" t="s">
        <v>71</v>
      </c>
      <c r="K294">
        <v>0</v>
      </c>
      <c r="L294">
        <v>7.1999999999999998E-3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5">
      <c r="A295">
        <v>35</v>
      </c>
      <c r="B295" t="s">
        <v>54</v>
      </c>
      <c r="C295" t="s">
        <v>55</v>
      </c>
      <c r="D295">
        <v>100106</v>
      </c>
      <c r="E295" t="s">
        <v>23</v>
      </c>
      <c r="F295">
        <v>100106001</v>
      </c>
      <c r="G295" t="s">
        <v>59</v>
      </c>
      <c r="H295" t="s">
        <v>131</v>
      </c>
      <c r="I295">
        <v>1</v>
      </c>
      <c r="J295" t="s">
        <v>96</v>
      </c>
      <c r="K295">
        <v>0</v>
      </c>
      <c r="L295">
        <v>0</v>
      </c>
      <c r="M295">
        <v>1E-3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5">
      <c r="A296">
        <v>35</v>
      </c>
      <c r="B296" t="s">
        <v>54</v>
      </c>
      <c r="C296" t="s">
        <v>55</v>
      </c>
      <c r="D296">
        <v>100108</v>
      </c>
      <c r="E296" t="s">
        <v>294</v>
      </c>
      <c r="F296">
        <v>100108002</v>
      </c>
      <c r="G296" t="s">
        <v>295</v>
      </c>
      <c r="H296" t="s">
        <v>296</v>
      </c>
      <c r="I296">
        <v>5</v>
      </c>
      <c r="J296" t="s">
        <v>26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0.42470000000000002</v>
      </c>
    </row>
    <row r="297" spans="1:19" x14ac:dyDescent="0.35">
      <c r="A297">
        <v>35</v>
      </c>
      <c r="B297" t="s">
        <v>54</v>
      </c>
      <c r="C297" t="s">
        <v>55</v>
      </c>
      <c r="D297">
        <v>100108</v>
      </c>
      <c r="E297" t="s">
        <v>294</v>
      </c>
      <c r="F297">
        <v>100108005</v>
      </c>
      <c r="G297" t="s">
        <v>319</v>
      </c>
      <c r="H297" t="s">
        <v>396</v>
      </c>
      <c r="I297">
        <v>7</v>
      </c>
      <c r="J297" t="s">
        <v>164</v>
      </c>
      <c r="K297">
        <v>1E-3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5">
      <c r="A298">
        <v>35</v>
      </c>
      <c r="B298" t="s">
        <v>54</v>
      </c>
      <c r="C298" t="s">
        <v>55</v>
      </c>
      <c r="D298">
        <v>100108</v>
      </c>
      <c r="E298" t="s">
        <v>294</v>
      </c>
      <c r="F298">
        <v>100108005</v>
      </c>
      <c r="G298" t="s">
        <v>319</v>
      </c>
      <c r="H298" t="s">
        <v>331</v>
      </c>
      <c r="I298">
        <v>3</v>
      </c>
      <c r="J298" t="s">
        <v>38</v>
      </c>
      <c r="K298">
        <v>0</v>
      </c>
      <c r="L298">
        <v>0</v>
      </c>
      <c r="M298">
        <v>0.39839999999999998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5">
      <c r="A299">
        <v>35</v>
      </c>
      <c r="B299" t="s">
        <v>54</v>
      </c>
      <c r="C299" t="s">
        <v>55</v>
      </c>
      <c r="D299">
        <v>100108</v>
      </c>
      <c r="E299" t="s">
        <v>294</v>
      </c>
      <c r="F299">
        <v>100108007</v>
      </c>
      <c r="G299" t="s">
        <v>327</v>
      </c>
      <c r="H299" t="s">
        <v>420</v>
      </c>
      <c r="I299">
        <v>1</v>
      </c>
      <c r="J299" t="s">
        <v>96</v>
      </c>
      <c r="K299">
        <v>0</v>
      </c>
      <c r="L299">
        <v>0</v>
      </c>
      <c r="M299">
        <v>0</v>
      </c>
      <c r="N299">
        <v>1.2390000000000001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5">
      <c r="A300">
        <v>35</v>
      </c>
      <c r="B300" t="s">
        <v>54</v>
      </c>
      <c r="C300" t="s">
        <v>55</v>
      </c>
      <c r="D300">
        <v>100108</v>
      </c>
      <c r="E300" t="s">
        <v>294</v>
      </c>
      <c r="F300">
        <v>100108007</v>
      </c>
      <c r="G300" t="s">
        <v>327</v>
      </c>
      <c r="H300" t="s">
        <v>404</v>
      </c>
      <c r="I300">
        <v>1</v>
      </c>
      <c r="J300" t="s">
        <v>96</v>
      </c>
      <c r="K300">
        <v>0</v>
      </c>
      <c r="L300">
        <v>0</v>
      </c>
      <c r="M300">
        <v>0</v>
      </c>
      <c r="N300">
        <v>0.89249999999999996</v>
      </c>
      <c r="O300">
        <v>0</v>
      </c>
      <c r="P300">
        <v>0</v>
      </c>
      <c r="Q300">
        <v>0</v>
      </c>
      <c r="R300">
        <v>8.7230000000000008</v>
      </c>
      <c r="S300">
        <v>8.7230000000000008</v>
      </c>
    </row>
    <row r="301" spans="1:19" x14ac:dyDescent="0.35">
      <c r="A301">
        <v>35</v>
      </c>
      <c r="B301" t="s">
        <v>54</v>
      </c>
      <c r="C301" t="s">
        <v>55</v>
      </c>
      <c r="D301">
        <v>100108</v>
      </c>
      <c r="E301" t="s">
        <v>294</v>
      </c>
      <c r="F301">
        <v>100108007</v>
      </c>
      <c r="G301" t="s">
        <v>327</v>
      </c>
      <c r="H301" t="s">
        <v>424</v>
      </c>
      <c r="I301">
        <v>1</v>
      </c>
      <c r="J301" t="s">
        <v>96</v>
      </c>
      <c r="K301">
        <v>0</v>
      </c>
      <c r="L301">
        <v>0</v>
      </c>
      <c r="M301">
        <v>0</v>
      </c>
      <c r="N301">
        <v>6.2399999999999997E-2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5">
      <c r="A302">
        <v>35</v>
      </c>
      <c r="B302" t="s">
        <v>54</v>
      </c>
      <c r="C302" t="s">
        <v>55</v>
      </c>
      <c r="D302">
        <v>100108</v>
      </c>
      <c r="E302" t="s">
        <v>294</v>
      </c>
      <c r="F302">
        <v>100108007</v>
      </c>
      <c r="G302" t="s">
        <v>327</v>
      </c>
      <c r="H302" t="s">
        <v>338</v>
      </c>
      <c r="I302">
        <v>4</v>
      </c>
      <c r="J302" t="s">
        <v>71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0.13639999999999999</v>
      </c>
    </row>
    <row r="303" spans="1:19" x14ac:dyDescent="0.35">
      <c r="A303">
        <v>35</v>
      </c>
      <c r="B303" t="s">
        <v>54</v>
      </c>
      <c r="C303" t="s">
        <v>55</v>
      </c>
      <c r="D303">
        <v>100108</v>
      </c>
      <c r="E303" t="s">
        <v>294</v>
      </c>
      <c r="F303">
        <v>100108007</v>
      </c>
      <c r="G303" t="s">
        <v>327</v>
      </c>
      <c r="H303" t="s">
        <v>328</v>
      </c>
      <c r="I303">
        <v>6</v>
      </c>
      <c r="J303" t="s">
        <v>20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4.8000000000000001E-2</v>
      </c>
    </row>
    <row r="304" spans="1:19" x14ac:dyDescent="0.35">
      <c r="A304">
        <v>35</v>
      </c>
      <c r="B304" t="s">
        <v>54</v>
      </c>
      <c r="C304" t="s">
        <v>55</v>
      </c>
      <c r="D304">
        <v>100109</v>
      </c>
      <c r="E304" t="s">
        <v>51</v>
      </c>
      <c r="F304">
        <v>100109001</v>
      </c>
      <c r="G304" t="s">
        <v>51</v>
      </c>
      <c r="H304" t="s">
        <v>84</v>
      </c>
      <c r="I304">
        <v>4</v>
      </c>
      <c r="J304" t="s">
        <v>71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1E-3</v>
      </c>
      <c r="Q304">
        <v>0</v>
      </c>
      <c r="R304">
        <v>0</v>
      </c>
      <c r="S304">
        <v>0</v>
      </c>
    </row>
    <row r="305" spans="1:19" x14ac:dyDescent="0.35">
      <c r="A305">
        <v>35</v>
      </c>
      <c r="B305" t="s">
        <v>54</v>
      </c>
      <c r="C305" t="s">
        <v>55</v>
      </c>
      <c r="D305">
        <v>100109</v>
      </c>
      <c r="E305" t="s">
        <v>51</v>
      </c>
      <c r="F305">
        <v>100109001</v>
      </c>
      <c r="G305" t="s">
        <v>51</v>
      </c>
      <c r="H305" t="s">
        <v>184</v>
      </c>
      <c r="I305">
        <v>7</v>
      </c>
      <c r="J305" t="s">
        <v>164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0.29370000000000002</v>
      </c>
    </row>
    <row r="306" spans="1:19" x14ac:dyDescent="0.35">
      <c r="A306">
        <v>35</v>
      </c>
      <c r="B306" t="s">
        <v>54</v>
      </c>
      <c r="C306" t="s">
        <v>55</v>
      </c>
      <c r="D306">
        <v>100109</v>
      </c>
      <c r="E306" t="s">
        <v>51</v>
      </c>
      <c r="F306">
        <v>100109001</v>
      </c>
      <c r="G306" t="s">
        <v>51</v>
      </c>
      <c r="H306" t="s">
        <v>249</v>
      </c>
      <c r="I306">
        <v>7</v>
      </c>
      <c r="J306" t="s">
        <v>164</v>
      </c>
      <c r="K306">
        <v>0</v>
      </c>
      <c r="L306">
        <v>0</v>
      </c>
      <c r="M306">
        <v>1.8E-3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5">
      <c r="A307">
        <v>172</v>
      </c>
      <c r="B307" t="s">
        <v>192</v>
      </c>
      <c r="C307" t="s">
        <v>193</v>
      </c>
      <c r="D307">
        <v>100101</v>
      </c>
      <c r="E307" t="s">
        <v>29</v>
      </c>
      <c r="F307">
        <v>100101004</v>
      </c>
      <c r="G307" t="s">
        <v>30</v>
      </c>
      <c r="H307" t="s">
        <v>345</v>
      </c>
      <c r="I307">
        <v>4</v>
      </c>
      <c r="J307" t="s">
        <v>71</v>
      </c>
      <c r="K307">
        <v>0</v>
      </c>
      <c r="L307">
        <v>2.7000000000000001E-3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5">
      <c r="A308">
        <v>172</v>
      </c>
      <c r="B308" t="s">
        <v>192</v>
      </c>
      <c r="C308" t="s">
        <v>193</v>
      </c>
      <c r="D308">
        <v>100101</v>
      </c>
      <c r="E308" t="s">
        <v>29</v>
      </c>
      <c r="F308">
        <v>100101011</v>
      </c>
      <c r="G308" t="s">
        <v>122</v>
      </c>
      <c r="H308" t="s">
        <v>264</v>
      </c>
      <c r="I308">
        <v>1</v>
      </c>
      <c r="J308" t="s">
        <v>96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0.19</v>
      </c>
      <c r="R308">
        <v>0</v>
      </c>
      <c r="S308">
        <v>0</v>
      </c>
    </row>
    <row r="309" spans="1:19" x14ac:dyDescent="0.35">
      <c r="A309">
        <v>172</v>
      </c>
      <c r="B309" t="s">
        <v>192</v>
      </c>
      <c r="C309" t="s">
        <v>193</v>
      </c>
      <c r="D309">
        <v>100102</v>
      </c>
      <c r="E309" t="s">
        <v>92</v>
      </c>
      <c r="F309">
        <v>100102003</v>
      </c>
      <c r="G309" t="s">
        <v>93</v>
      </c>
      <c r="H309" t="s">
        <v>400</v>
      </c>
      <c r="I309">
        <v>1</v>
      </c>
      <c r="J309" t="s">
        <v>96</v>
      </c>
      <c r="K309">
        <v>0</v>
      </c>
      <c r="L309">
        <v>3.5000000000000003E-2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5">
      <c r="A310">
        <v>172</v>
      </c>
      <c r="B310" t="s">
        <v>192</v>
      </c>
      <c r="C310" t="s">
        <v>193</v>
      </c>
      <c r="D310">
        <v>100102</v>
      </c>
      <c r="E310" t="s">
        <v>92</v>
      </c>
      <c r="F310">
        <v>100102005</v>
      </c>
      <c r="G310" t="s">
        <v>177</v>
      </c>
      <c r="H310" t="s">
        <v>397</v>
      </c>
      <c r="I310">
        <v>7</v>
      </c>
      <c r="J310" t="s">
        <v>164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0.82499999999999996</v>
      </c>
      <c r="S310">
        <v>1.2</v>
      </c>
    </row>
    <row r="311" spans="1:19" x14ac:dyDescent="0.35">
      <c r="A311">
        <v>172</v>
      </c>
      <c r="B311" t="s">
        <v>192</v>
      </c>
      <c r="C311" t="s">
        <v>193</v>
      </c>
      <c r="D311">
        <v>100102</v>
      </c>
      <c r="E311" t="s">
        <v>92</v>
      </c>
      <c r="F311">
        <v>100102005</v>
      </c>
      <c r="G311" t="s">
        <v>177</v>
      </c>
      <c r="H311" t="s">
        <v>379</v>
      </c>
      <c r="I311">
        <v>7</v>
      </c>
      <c r="J311" t="s">
        <v>164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2E-3</v>
      </c>
      <c r="S311">
        <v>1.1000000000000001E-3</v>
      </c>
    </row>
    <row r="312" spans="1:19" x14ac:dyDescent="0.35">
      <c r="A312">
        <v>172</v>
      </c>
      <c r="B312" t="s">
        <v>192</v>
      </c>
      <c r="C312" t="s">
        <v>193</v>
      </c>
      <c r="D312">
        <v>100102</v>
      </c>
      <c r="E312" t="s">
        <v>92</v>
      </c>
      <c r="F312">
        <v>100102008</v>
      </c>
      <c r="G312" t="s">
        <v>352</v>
      </c>
      <c r="H312" t="s">
        <v>402</v>
      </c>
      <c r="I312">
        <v>1</v>
      </c>
      <c r="J312" t="s">
        <v>96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2.1999999999999999E-2</v>
      </c>
    </row>
    <row r="313" spans="1:19" x14ac:dyDescent="0.35">
      <c r="A313">
        <v>172</v>
      </c>
      <c r="B313" t="s">
        <v>192</v>
      </c>
      <c r="C313" t="s">
        <v>193</v>
      </c>
      <c r="D313">
        <v>100102</v>
      </c>
      <c r="E313" t="s">
        <v>92</v>
      </c>
      <c r="F313">
        <v>100102008</v>
      </c>
      <c r="G313" t="s">
        <v>352</v>
      </c>
      <c r="H313" t="s">
        <v>354</v>
      </c>
      <c r="I313">
        <v>7</v>
      </c>
      <c r="J313" t="s">
        <v>164</v>
      </c>
      <c r="K313">
        <v>0</v>
      </c>
      <c r="L313">
        <v>0</v>
      </c>
      <c r="M313">
        <v>0</v>
      </c>
      <c r="N313">
        <v>0</v>
      </c>
      <c r="O313">
        <v>0.2</v>
      </c>
      <c r="P313">
        <v>0</v>
      </c>
      <c r="Q313">
        <v>0</v>
      </c>
      <c r="R313">
        <v>0</v>
      </c>
      <c r="S313">
        <v>0</v>
      </c>
    </row>
    <row r="314" spans="1:19" x14ac:dyDescent="0.35">
      <c r="A314">
        <v>172</v>
      </c>
      <c r="B314" t="s">
        <v>192</v>
      </c>
      <c r="C314" t="s">
        <v>193</v>
      </c>
      <c r="D314">
        <v>100103</v>
      </c>
      <c r="E314" t="s">
        <v>39</v>
      </c>
      <c r="F314">
        <v>100103002</v>
      </c>
      <c r="G314" t="s">
        <v>42</v>
      </c>
      <c r="H314" t="s">
        <v>114</v>
      </c>
      <c r="I314">
        <v>4</v>
      </c>
      <c r="J314" t="s">
        <v>71</v>
      </c>
      <c r="K314">
        <v>0</v>
      </c>
      <c r="L314">
        <v>0</v>
      </c>
      <c r="M314">
        <v>1E-3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5">
      <c r="A315">
        <v>172</v>
      </c>
      <c r="B315" t="s">
        <v>192</v>
      </c>
      <c r="C315" t="s">
        <v>193</v>
      </c>
      <c r="D315">
        <v>100104</v>
      </c>
      <c r="E315" t="s">
        <v>66</v>
      </c>
      <c r="F315">
        <v>100104002</v>
      </c>
      <c r="G315" t="s">
        <v>67</v>
      </c>
      <c r="H315" t="s">
        <v>127</v>
      </c>
      <c r="I315">
        <v>3</v>
      </c>
      <c r="J315" t="s">
        <v>38</v>
      </c>
      <c r="K315">
        <v>5.3E-3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5.625</v>
      </c>
      <c r="S315">
        <v>8</v>
      </c>
    </row>
    <row r="316" spans="1:19" x14ac:dyDescent="0.35">
      <c r="A316">
        <v>172</v>
      </c>
      <c r="B316" t="s">
        <v>192</v>
      </c>
      <c r="C316" t="s">
        <v>193</v>
      </c>
      <c r="D316">
        <v>100105</v>
      </c>
      <c r="E316" t="s">
        <v>20</v>
      </c>
      <c r="F316">
        <v>100105006</v>
      </c>
      <c r="G316" t="s">
        <v>276</v>
      </c>
      <c r="H316" t="s">
        <v>388</v>
      </c>
      <c r="I316">
        <v>4</v>
      </c>
      <c r="J316" t="s">
        <v>71</v>
      </c>
      <c r="K316">
        <v>0</v>
      </c>
      <c r="L316">
        <v>0</v>
      </c>
      <c r="M316">
        <v>0</v>
      </c>
      <c r="N316">
        <v>0</v>
      </c>
      <c r="O316">
        <v>0.01</v>
      </c>
      <c r="P316">
        <v>0</v>
      </c>
      <c r="Q316">
        <v>0</v>
      </c>
      <c r="R316">
        <v>0</v>
      </c>
      <c r="S316">
        <v>0</v>
      </c>
    </row>
    <row r="317" spans="1:19" x14ac:dyDescent="0.35">
      <c r="A317">
        <v>172</v>
      </c>
      <c r="B317" t="s">
        <v>192</v>
      </c>
      <c r="C317" t="s">
        <v>193</v>
      </c>
      <c r="D317">
        <v>100105</v>
      </c>
      <c r="E317" t="s">
        <v>20</v>
      </c>
      <c r="F317">
        <v>100105006</v>
      </c>
      <c r="G317" t="s">
        <v>276</v>
      </c>
      <c r="H317" t="s">
        <v>307</v>
      </c>
      <c r="I317">
        <v>4</v>
      </c>
      <c r="J317" t="s">
        <v>71</v>
      </c>
      <c r="K317">
        <v>4.0000000000000001E-3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5">
      <c r="A318">
        <v>39</v>
      </c>
      <c r="B318" t="s">
        <v>62</v>
      </c>
      <c r="C318" t="s">
        <v>63</v>
      </c>
      <c r="D318">
        <v>100101</v>
      </c>
      <c r="E318" t="s">
        <v>29</v>
      </c>
      <c r="F318">
        <v>100101001</v>
      </c>
      <c r="G318" t="s">
        <v>35</v>
      </c>
      <c r="H318" t="s">
        <v>163</v>
      </c>
      <c r="I318">
        <v>7</v>
      </c>
      <c r="J318" t="s">
        <v>164</v>
      </c>
      <c r="K318">
        <v>4.1230000000000002</v>
      </c>
      <c r="L318">
        <v>3.3925999999999998</v>
      </c>
      <c r="M318">
        <v>2.2303000000000002</v>
      </c>
      <c r="N318">
        <v>1.4576</v>
      </c>
      <c r="O318">
        <v>2.4881000000000002</v>
      </c>
      <c r="P318">
        <v>0.27329999999999999</v>
      </c>
      <c r="Q318">
        <v>0.59730000000000005</v>
      </c>
      <c r="R318">
        <v>1.5908</v>
      </c>
      <c r="S318">
        <v>0.57479999999999998</v>
      </c>
    </row>
    <row r="319" spans="1:19" x14ac:dyDescent="0.35">
      <c r="A319">
        <v>39</v>
      </c>
      <c r="B319" t="s">
        <v>62</v>
      </c>
      <c r="C319" t="s">
        <v>63</v>
      </c>
      <c r="D319">
        <v>100101</v>
      </c>
      <c r="E319" t="s">
        <v>29</v>
      </c>
      <c r="F319">
        <v>100101001</v>
      </c>
      <c r="G319" t="s">
        <v>35</v>
      </c>
      <c r="H319" t="s">
        <v>251</v>
      </c>
      <c r="I319">
        <v>5</v>
      </c>
      <c r="J319" t="s">
        <v>26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1.0500000000000001E-2</v>
      </c>
      <c r="R319">
        <v>0</v>
      </c>
      <c r="S319">
        <v>0</v>
      </c>
    </row>
    <row r="320" spans="1:19" x14ac:dyDescent="0.35">
      <c r="A320">
        <v>39</v>
      </c>
      <c r="B320" t="s">
        <v>62</v>
      </c>
      <c r="C320" t="s">
        <v>63</v>
      </c>
      <c r="D320">
        <v>100101</v>
      </c>
      <c r="E320" t="s">
        <v>29</v>
      </c>
      <c r="F320">
        <v>100101001</v>
      </c>
      <c r="G320" t="s">
        <v>35</v>
      </c>
      <c r="H320" t="s">
        <v>56</v>
      </c>
      <c r="I320">
        <v>2</v>
      </c>
      <c r="J320" t="s">
        <v>32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120.12</v>
      </c>
    </row>
    <row r="321" spans="1:19" x14ac:dyDescent="0.35">
      <c r="A321">
        <v>39</v>
      </c>
      <c r="B321" t="s">
        <v>62</v>
      </c>
      <c r="C321" t="s">
        <v>63</v>
      </c>
      <c r="D321">
        <v>100101</v>
      </c>
      <c r="E321" t="s">
        <v>29</v>
      </c>
      <c r="F321">
        <v>100101004</v>
      </c>
      <c r="G321" t="s">
        <v>30</v>
      </c>
      <c r="H321" t="s">
        <v>57</v>
      </c>
      <c r="I321">
        <v>2</v>
      </c>
      <c r="J321" t="s">
        <v>32</v>
      </c>
      <c r="K321">
        <v>0</v>
      </c>
      <c r="L321">
        <v>0</v>
      </c>
      <c r="M321">
        <v>39</v>
      </c>
      <c r="N321">
        <v>98.96</v>
      </c>
      <c r="O321">
        <v>460</v>
      </c>
      <c r="P321">
        <v>0</v>
      </c>
      <c r="Q321">
        <v>0</v>
      </c>
      <c r="R321">
        <v>20</v>
      </c>
      <c r="S321">
        <v>0</v>
      </c>
    </row>
    <row r="322" spans="1:19" x14ac:dyDescent="0.35">
      <c r="A322">
        <v>39</v>
      </c>
      <c r="B322" t="s">
        <v>62</v>
      </c>
      <c r="C322" t="s">
        <v>63</v>
      </c>
      <c r="D322">
        <v>100101</v>
      </c>
      <c r="E322" t="s">
        <v>29</v>
      </c>
      <c r="F322">
        <v>100101004</v>
      </c>
      <c r="G322" t="s">
        <v>30</v>
      </c>
      <c r="H322" t="s">
        <v>356</v>
      </c>
      <c r="I322">
        <v>5</v>
      </c>
      <c r="J322" t="s">
        <v>26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0.189</v>
      </c>
      <c r="Q322">
        <v>0</v>
      </c>
      <c r="R322">
        <v>0</v>
      </c>
      <c r="S322">
        <v>0</v>
      </c>
    </row>
    <row r="323" spans="1:19" x14ac:dyDescent="0.35">
      <c r="A323">
        <v>39</v>
      </c>
      <c r="B323" t="s">
        <v>62</v>
      </c>
      <c r="C323" t="s">
        <v>63</v>
      </c>
      <c r="D323">
        <v>100101</v>
      </c>
      <c r="E323" t="s">
        <v>29</v>
      </c>
      <c r="F323">
        <v>100101004</v>
      </c>
      <c r="G323" t="s">
        <v>30</v>
      </c>
      <c r="H323" t="s">
        <v>345</v>
      </c>
      <c r="I323">
        <v>4</v>
      </c>
      <c r="J323" t="s">
        <v>71</v>
      </c>
      <c r="K323">
        <v>0</v>
      </c>
      <c r="L323">
        <v>0</v>
      </c>
      <c r="M323">
        <v>0.45200000000000001</v>
      </c>
      <c r="N323">
        <v>0.185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5">
      <c r="A324">
        <v>39</v>
      </c>
      <c r="B324" t="s">
        <v>62</v>
      </c>
      <c r="C324" t="s">
        <v>63</v>
      </c>
      <c r="D324">
        <v>100101</v>
      </c>
      <c r="E324" t="s">
        <v>29</v>
      </c>
      <c r="F324">
        <v>100101004</v>
      </c>
      <c r="G324" t="s">
        <v>30</v>
      </c>
      <c r="H324" t="s">
        <v>31</v>
      </c>
      <c r="I324">
        <v>2</v>
      </c>
      <c r="J324" t="s">
        <v>32</v>
      </c>
      <c r="K324">
        <v>76.2</v>
      </c>
      <c r="L324">
        <v>21.6</v>
      </c>
      <c r="M324">
        <v>25</v>
      </c>
      <c r="N324">
        <v>151.80000000000001</v>
      </c>
      <c r="O324">
        <v>61.87</v>
      </c>
      <c r="P324">
        <v>148</v>
      </c>
      <c r="Q324">
        <v>0</v>
      </c>
      <c r="R324">
        <v>86.77</v>
      </c>
      <c r="S324">
        <v>266.72000000000003</v>
      </c>
    </row>
    <row r="325" spans="1:19" x14ac:dyDescent="0.35">
      <c r="A325">
        <v>39</v>
      </c>
      <c r="B325" t="s">
        <v>62</v>
      </c>
      <c r="C325" t="s">
        <v>63</v>
      </c>
      <c r="D325">
        <v>100101</v>
      </c>
      <c r="E325" t="s">
        <v>29</v>
      </c>
      <c r="F325">
        <v>100101007</v>
      </c>
      <c r="G325" t="s">
        <v>64</v>
      </c>
      <c r="H325" t="s">
        <v>185</v>
      </c>
      <c r="I325">
        <v>3</v>
      </c>
      <c r="J325" t="s">
        <v>38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0.10199999999999999</v>
      </c>
      <c r="S325">
        <v>0</v>
      </c>
    </row>
    <row r="326" spans="1:19" x14ac:dyDescent="0.35">
      <c r="A326">
        <v>39</v>
      </c>
      <c r="B326" t="s">
        <v>62</v>
      </c>
      <c r="C326" t="s">
        <v>63</v>
      </c>
      <c r="D326">
        <v>100101</v>
      </c>
      <c r="E326" t="s">
        <v>29</v>
      </c>
      <c r="F326">
        <v>100101007</v>
      </c>
      <c r="G326" t="s">
        <v>64</v>
      </c>
      <c r="H326" t="s">
        <v>65</v>
      </c>
      <c r="I326">
        <v>5</v>
      </c>
      <c r="J326" t="s">
        <v>26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37.44</v>
      </c>
    </row>
    <row r="327" spans="1:19" x14ac:dyDescent="0.35">
      <c r="A327">
        <v>39</v>
      </c>
      <c r="B327" t="s">
        <v>62</v>
      </c>
      <c r="C327" t="s">
        <v>63</v>
      </c>
      <c r="D327">
        <v>100101</v>
      </c>
      <c r="E327" t="s">
        <v>29</v>
      </c>
      <c r="F327">
        <v>100101008</v>
      </c>
      <c r="G327" t="s">
        <v>101</v>
      </c>
      <c r="H327" t="s">
        <v>384</v>
      </c>
      <c r="I327">
        <v>5</v>
      </c>
      <c r="J327" t="s">
        <v>26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0.255</v>
      </c>
      <c r="Q327">
        <v>0</v>
      </c>
      <c r="R327">
        <v>0</v>
      </c>
      <c r="S327">
        <v>0</v>
      </c>
    </row>
    <row r="328" spans="1:19" x14ac:dyDescent="0.35">
      <c r="A328">
        <v>39</v>
      </c>
      <c r="B328" t="s">
        <v>62</v>
      </c>
      <c r="C328" t="s">
        <v>63</v>
      </c>
      <c r="D328">
        <v>100101</v>
      </c>
      <c r="E328" t="s">
        <v>29</v>
      </c>
      <c r="F328">
        <v>100101008</v>
      </c>
      <c r="G328" t="s">
        <v>101</v>
      </c>
      <c r="H328" t="s">
        <v>102</v>
      </c>
      <c r="I328">
        <v>2</v>
      </c>
      <c r="J328" t="s">
        <v>32</v>
      </c>
      <c r="K328">
        <v>0</v>
      </c>
      <c r="L328">
        <v>25</v>
      </c>
      <c r="M328">
        <v>0</v>
      </c>
      <c r="N328">
        <v>36</v>
      </c>
      <c r="O328">
        <v>74.88</v>
      </c>
      <c r="P328">
        <v>48</v>
      </c>
      <c r="Q328">
        <v>0</v>
      </c>
      <c r="R328">
        <v>0</v>
      </c>
      <c r="S328">
        <v>24</v>
      </c>
    </row>
    <row r="329" spans="1:19" x14ac:dyDescent="0.35">
      <c r="A329">
        <v>39</v>
      </c>
      <c r="B329" t="s">
        <v>62</v>
      </c>
      <c r="C329" t="s">
        <v>63</v>
      </c>
      <c r="D329">
        <v>100101</v>
      </c>
      <c r="E329" t="s">
        <v>29</v>
      </c>
      <c r="F329">
        <v>100101008</v>
      </c>
      <c r="G329" t="s">
        <v>101</v>
      </c>
      <c r="H329" t="s">
        <v>172</v>
      </c>
      <c r="I329">
        <v>2</v>
      </c>
      <c r="J329" t="s">
        <v>32</v>
      </c>
      <c r="K329">
        <v>0</v>
      </c>
      <c r="L329">
        <v>0</v>
      </c>
      <c r="M329">
        <v>0</v>
      </c>
      <c r="N329">
        <v>24</v>
      </c>
      <c r="O329">
        <v>17</v>
      </c>
      <c r="P329">
        <v>0</v>
      </c>
      <c r="Q329">
        <v>0</v>
      </c>
      <c r="R329">
        <v>0</v>
      </c>
      <c r="S329">
        <v>0</v>
      </c>
    </row>
    <row r="330" spans="1:19" x14ac:dyDescent="0.35">
      <c r="A330">
        <v>39</v>
      </c>
      <c r="B330" t="s">
        <v>62</v>
      </c>
      <c r="C330" t="s">
        <v>63</v>
      </c>
      <c r="D330">
        <v>100101</v>
      </c>
      <c r="E330" t="s">
        <v>29</v>
      </c>
      <c r="F330">
        <v>100101008</v>
      </c>
      <c r="G330" t="s">
        <v>101</v>
      </c>
      <c r="H330" t="s">
        <v>309</v>
      </c>
      <c r="I330">
        <v>3</v>
      </c>
      <c r="J330" t="s">
        <v>38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7.1999999999999995E-2</v>
      </c>
      <c r="R330">
        <v>0</v>
      </c>
      <c r="S330">
        <v>0</v>
      </c>
    </row>
    <row r="331" spans="1:19" x14ac:dyDescent="0.35">
      <c r="A331">
        <v>39</v>
      </c>
      <c r="B331" t="s">
        <v>62</v>
      </c>
      <c r="C331" t="s">
        <v>63</v>
      </c>
      <c r="D331">
        <v>100101</v>
      </c>
      <c r="E331" t="s">
        <v>29</v>
      </c>
      <c r="F331">
        <v>100101011</v>
      </c>
      <c r="G331" t="s">
        <v>122</v>
      </c>
      <c r="H331" t="s">
        <v>362</v>
      </c>
      <c r="I331">
        <v>5</v>
      </c>
      <c r="J331" t="s">
        <v>26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0.18</v>
      </c>
      <c r="Q331">
        <v>0</v>
      </c>
      <c r="R331">
        <v>0</v>
      </c>
      <c r="S331">
        <v>0</v>
      </c>
    </row>
    <row r="332" spans="1:19" x14ac:dyDescent="0.35">
      <c r="A332">
        <v>39</v>
      </c>
      <c r="B332" t="s">
        <v>62</v>
      </c>
      <c r="C332" t="s">
        <v>63</v>
      </c>
      <c r="D332">
        <v>100101</v>
      </c>
      <c r="E332" t="s">
        <v>29</v>
      </c>
      <c r="F332">
        <v>100101011</v>
      </c>
      <c r="G332" t="s">
        <v>122</v>
      </c>
      <c r="H332" t="s">
        <v>332</v>
      </c>
      <c r="I332">
        <v>4</v>
      </c>
      <c r="J332" t="s">
        <v>71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0.8</v>
      </c>
    </row>
    <row r="333" spans="1:19" x14ac:dyDescent="0.35">
      <c r="A333">
        <v>39</v>
      </c>
      <c r="B333" t="s">
        <v>62</v>
      </c>
      <c r="C333" t="s">
        <v>63</v>
      </c>
      <c r="D333">
        <v>100101</v>
      </c>
      <c r="E333" t="s">
        <v>29</v>
      </c>
      <c r="F333">
        <v>100101011</v>
      </c>
      <c r="G333" t="s">
        <v>122</v>
      </c>
      <c r="H333" t="s">
        <v>234</v>
      </c>
      <c r="I333">
        <v>4</v>
      </c>
      <c r="J333" t="s">
        <v>71</v>
      </c>
      <c r="K333">
        <v>3.4799999999999998E-2</v>
      </c>
      <c r="L333">
        <v>0</v>
      </c>
      <c r="M333">
        <v>0.18709999999999999</v>
      </c>
      <c r="N333">
        <v>0</v>
      </c>
      <c r="O333">
        <v>0</v>
      </c>
      <c r="P333">
        <v>0</v>
      </c>
      <c r="Q333">
        <v>0</v>
      </c>
      <c r="R333">
        <v>0.4</v>
      </c>
      <c r="S333">
        <v>0</v>
      </c>
    </row>
    <row r="334" spans="1:19" x14ac:dyDescent="0.35">
      <c r="A334">
        <v>39</v>
      </c>
      <c r="B334" t="s">
        <v>62</v>
      </c>
      <c r="C334" t="s">
        <v>63</v>
      </c>
      <c r="D334">
        <v>100101</v>
      </c>
      <c r="E334" t="s">
        <v>29</v>
      </c>
      <c r="F334">
        <v>100101011</v>
      </c>
      <c r="G334" t="s">
        <v>122</v>
      </c>
      <c r="H334" t="s">
        <v>288</v>
      </c>
      <c r="I334">
        <v>5</v>
      </c>
      <c r="J334" t="s">
        <v>26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0.93</v>
      </c>
      <c r="S334">
        <v>0</v>
      </c>
    </row>
    <row r="335" spans="1:19" x14ac:dyDescent="0.35">
      <c r="A335">
        <v>39</v>
      </c>
      <c r="B335" t="s">
        <v>62</v>
      </c>
      <c r="C335" t="s">
        <v>63</v>
      </c>
      <c r="D335">
        <v>100101</v>
      </c>
      <c r="E335" t="s">
        <v>29</v>
      </c>
      <c r="F335">
        <v>100101011</v>
      </c>
      <c r="G335" t="s">
        <v>122</v>
      </c>
      <c r="H335" t="s">
        <v>123</v>
      </c>
      <c r="I335">
        <v>1</v>
      </c>
      <c r="J335" t="s">
        <v>96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2.4775</v>
      </c>
      <c r="R335">
        <v>0</v>
      </c>
      <c r="S335">
        <v>0</v>
      </c>
    </row>
    <row r="336" spans="1:19" x14ac:dyDescent="0.35">
      <c r="A336">
        <v>39</v>
      </c>
      <c r="B336" t="s">
        <v>62</v>
      </c>
      <c r="C336" t="s">
        <v>63</v>
      </c>
      <c r="D336">
        <v>100101</v>
      </c>
      <c r="E336" t="s">
        <v>29</v>
      </c>
      <c r="F336">
        <v>100101011</v>
      </c>
      <c r="G336" t="s">
        <v>122</v>
      </c>
      <c r="H336" t="s">
        <v>324</v>
      </c>
      <c r="I336">
        <v>2</v>
      </c>
      <c r="J336" t="s">
        <v>32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36.200000000000003</v>
      </c>
    </row>
    <row r="337" spans="1:19" x14ac:dyDescent="0.35">
      <c r="A337">
        <v>39</v>
      </c>
      <c r="B337" t="s">
        <v>62</v>
      </c>
      <c r="C337" t="s">
        <v>63</v>
      </c>
      <c r="D337">
        <v>100101</v>
      </c>
      <c r="E337" t="s">
        <v>29</v>
      </c>
      <c r="F337">
        <v>100112025</v>
      </c>
      <c r="G337" t="s">
        <v>173</v>
      </c>
      <c r="H337" t="s">
        <v>310</v>
      </c>
      <c r="I337">
        <v>5</v>
      </c>
      <c r="J337" t="s">
        <v>26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0.53600000000000003</v>
      </c>
      <c r="Q337">
        <v>0</v>
      </c>
      <c r="R337">
        <v>0</v>
      </c>
      <c r="S337">
        <v>0</v>
      </c>
    </row>
    <row r="338" spans="1:19" x14ac:dyDescent="0.35">
      <c r="A338">
        <v>39</v>
      </c>
      <c r="B338" t="s">
        <v>62</v>
      </c>
      <c r="C338" t="s">
        <v>63</v>
      </c>
      <c r="D338">
        <v>100101</v>
      </c>
      <c r="E338" t="s">
        <v>29</v>
      </c>
      <c r="F338">
        <v>100112025</v>
      </c>
      <c r="G338" t="s">
        <v>173</v>
      </c>
      <c r="H338" t="s">
        <v>248</v>
      </c>
      <c r="I338">
        <v>3</v>
      </c>
      <c r="J338" t="s">
        <v>38</v>
      </c>
      <c r="K338">
        <v>326.0025</v>
      </c>
      <c r="L338">
        <v>347.84960000000001</v>
      </c>
      <c r="M338">
        <v>441.71730000000002</v>
      </c>
      <c r="N338">
        <v>211.29470000000001</v>
      </c>
      <c r="O338">
        <v>132.6473</v>
      </c>
      <c r="P338">
        <v>245.59870000000001</v>
      </c>
      <c r="Q338">
        <v>132.39259999999999</v>
      </c>
      <c r="R338">
        <v>256.30110000000002</v>
      </c>
      <c r="S338">
        <v>486.87060000000002</v>
      </c>
    </row>
    <row r="339" spans="1:19" x14ac:dyDescent="0.35">
      <c r="A339">
        <v>39</v>
      </c>
      <c r="B339" t="s">
        <v>62</v>
      </c>
      <c r="C339" t="s">
        <v>63</v>
      </c>
      <c r="D339">
        <v>100101</v>
      </c>
      <c r="E339" t="s">
        <v>29</v>
      </c>
      <c r="F339">
        <v>100112025</v>
      </c>
      <c r="G339" t="s">
        <v>173</v>
      </c>
      <c r="H339" t="s">
        <v>387</v>
      </c>
      <c r="I339">
        <v>4</v>
      </c>
      <c r="J339" t="s">
        <v>71</v>
      </c>
      <c r="K339">
        <v>0</v>
      </c>
      <c r="L339">
        <v>3.6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5">
      <c r="A340">
        <v>39</v>
      </c>
      <c r="B340" t="s">
        <v>62</v>
      </c>
      <c r="C340" t="s">
        <v>63</v>
      </c>
      <c r="D340">
        <v>100101</v>
      </c>
      <c r="E340" t="s">
        <v>29</v>
      </c>
      <c r="F340">
        <v>100112025</v>
      </c>
      <c r="G340" t="s">
        <v>173</v>
      </c>
      <c r="H340" t="s">
        <v>321</v>
      </c>
      <c r="I340">
        <v>2</v>
      </c>
      <c r="J340" t="s">
        <v>32</v>
      </c>
      <c r="K340">
        <v>0</v>
      </c>
      <c r="L340">
        <v>0</v>
      </c>
      <c r="M340">
        <v>0</v>
      </c>
      <c r="N340">
        <v>0</v>
      </c>
      <c r="O340">
        <v>127</v>
      </c>
      <c r="P340">
        <v>0</v>
      </c>
      <c r="Q340">
        <v>0</v>
      </c>
      <c r="R340">
        <v>0</v>
      </c>
      <c r="S340">
        <v>24</v>
      </c>
    </row>
    <row r="341" spans="1:19" x14ac:dyDescent="0.35">
      <c r="A341">
        <v>39</v>
      </c>
      <c r="B341" t="s">
        <v>62</v>
      </c>
      <c r="C341" t="s">
        <v>63</v>
      </c>
      <c r="D341">
        <v>100101</v>
      </c>
      <c r="E341" t="s">
        <v>29</v>
      </c>
      <c r="F341">
        <v>100112025</v>
      </c>
      <c r="G341" t="s">
        <v>173</v>
      </c>
      <c r="H341" t="s">
        <v>311</v>
      </c>
      <c r="I341">
        <v>4</v>
      </c>
      <c r="J341" t="s">
        <v>71</v>
      </c>
      <c r="K341">
        <v>2.7</v>
      </c>
      <c r="L341">
        <v>1.35</v>
      </c>
      <c r="M341">
        <v>1</v>
      </c>
      <c r="N341">
        <v>0</v>
      </c>
      <c r="O341">
        <v>0.122</v>
      </c>
      <c r="P341">
        <v>0.81499999999999995</v>
      </c>
      <c r="Q341">
        <v>4.4999999999999998E-2</v>
      </c>
      <c r="R341">
        <v>0</v>
      </c>
      <c r="S341">
        <v>2.9999999999999997E-4</v>
      </c>
    </row>
    <row r="342" spans="1:19" x14ac:dyDescent="0.35">
      <c r="A342">
        <v>39</v>
      </c>
      <c r="B342" t="s">
        <v>62</v>
      </c>
      <c r="C342" t="s">
        <v>63</v>
      </c>
      <c r="D342">
        <v>100101</v>
      </c>
      <c r="E342" t="s">
        <v>29</v>
      </c>
      <c r="F342">
        <v>100112025</v>
      </c>
      <c r="G342" t="s">
        <v>173</v>
      </c>
      <c r="H342" t="s">
        <v>174</v>
      </c>
      <c r="I342">
        <v>2</v>
      </c>
      <c r="J342" t="s">
        <v>32</v>
      </c>
      <c r="K342">
        <v>50</v>
      </c>
      <c r="L342">
        <v>237.5</v>
      </c>
      <c r="M342">
        <v>25</v>
      </c>
      <c r="N342">
        <v>228</v>
      </c>
      <c r="O342">
        <v>950.60400000000004</v>
      </c>
      <c r="P342">
        <v>270.88</v>
      </c>
      <c r="Q342">
        <v>347</v>
      </c>
      <c r="R342">
        <v>73</v>
      </c>
      <c r="S342">
        <v>480.41</v>
      </c>
    </row>
    <row r="343" spans="1:19" x14ac:dyDescent="0.35">
      <c r="A343">
        <v>39</v>
      </c>
      <c r="B343" t="s">
        <v>62</v>
      </c>
      <c r="C343" t="s">
        <v>63</v>
      </c>
      <c r="D343">
        <v>100102</v>
      </c>
      <c r="E343" t="s">
        <v>92</v>
      </c>
      <c r="F343">
        <v>100102003</v>
      </c>
      <c r="G343" t="s">
        <v>93</v>
      </c>
      <c r="H343" t="s">
        <v>400</v>
      </c>
      <c r="I343">
        <v>1</v>
      </c>
      <c r="J343" t="s">
        <v>96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0.08</v>
      </c>
      <c r="Q343">
        <v>0</v>
      </c>
      <c r="R343">
        <v>0.13600000000000001</v>
      </c>
      <c r="S343">
        <v>0.1</v>
      </c>
    </row>
    <row r="344" spans="1:19" x14ac:dyDescent="0.35">
      <c r="A344">
        <v>39</v>
      </c>
      <c r="B344" t="s">
        <v>62</v>
      </c>
      <c r="C344" t="s">
        <v>63</v>
      </c>
      <c r="D344">
        <v>100102</v>
      </c>
      <c r="E344" t="s">
        <v>92</v>
      </c>
      <c r="F344">
        <v>100102003</v>
      </c>
      <c r="G344" t="s">
        <v>93</v>
      </c>
      <c r="H344" t="s">
        <v>94</v>
      </c>
      <c r="I344">
        <v>5</v>
      </c>
      <c r="J344" t="s">
        <v>26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0.3</v>
      </c>
      <c r="R344">
        <v>21.596399999999999</v>
      </c>
      <c r="S344">
        <v>0</v>
      </c>
    </row>
    <row r="345" spans="1:19" x14ac:dyDescent="0.35">
      <c r="A345">
        <v>39</v>
      </c>
      <c r="B345" t="s">
        <v>62</v>
      </c>
      <c r="C345" t="s">
        <v>63</v>
      </c>
      <c r="D345">
        <v>100102</v>
      </c>
      <c r="E345" t="s">
        <v>92</v>
      </c>
      <c r="F345">
        <v>100102005</v>
      </c>
      <c r="G345" t="s">
        <v>177</v>
      </c>
      <c r="H345" t="s">
        <v>401</v>
      </c>
      <c r="I345">
        <v>1</v>
      </c>
      <c r="J345" t="s">
        <v>96</v>
      </c>
      <c r="K345">
        <v>1.0500000000000001E-2</v>
      </c>
      <c r="L345">
        <v>2.5000000000000001E-3</v>
      </c>
      <c r="M345">
        <v>0</v>
      </c>
      <c r="N345">
        <v>0.51900000000000002</v>
      </c>
      <c r="O345">
        <v>0.91500000000000004</v>
      </c>
      <c r="P345">
        <v>0.52290000000000003</v>
      </c>
      <c r="Q345">
        <v>0.97</v>
      </c>
      <c r="R345">
        <v>0.96840000000000004</v>
      </c>
      <c r="S345">
        <v>6.2552000000000003</v>
      </c>
    </row>
    <row r="346" spans="1:19" x14ac:dyDescent="0.35">
      <c r="A346">
        <v>39</v>
      </c>
      <c r="B346" t="s">
        <v>62</v>
      </c>
      <c r="C346" t="s">
        <v>63</v>
      </c>
      <c r="D346">
        <v>100102</v>
      </c>
      <c r="E346" t="s">
        <v>92</v>
      </c>
      <c r="F346">
        <v>100102008</v>
      </c>
      <c r="G346" t="s">
        <v>352</v>
      </c>
      <c r="H346" t="s">
        <v>413</v>
      </c>
      <c r="I346">
        <v>3</v>
      </c>
      <c r="J346" t="s">
        <v>38</v>
      </c>
      <c r="K346">
        <v>0</v>
      </c>
      <c r="L346">
        <v>1.1931</v>
      </c>
      <c r="M346">
        <v>0</v>
      </c>
      <c r="N346">
        <v>1.1599999999999999E-2</v>
      </c>
      <c r="O346">
        <v>0.2581</v>
      </c>
      <c r="P346">
        <v>0</v>
      </c>
      <c r="Q346">
        <v>0</v>
      </c>
      <c r="R346">
        <v>0</v>
      </c>
      <c r="S346">
        <v>0.41670000000000001</v>
      </c>
    </row>
    <row r="347" spans="1:19" x14ac:dyDescent="0.35">
      <c r="A347">
        <v>39</v>
      </c>
      <c r="B347" t="s">
        <v>62</v>
      </c>
      <c r="C347" t="s">
        <v>63</v>
      </c>
      <c r="D347">
        <v>100102</v>
      </c>
      <c r="E347" t="s">
        <v>92</v>
      </c>
      <c r="F347">
        <v>100102008</v>
      </c>
      <c r="G347" t="s">
        <v>352</v>
      </c>
      <c r="H347" t="s">
        <v>391</v>
      </c>
      <c r="I347">
        <v>3</v>
      </c>
      <c r="J347" t="s">
        <v>38</v>
      </c>
      <c r="K347">
        <v>1.0810999999999999</v>
      </c>
      <c r="L347">
        <v>5.0000000000000001E-3</v>
      </c>
      <c r="M347">
        <v>0</v>
      </c>
      <c r="N347">
        <v>0</v>
      </c>
      <c r="O347">
        <v>0</v>
      </c>
      <c r="P347">
        <v>2.9834999999999998</v>
      </c>
      <c r="Q347">
        <v>0</v>
      </c>
      <c r="R347">
        <v>4.2000000000000003E-2</v>
      </c>
      <c r="S347">
        <v>0</v>
      </c>
    </row>
    <row r="348" spans="1:19" x14ac:dyDescent="0.35">
      <c r="A348">
        <v>39</v>
      </c>
      <c r="B348" t="s">
        <v>62</v>
      </c>
      <c r="C348" t="s">
        <v>63</v>
      </c>
      <c r="D348">
        <v>100102</v>
      </c>
      <c r="E348" t="s">
        <v>92</v>
      </c>
      <c r="F348">
        <v>100102008</v>
      </c>
      <c r="G348" t="s">
        <v>352</v>
      </c>
      <c r="H348" t="s">
        <v>402</v>
      </c>
      <c r="I348">
        <v>1</v>
      </c>
      <c r="J348" t="s">
        <v>96</v>
      </c>
      <c r="K348">
        <v>4.0000000000000001E-3</v>
      </c>
      <c r="L348">
        <v>0</v>
      </c>
      <c r="M348">
        <v>0</v>
      </c>
      <c r="N348">
        <v>0.74960000000000004</v>
      </c>
      <c r="O348">
        <v>1.0498000000000001</v>
      </c>
      <c r="P348">
        <v>2.4255</v>
      </c>
      <c r="Q348">
        <v>2.8075000000000001</v>
      </c>
      <c r="R348">
        <v>3.5377000000000001</v>
      </c>
      <c r="S348">
        <v>0.10290000000000001</v>
      </c>
    </row>
    <row r="349" spans="1:19" x14ac:dyDescent="0.35">
      <c r="A349">
        <v>39</v>
      </c>
      <c r="B349" t="s">
        <v>62</v>
      </c>
      <c r="C349" t="s">
        <v>63</v>
      </c>
      <c r="D349">
        <v>100102</v>
      </c>
      <c r="E349" t="s">
        <v>92</v>
      </c>
      <c r="F349">
        <v>100102008</v>
      </c>
      <c r="G349" t="s">
        <v>352</v>
      </c>
      <c r="H349" t="s">
        <v>354</v>
      </c>
      <c r="I349">
        <v>7</v>
      </c>
      <c r="J349" t="s">
        <v>164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1.5683</v>
      </c>
      <c r="S349">
        <v>0.67600000000000005</v>
      </c>
    </row>
    <row r="350" spans="1:19" x14ac:dyDescent="0.35">
      <c r="A350">
        <v>39</v>
      </c>
      <c r="B350" t="s">
        <v>62</v>
      </c>
      <c r="C350" t="s">
        <v>63</v>
      </c>
      <c r="D350">
        <v>100103</v>
      </c>
      <c r="E350" t="s">
        <v>39</v>
      </c>
      <c r="F350">
        <v>100103001</v>
      </c>
      <c r="G350" t="s">
        <v>40</v>
      </c>
      <c r="H350" t="s">
        <v>380</v>
      </c>
      <c r="I350">
        <v>3</v>
      </c>
      <c r="J350" t="s">
        <v>38</v>
      </c>
      <c r="K350">
        <v>0</v>
      </c>
      <c r="L350">
        <v>0</v>
      </c>
      <c r="M350">
        <v>0</v>
      </c>
      <c r="N350">
        <v>5.3E-3</v>
      </c>
      <c r="O350">
        <v>0</v>
      </c>
      <c r="P350">
        <v>9.7199999999999995E-2</v>
      </c>
      <c r="Q350">
        <v>0.40820000000000001</v>
      </c>
      <c r="R350">
        <v>0</v>
      </c>
      <c r="S350">
        <v>0</v>
      </c>
    </row>
    <row r="351" spans="1:19" x14ac:dyDescent="0.35">
      <c r="A351">
        <v>39</v>
      </c>
      <c r="B351" t="s">
        <v>62</v>
      </c>
      <c r="C351" t="s">
        <v>63</v>
      </c>
      <c r="D351">
        <v>100103</v>
      </c>
      <c r="E351" t="s">
        <v>39</v>
      </c>
      <c r="F351">
        <v>100103001</v>
      </c>
      <c r="G351" t="s">
        <v>40</v>
      </c>
      <c r="H351" t="s">
        <v>75</v>
      </c>
      <c r="I351">
        <v>3</v>
      </c>
      <c r="J351" t="s">
        <v>38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18</v>
      </c>
      <c r="Q351">
        <v>20.5228</v>
      </c>
      <c r="R351">
        <v>2.2385999999999999</v>
      </c>
      <c r="S351">
        <v>2.3039999999999998</v>
      </c>
    </row>
    <row r="352" spans="1:19" x14ac:dyDescent="0.35">
      <c r="A352">
        <v>39</v>
      </c>
      <c r="B352" t="s">
        <v>62</v>
      </c>
      <c r="C352" t="s">
        <v>63</v>
      </c>
      <c r="D352">
        <v>100103</v>
      </c>
      <c r="E352" t="s">
        <v>39</v>
      </c>
      <c r="F352">
        <v>100103001</v>
      </c>
      <c r="G352" t="s">
        <v>40</v>
      </c>
      <c r="H352" t="s">
        <v>312</v>
      </c>
      <c r="I352">
        <v>3</v>
      </c>
      <c r="J352" t="s">
        <v>38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3.06</v>
      </c>
      <c r="R352">
        <v>0</v>
      </c>
      <c r="S352">
        <v>4.0858999999999996</v>
      </c>
    </row>
    <row r="353" spans="1:19" x14ac:dyDescent="0.35">
      <c r="A353">
        <v>39</v>
      </c>
      <c r="B353" t="s">
        <v>62</v>
      </c>
      <c r="C353" t="s">
        <v>63</v>
      </c>
      <c r="D353">
        <v>100103</v>
      </c>
      <c r="E353" t="s">
        <v>39</v>
      </c>
      <c r="F353">
        <v>100103001</v>
      </c>
      <c r="G353" t="s">
        <v>40</v>
      </c>
      <c r="H353" t="s">
        <v>341</v>
      </c>
      <c r="I353">
        <v>3</v>
      </c>
      <c r="J353" t="s">
        <v>38</v>
      </c>
      <c r="K353">
        <v>5.0000000000000001E-4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5">
      <c r="A354">
        <v>39</v>
      </c>
      <c r="B354" t="s">
        <v>62</v>
      </c>
      <c r="C354" t="s">
        <v>63</v>
      </c>
      <c r="D354">
        <v>100103</v>
      </c>
      <c r="E354" t="s">
        <v>39</v>
      </c>
      <c r="F354">
        <v>100103001</v>
      </c>
      <c r="G354" t="s">
        <v>40</v>
      </c>
      <c r="H354" t="s">
        <v>326</v>
      </c>
      <c r="I354">
        <v>3</v>
      </c>
      <c r="J354" t="s">
        <v>38</v>
      </c>
      <c r="K354">
        <v>0</v>
      </c>
      <c r="L354">
        <v>0</v>
      </c>
      <c r="M354">
        <v>0</v>
      </c>
      <c r="N354">
        <v>7.7399999999999997E-2</v>
      </c>
      <c r="O354">
        <v>0</v>
      </c>
      <c r="P354">
        <v>7.6752000000000002</v>
      </c>
      <c r="Q354">
        <v>0</v>
      </c>
      <c r="R354">
        <v>0</v>
      </c>
      <c r="S354">
        <v>2.18E-2</v>
      </c>
    </row>
    <row r="355" spans="1:19" x14ac:dyDescent="0.35">
      <c r="A355">
        <v>39</v>
      </c>
      <c r="B355" t="s">
        <v>62</v>
      </c>
      <c r="C355" t="s">
        <v>63</v>
      </c>
      <c r="D355">
        <v>100103</v>
      </c>
      <c r="E355" t="s">
        <v>39</v>
      </c>
      <c r="F355">
        <v>100103002</v>
      </c>
      <c r="G355" t="s">
        <v>42</v>
      </c>
      <c r="H355" t="s">
        <v>313</v>
      </c>
      <c r="I355">
        <v>3</v>
      </c>
      <c r="J355" t="s">
        <v>38</v>
      </c>
      <c r="K355">
        <v>0</v>
      </c>
      <c r="L355">
        <v>7.0699999999999999E-2</v>
      </c>
      <c r="M355">
        <v>4.0800000000000003E-2</v>
      </c>
      <c r="N355">
        <v>0.1056</v>
      </c>
      <c r="O355">
        <v>0</v>
      </c>
      <c r="P355">
        <v>0.46870000000000001</v>
      </c>
      <c r="Q355">
        <v>1.8651</v>
      </c>
      <c r="R355">
        <v>0.27960000000000002</v>
      </c>
      <c r="S355">
        <v>3.9E-2</v>
      </c>
    </row>
    <row r="356" spans="1:19" x14ac:dyDescent="0.35">
      <c r="A356">
        <v>39</v>
      </c>
      <c r="B356" t="s">
        <v>62</v>
      </c>
      <c r="C356" t="s">
        <v>63</v>
      </c>
      <c r="D356">
        <v>100103</v>
      </c>
      <c r="E356" t="s">
        <v>39</v>
      </c>
      <c r="F356">
        <v>100103002</v>
      </c>
      <c r="G356" t="s">
        <v>42</v>
      </c>
      <c r="H356" t="s">
        <v>114</v>
      </c>
      <c r="I356">
        <v>4</v>
      </c>
      <c r="J356" t="s">
        <v>71</v>
      </c>
      <c r="K356">
        <v>1.1762999999999999</v>
      </c>
      <c r="L356">
        <v>0</v>
      </c>
      <c r="M356">
        <v>0</v>
      </c>
      <c r="N356">
        <v>0</v>
      </c>
      <c r="O356">
        <v>0.57199999999999995</v>
      </c>
      <c r="P356">
        <v>0.20250000000000001</v>
      </c>
      <c r="Q356">
        <v>4.1999999999999997E-3</v>
      </c>
      <c r="R356">
        <v>6.7400000000000002E-2</v>
      </c>
      <c r="S356">
        <v>0</v>
      </c>
    </row>
    <row r="357" spans="1:19" x14ac:dyDescent="0.35">
      <c r="A357">
        <v>39</v>
      </c>
      <c r="B357" t="s">
        <v>62</v>
      </c>
      <c r="C357" t="s">
        <v>63</v>
      </c>
      <c r="D357">
        <v>100103</v>
      </c>
      <c r="E357" t="s">
        <v>39</v>
      </c>
      <c r="F357">
        <v>100103003</v>
      </c>
      <c r="G357" t="s">
        <v>226</v>
      </c>
      <c r="H357" t="s">
        <v>325</v>
      </c>
      <c r="I357">
        <v>2</v>
      </c>
      <c r="J357" t="s">
        <v>32</v>
      </c>
      <c r="K357">
        <v>0</v>
      </c>
      <c r="L357">
        <v>0</v>
      </c>
      <c r="M357">
        <v>48</v>
      </c>
      <c r="N357">
        <v>20</v>
      </c>
      <c r="O357">
        <v>0</v>
      </c>
      <c r="P357">
        <v>24</v>
      </c>
      <c r="Q357">
        <v>120</v>
      </c>
      <c r="R357">
        <v>70.981999999999999</v>
      </c>
      <c r="S357">
        <v>214.39</v>
      </c>
    </row>
    <row r="358" spans="1:19" x14ac:dyDescent="0.35">
      <c r="A358">
        <v>39</v>
      </c>
      <c r="B358" t="s">
        <v>62</v>
      </c>
      <c r="C358" t="s">
        <v>63</v>
      </c>
      <c r="D358">
        <v>100103</v>
      </c>
      <c r="E358" t="s">
        <v>39</v>
      </c>
      <c r="F358">
        <v>100103003</v>
      </c>
      <c r="G358" t="s">
        <v>226</v>
      </c>
      <c r="H358" t="s">
        <v>314</v>
      </c>
      <c r="I358">
        <v>4</v>
      </c>
      <c r="J358" t="s">
        <v>71</v>
      </c>
      <c r="K358">
        <v>0</v>
      </c>
      <c r="L358">
        <v>0</v>
      </c>
      <c r="M358">
        <v>8.1</v>
      </c>
      <c r="N358">
        <v>0</v>
      </c>
      <c r="O358">
        <v>0.92</v>
      </c>
      <c r="P358">
        <v>0</v>
      </c>
      <c r="Q358">
        <v>0</v>
      </c>
      <c r="R358">
        <v>0</v>
      </c>
      <c r="S358">
        <v>0</v>
      </c>
    </row>
    <row r="359" spans="1:19" x14ac:dyDescent="0.35">
      <c r="A359">
        <v>39</v>
      </c>
      <c r="B359" t="s">
        <v>62</v>
      </c>
      <c r="C359" t="s">
        <v>63</v>
      </c>
      <c r="D359">
        <v>100103</v>
      </c>
      <c r="E359" t="s">
        <v>39</v>
      </c>
      <c r="F359">
        <v>100103003</v>
      </c>
      <c r="G359" t="s">
        <v>226</v>
      </c>
      <c r="H359" t="s">
        <v>227</v>
      </c>
      <c r="I359">
        <v>5</v>
      </c>
      <c r="J359" t="s">
        <v>26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10.036799999999999</v>
      </c>
      <c r="Q359">
        <v>0</v>
      </c>
      <c r="R359">
        <v>0</v>
      </c>
      <c r="S359">
        <v>0</v>
      </c>
    </row>
    <row r="360" spans="1:19" x14ac:dyDescent="0.35">
      <c r="A360">
        <v>39</v>
      </c>
      <c r="B360" t="s">
        <v>62</v>
      </c>
      <c r="C360" t="s">
        <v>63</v>
      </c>
      <c r="D360">
        <v>100103</v>
      </c>
      <c r="E360" t="s">
        <v>39</v>
      </c>
      <c r="F360">
        <v>100103003</v>
      </c>
      <c r="G360" t="s">
        <v>226</v>
      </c>
      <c r="H360" t="s">
        <v>323</v>
      </c>
      <c r="I360">
        <v>3</v>
      </c>
      <c r="J360" t="s">
        <v>38</v>
      </c>
      <c r="K360">
        <v>0</v>
      </c>
      <c r="L360">
        <v>2.5899999999999999E-2</v>
      </c>
      <c r="M360">
        <v>0</v>
      </c>
      <c r="N360">
        <v>0.1116</v>
      </c>
      <c r="O360">
        <v>184.98</v>
      </c>
      <c r="P360">
        <v>184.8</v>
      </c>
      <c r="Q360">
        <v>0</v>
      </c>
      <c r="R360">
        <v>26.18</v>
      </c>
      <c r="S360">
        <v>587.12199999999996</v>
      </c>
    </row>
    <row r="361" spans="1:19" x14ac:dyDescent="0.35">
      <c r="A361">
        <v>39</v>
      </c>
      <c r="B361" t="s">
        <v>62</v>
      </c>
      <c r="C361" t="s">
        <v>63</v>
      </c>
      <c r="D361">
        <v>100103</v>
      </c>
      <c r="E361" t="s">
        <v>39</v>
      </c>
      <c r="F361">
        <v>100103003</v>
      </c>
      <c r="G361" t="s">
        <v>226</v>
      </c>
      <c r="H361" t="s">
        <v>315</v>
      </c>
      <c r="I361">
        <v>3</v>
      </c>
      <c r="J361" t="s">
        <v>38</v>
      </c>
      <c r="K361">
        <v>0</v>
      </c>
      <c r="L361">
        <v>0</v>
      </c>
      <c r="M361">
        <v>5.7599999999999998E-2</v>
      </c>
      <c r="N361">
        <v>0</v>
      </c>
      <c r="O361">
        <v>0</v>
      </c>
      <c r="P361">
        <v>56.935000000000002</v>
      </c>
      <c r="Q361">
        <v>7.1999999999999995E-2</v>
      </c>
      <c r="R361">
        <v>0</v>
      </c>
      <c r="S361">
        <v>0</v>
      </c>
    </row>
    <row r="362" spans="1:19" x14ac:dyDescent="0.35">
      <c r="A362">
        <v>39</v>
      </c>
      <c r="B362" t="s">
        <v>62</v>
      </c>
      <c r="C362" t="s">
        <v>63</v>
      </c>
      <c r="D362">
        <v>100103</v>
      </c>
      <c r="E362" t="s">
        <v>39</v>
      </c>
      <c r="F362">
        <v>100103003</v>
      </c>
      <c r="G362" t="s">
        <v>226</v>
      </c>
      <c r="H362" t="s">
        <v>316</v>
      </c>
      <c r="I362">
        <v>3</v>
      </c>
      <c r="J362" t="s">
        <v>38</v>
      </c>
      <c r="K362">
        <v>150.0565</v>
      </c>
      <c r="L362">
        <v>105.04</v>
      </c>
      <c r="M362">
        <v>847.90920000000006</v>
      </c>
      <c r="N362">
        <v>18.888999999999999</v>
      </c>
      <c r="O362">
        <v>471.18889999999999</v>
      </c>
      <c r="P362">
        <v>288.73399999999998</v>
      </c>
      <c r="Q362">
        <v>0</v>
      </c>
      <c r="R362">
        <v>0</v>
      </c>
      <c r="S362">
        <v>0</v>
      </c>
    </row>
    <row r="363" spans="1:19" x14ac:dyDescent="0.35">
      <c r="A363">
        <v>39</v>
      </c>
      <c r="B363" t="s">
        <v>62</v>
      </c>
      <c r="C363" t="s">
        <v>63</v>
      </c>
      <c r="D363">
        <v>100103</v>
      </c>
      <c r="E363" t="s">
        <v>39</v>
      </c>
      <c r="F363">
        <v>100103004</v>
      </c>
      <c r="G363" t="s">
        <v>77</v>
      </c>
      <c r="H363" t="s">
        <v>297</v>
      </c>
      <c r="I363">
        <v>4</v>
      </c>
      <c r="J363" t="s">
        <v>71</v>
      </c>
      <c r="K363">
        <v>0</v>
      </c>
      <c r="L363">
        <v>0</v>
      </c>
      <c r="M363">
        <v>21.24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5">
      <c r="A364">
        <v>39</v>
      </c>
      <c r="B364" t="s">
        <v>62</v>
      </c>
      <c r="C364" t="s">
        <v>63</v>
      </c>
      <c r="D364">
        <v>100103</v>
      </c>
      <c r="E364" t="s">
        <v>39</v>
      </c>
      <c r="F364">
        <v>100103004</v>
      </c>
      <c r="G364" t="s">
        <v>77</v>
      </c>
      <c r="H364" t="s">
        <v>78</v>
      </c>
      <c r="I364">
        <v>3</v>
      </c>
      <c r="J364" t="s">
        <v>38</v>
      </c>
      <c r="K364">
        <v>381.96890000000002</v>
      </c>
      <c r="L364">
        <v>544.87080000000003</v>
      </c>
      <c r="M364">
        <v>1289.4617000000001</v>
      </c>
      <c r="N364">
        <v>1220.7429</v>
      </c>
      <c r="O364">
        <v>808.86239999999998</v>
      </c>
      <c r="P364">
        <v>987.46090000000004</v>
      </c>
      <c r="Q364">
        <v>1059.3552999999999</v>
      </c>
      <c r="R364">
        <v>943.93589999999995</v>
      </c>
      <c r="S364">
        <v>7344.7929999999997</v>
      </c>
    </row>
    <row r="365" spans="1:19" x14ac:dyDescent="0.35">
      <c r="A365">
        <v>39</v>
      </c>
      <c r="B365" t="s">
        <v>62</v>
      </c>
      <c r="C365" t="s">
        <v>63</v>
      </c>
      <c r="D365">
        <v>100103</v>
      </c>
      <c r="E365" t="s">
        <v>39</v>
      </c>
      <c r="F365">
        <v>100103004</v>
      </c>
      <c r="G365" t="s">
        <v>77</v>
      </c>
      <c r="H365" t="s">
        <v>363</v>
      </c>
      <c r="I365">
        <v>7</v>
      </c>
      <c r="J365" t="s">
        <v>164</v>
      </c>
      <c r="K365">
        <v>57.24</v>
      </c>
      <c r="L365">
        <v>0</v>
      </c>
      <c r="M365">
        <v>102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5">
      <c r="A366">
        <v>39</v>
      </c>
      <c r="B366" t="s">
        <v>62</v>
      </c>
      <c r="C366" t="s">
        <v>63</v>
      </c>
      <c r="D366">
        <v>100103</v>
      </c>
      <c r="E366" t="s">
        <v>39</v>
      </c>
      <c r="F366">
        <v>100103004</v>
      </c>
      <c r="G366" t="s">
        <v>77</v>
      </c>
      <c r="H366" t="s">
        <v>329</v>
      </c>
      <c r="I366">
        <v>3</v>
      </c>
      <c r="J366" t="s">
        <v>38</v>
      </c>
      <c r="K366">
        <v>0</v>
      </c>
      <c r="L366">
        <v>2.8799999999999999E-2</v>
      </c>
      <c r="M366">
        <v>0</v>
      </c>
      <c r="N366">
        <v>0</v>
      </c>
      <c r="O366">
        <v>0</v>
      </c>
      <c r="P366">
        <v>241.05600000000001</v>
      </c>
      <c r="Q366">
        <v>2.5000000000000001E-2</v>
      </c>
      <c r="R366">
        <v>0</v>
      </c>
      <c r="S366">
        <v>0</v>
      </c>
    </row>
    <row r="367" spans="1:19" x14ac:dyDescent="0.35">
      <c r="A367">
        <v>39</v>
      </c>
      <c r="B367" t="s">
        <v>62</v>
      </c>
      <c r="C367" t="s">
        <v>63</v>
      </c>
      <c r="D367">
        <v>100103</v>
      </c>
      <c r="E367" t="s">
        <v>39</v>
      </c>
      <c r="F367">
        <v>100103004</v>
      </c>
      <c r="G367" t="s">
        <v>77</v>
      </c>
      <c r="H367" t="s">
        <v>198</v>
      </c>
      <c r="I367">
        <v>3</v>
      </c>
      <c r="J367" t="s">
        <v>38</v>
      </c>
      <c r="K367">
        <v>739.32069999999999</v>
      </c>
      <c r="L367">
        <v>549.84540000000004</v>
      </c>
      <c r="M367">
        <v>1913.5526</v>
      </c>
      <c r="N367">
        <v>2482.5540000000001</v>
      </c>
      <c r="O367">
        <v>1361.9308000000001</v>
      </c>
      <c r="P367">
        <v>1783.7309</v>
      </c>
      <c r="Q367">
        <v>1248.8063999999999</v>
      </c>
      <c r="R367">
        <v>2584.3184000000001</v>
      </c>
      <c r="S367">
        <v>7894.0838999999996</v>
      </c>
    </row>
    <row r="368" spans="1:19" x14ac:dyDescent="0.35">
      <c r="A368">
        <v>39</v>
      </c>
      <c r="B368" t="s">
        <v>62</v>
      </c>
      <c r="C368" t="s">
        <v>63</v>
      </c>
      <c r="D368">
        <v>100103</v>
      </c>
      <c r="E368" t="s">
        <v>39</v>
      </c>
      <c r="F368">
        <v>100103004</v>
      </c>
      <c r="G368" t="s">
        <v>77</v>
      </c>
      <c r="H368" t="s">
        <v>347</v>
      </c>
      <c r="I368">
        <v>3</v>
      </c>
      <c r="J368" t="s">
        <v>38</v>
      </c>
      <c r="K368">
        <v>17.850000000000001</v>
      </c>
      <c r="L368">
        <v>0</v>
      </c>
      <c r="M368">
        <v>0</v>
      </c>
      <c r="N368">
        <v>0</v>
      </c>
      <c r="O368">
        <v>0</v>
      </c>
      <c r="P368">
        <v>0.1104</v>
      </c>
      <c r="Q368">
        <v>0</v>
      </c>
      <c r="R368">
        <v>335.17439999999999</v>
      </c>
      <c r="S368">
        <v>63.763199999999998</v>
      </c>
    </row>
    <row r="369" spans="1:19" x14ac:dyDescent="0.35">
      <c r="A369">
        <v>39</v>
      </c>
      <c r="B369" t="s">
        <v>62</v>
      </c>
      <c r="C369" t="s">
        <v>63</v>
      </c>
      <c r="D369">
        <v>100103</v>
      </c>
      <c r="E369" t="s">
        <v>39</v>
      </c>
      <c r="F369">
        <v>100103004</v>
      </c>
      <c r="G369" t="s">
        <v>77</v>
      </c>
      <c r="H369" t="s">
        <v>179</v>
      </c>
      <c r="I369">
        <v>2</v>
      </c>
      <c r="J369" t="s">
        <v>32</v>
      </c>
      <c r="K369">
        <v>215</v>
      </c>
      <c r="L369">
        <v>174.5</v>
      </c>
      <c r="M369">
        <v>668.33</v>
      </c>
      <c r="N369">
        <v>572.95899999999995</v>
      </c>
      <c r="O369">
        <v>292</v>
      </c>
      <c r="P369">
        <v>357.6</v>
      </c>
      <c r="Q369">
        <v>377.4</v>
      </c>
      <c r="R369">
        <v>377</v>
      </c>
      <c r="S369">
        <v>500.1</v>
      </c>
    </row>
    <row r="370" spans="1:19" x14ac:dyDescent="0.35">
      <c r="A370">
        <v>39</v>
      </c>
      <c r="B370" t="s">
        <v>62</v>
      </c>
      <c r="C370" t="s">
        <v>63</v>
      </c>
      <c r="D370">
        <v>100103</v>
      </c>
      <c r="E370" t="s">
        <v>39</v>
      </c>
      <c r="F370">
        <v>100103004</v>
      </c>
      <c r="G370" t="s">
        <v>77</v>
      </c>
      <c r="H370" t="s">
        <v>124</v>
      </c>
      <c r="I370">
        <v>3</v>
      </c>
      <c r="J370" t="s">
        <v>38</v>
      </c>
      <c r="K370">
        <v>5.3E-3</v>
      </c>
      <c r="L370">
        <v>0</v>
      </c>
      <c r="M370">
        <v>2.2499999999999999E-2</v>
      </c>
      <c r="N370">
        <v>3.6135000000000002</v>
      </c>
      <c r="O370">
        <v>3.8774000000000002</v>
      </c>
      <c r="P370">
        <v>26.091000000000001</v>
      </c>
      <c r="Q370">
        <v>15.186500000000001</v>
      </c>
      <c r="R370">
        <v>0</v>
      </c>
      <c r="S370">
        <v>0</v>
      </c>
    </row>
    <row r="371" spans="1:19" x14ac:dyDescent="0.35">
      <c r="A371">
        <v>39</v>
      </c>
      <c r="B371" t="s">
        <v>62</v>
      </c>
      <c r="C371" t="s">
        <v>63</v>
      </c>
      <c r="D371">
        <v>100103</v>
      </c>
      <c r="E371" t="s">
        <v>39</v>
      </c>
      <c r="F371">
        <v>100103004</v>
      </c>
      <c r="G371" t="s">
        <v>77</v>
      </c>
      <c r="H371" t="s">
        <v>89</v>
      </c>
      <c r="I371">
        <v>3</v>
      </c>
      <c r="J371" t="s">
        <v>38</v>
      </c>
      <c r="K371">
        <v>0</v>
      </c>
      <c r="L371">
        <v>36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0.33</v>
      </c>
    </row>
    <row r="372" spans="1:19" x14ac:dyDescent="0.35">
      <c r="A372">
        <v>39</v>
      </c>
      <c r="B372" t="s">
        <v>62</v>
      </c>
      <c r="C372" t="s">
        <v>63</v>
      </c>
      <c r="D372">
        <v>100104</v>
      </c>
      <c r="E372" t="s">
        <v>66</v>
      </c>
      <c r="F372">
        <v>100104002</v>
      </c>
      <c r="G372" t="s">
        <v>67</v>
      </c>
      <c r="H372" t="s">
        <v>366</v>
      </c>
      <c r="I372">
        <v>7</v>
      </c>
      <c r="J372" t="s">
        <v>164</v>
      </c>
      <c r="K372">
        <v>0</v>
      </c>
      <c r="L372">
        <v>0</v>
      </c>
      <c r="M372">
        <v>0.36809999999999998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5">
      <c r="A373">
        <v>39</v>
      </c>
      <c r="B373" t="s">
        <v>62</v>
      </c>
      <c r="C373" t="s">
        <v>63</v>
      </c>
      <c r="D373">
        <v>100104</v>
      </c>
      <c r="E373" t="s">
        <v>66</v>
      </c>
      <c r="F373">
        <v>100104002</v>
      </c>
      <c r="G373" t="s">
        <v>67</v>
      </c>
      <c r="H373" t="s">
        <v>210</v>
      </c>
      <c r="I373">
        <v>7</v>
      </c>
      <c r="J373" t="s">
        <v>164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49.501399999999997</v>
      </c>
    </row>
    <row r="374" spans="1:19" x14ac:dyDescent="0.35">
      <c r="A374">
        <v>39</v>
      </c>
      <c r="B374" t="s">
        <v>62</v>
      </c>
      <c r="C374" t="s">
        <v>63</v>
      </c>
      <c r="D374">
        <v>100104</v>
      </c>
      <c r="E374" t="s">
        <v>66</v>
      </c>
      <c r="F374">
        <v>100104002</v>
      </c>
      <c r="G374" t="s">
        <v>67</v>
      </c>
      <c r="H374" t="s">
        <v>203</v>
      </c>
      <c r="I374">
        <v>7</v>
      </c>
      <c r="J374" t="s">
        <v>164</v>
      </c>
      <c r="K374">
        <v>0</v>
      </c>
      <c r="L374">
        <v>1.7999999999999999E-2</v>
      </c>
      <c r="M374">
        <v>22</v>
      </c>
      <c r="N374">
        <v>0.49590000000000001</v>
      </c>
      <c r="O374">
        <v>0</v>
      </c>
      <c r="P374">
        <v>269.51</v>
      </c>
      <c r="Q374">
        <v>23.98</v>
      </c>
      <c r="R374">
        <v>74.962900000000005</v>
      </c>
      <c r="S374">
        <v>0</v>
      </c>
    </row>
    <row r="375" spans="1:19" x14ac:dyDescent="0.35">
      <c r="A375">
        <v>39</v>
      </c>
      <c r="B375" t="s">
        <v>62</v>
      </c>
      <c r="C375" t="s">
        <v>63</v>
      </c>
      <c r="D375">
        <v>100104</v>
      </c>
      <c r="E375" t="s">
        <v>66</v>
      </c>
      <c r="F375">
        <v>100104002</v>
      </c>
      <c r="G375" t="s">
        <v>67</v>
      </c>
      <c r="H375" t="s">
        <v>120</v>
      </c>
      <c r="I375">
        <v>5</v>
      </c>
      <c r="J375" t="s">
        <v>26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75.768000000000001</v>
      </c>
      <c r="S375">
        <v>0</v>
      </c>
    </row>
    <row r="376" spans="1:19" x14ac:dyDescent="0.35">
      <c r="A376">
        <v>39</v>
      </c>
      <c r="B376" t="s">
        <v>62</v>
      </c>
      <c r="C376" t="s">
        <v>63</v>
      </c>
      <c r="D376">
        <v>100104</v>
      </c>
      <c r="E376" t="s">
        <v>66</v>
      </c>
      <c r="F376">
        <v>100104002</v>
      </c>
      <c r="G376" t="s">
        <v>67</v>
      </c>
      <c r="H376" t="s">
        <v>125</v>
      </c>
      <c r="I376">
        <v>5</v>
      </c>
      <c r="J376" t="s">
        <v>26</v>
      </c>
      <c r="K376">
        <v>0</v>
      </c>
      <c r="L376">
        <v>0</v>
      </c>
      <c r="M376">
        <v>61.74</v>
      </c>
      <c r="N376">
        <v>92.61</v>
      </c>
      <c r="O376">
        <v>110.9491</v>
      </c>
      <c r="P376">
        <v>165.56399999999999</v>
      </c>
      <c r="Q376">
        <v>91.98</v>
      </c>
      <c r="R376">
        <v>220.75200000000001</v>
      </c>
      <c r="S376">
        <v>257.54399999999998</v>
      </c>
    </row>
    <row r="377" spans="1:19" x14ac:dyDescent="0.35">
      <c r="A377">
        <v>39</v>
      </c>
      <c r="B377" t="s">
        <v>62</v>
      </c>
      <c r="C377" t="s">
        <v>63</v>
      </c>
      <c r="D377">
        <v>100104</v>
      </c>
      <c r="E377" t="s">
        <v>66</v>
      </c>
      <c r="F377">
        <v>100104002</v>
      </c>
      <c r="G377" t="s">
        <v>67</v>
      </c>
      <c r="H377" t="s">
        <v>191</v>
      </c>
      <c r="I377">
        <v>4</v>
      </c>
      <c r="J377" t="s">
        <v>71</v>
      </c>
      <c r="K377">
        <v>3.2000000000000002E-3</v>
      </c>
      <c r="L377">
        <v>21.392299999999999</v>
      </c>
      <c r="M377">
        <v>5.2366999999999999</v>
      </c>
      <c r="N377">
        <v>0.13450000000000001</v>
      </c>
      <c r="O377">
        <v>13.128399999999999</v>
      </c>
      <c r="P377">
        <v>9.016</v>
      </c>
      <c r="Q377">
        <v>40.274000000000001</v>
      </c>
      <c r="R377">
        <v>7</v>
      </c>
      <c r="S377">
        <v>19.2258</v>
      </c>
    </row>
    <row r="378" spans="1:19" x14ac:dyDescent="0.35">
      <c r="A378">
        <v>39</v>
      </c>
      <c r="B378" t="s">
        <v>62</v>
      </c>
      <c r="C378" t="s">
        <v>63</v>
      </c>
      <c r="D378">
        <v>100104</v>
      </c>
      <c r="E378" t="s">
        <v>66</v>
      </c>
      <c r="F378">
        <v>100104002</v>
      </c>
      <c r="G378" t="s">
        <v>67</v>
      </c>
      <c r="H378" t="s">
        <v>127</v>
      </c>
      <c r="I378">
        <v>3</v>
      </c>
      <c r="J378" t="s">
        <v>38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0.02</v>
      </c>
      <c r="R378">
        <v>0</v>
      </c>
      <c r="S378">
        <v>0</v>
      </c>
    </row>
    <row r="379" spans="1:19" x14ac:dyDescent="0.35">
      <c r="A379">
        <v>39</v>
      </c>
      <c r="B379" t="s">
        <v>62</v>
      </c>
      <c r="C379" t="s">
        <v>63</v>
      </c>
      <c r="D379">
        <v>100104</v>
      </c>
      <c r="E379" t="s">
        <v>66</v>
      </c>
      <c r="F379">
        <v>100104002</v>
      </c>
      <c r="G379" t="s">
        <v>67</v>
      </c>
      <c r="H379" t="s">
        <v>141</v>
      </c>
      <c r="I379">
        <v>5</v>
      </c>
      <c r="J379" t="s">
        <v>26</v>
      </c>
      <c r="K379">
        <v>0</v>
      </c>
      <c r="L379">
        <v>0</v>
      </c>
      <c r="M379">
        <v>18.521999999999998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35">
      <c r="A380">
        <v>39</v>
      </c>
      <c r="B380" t="s">
        <v>62</v>
      </c>
      <c r="C380" t="s">
        <v>63</v>
      </c>
      <c r="D380">
        <v>100104</v>
      </c>
      <c r="E380" t="s">
        <v>66</v>
      </c>
      <c r="F380">
        <v>100104002</v>
      </c>
      <c r="G380" t="s">
        <v>67</v>
      </c>
      <c r="H380" t="s">
        <v>361</v>
      </c>
      <c r="I380">
        <v>4</v>
      </c>
      <c r="J380" t="s">
        <v>71</v>
      </c>
      <c r="K380">
        <v>0</v>
      </c>
      <c r="L380">
        <v>0</v>
      </c>
      <c r="M380">
        <v>0</v>
      </c>
      <c r="N380">
        <v>0</v>
      </c>
      <c r="O380">
        <v>2.9999999999999997E-4</v>
      </c>
      <c r="P380">
        <v>0</v>
      </c>
      <c r="Q380">
        <v>0</v>
      </c>
      <c r="R380">
        <v>0</v>
      </c>
      <c r="S380">
        <v>2</v>
      </c>
    </row>
    <row r="381" spans="1:19" x14ac:dyDescent="0.35">
      <c r="A381">
        <v>39</v>
      </c>
      <c r="B381" t="s">
        <v>62</v>
      </c>
      <c r="C381" t="s">
        <v>63</v>
      </c>
      <c r="D381">
        <v>100104</v>
      </c>
      <c r="E381" t="s">
        <v>66</v>
      </c>
      <c r="F381">
        <v>100104002</v>
      </c>
      <c r="G381" t="s">
        <v>67</v>
      </c>
      <c r="H381" t="s">
        <v>364</v>
      </c>
      <c r="I381">
        <v>2</v>
      </c>
      <c r="J381" t="s">
        <v>32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504</v>
      </c>
    </row>
    <row r="382" spans="1:19" x14ac:dyDescent="0.35">
      <c r="A382">
        <v>39</v>
      </c>
      <c r="B382" t="s">
        <v>62</v>
      </c>
      <c r="C382" t="s">
        <v>63</v>
      </c>
      <c r="D382">
        <v>100104</v>
      </c>
      <c r="E382" t="s">
        <v>66</v>
      </c>
      <c r="F382">
        <v>100104005</v>
      </c>
      <c r="G382" t="s">
        <v>82</v>
      </c>
      <c r="H382" t="s">
        <v>348</v>
      </c>
      <c r="I382">
        <v>7</v>
      </c>
      <c r="J382" t="s">
        <v>164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27.501000000000001</v>
      </c>
      <c r="Q382">
        <v>198.00049999999999</v>
      </c>
      <c r="R382">
        <v>22</v>
      </c>
      <c r="S382">
        <v>0</v>
      </c>
    </row>
    <row r="383" spans="1:19" x14ac:dyDescent="0.35">
      <c r="A383">
        <v>39</v>
      </c>
      <c r="B383" t="s">
        <v>62</v>
      </c>
      <c r="C383" t="s">
        <v>63</v>
      </c>
      <c r="D383">
        <v>100104</v>
      </c>
      <c r="E383" t="s">
        <v>66</v>
      </c>
      <c r="F383">
        <v>100104005</v>
      </c>
      <c r="G383" t="s">
        <v>82</v>
      </c>
      <c r="H383" t="s">
        <v>201</v>
      </c>
      <c r="I383">
        <v>5</v>
      </c>
      <c r="J383" t="s">
        <v>26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30.213000000000001</v>
      </c>
      <c r="R383">
        <v>68.256</v>
      </c>
      <c r="S383">
        <v>38.22</v>
      </c>
    </row>
    <row r="384" spans="1:19" x14ac:dyDescent="0.35">
      <c r="A384">
        <v>39</v>
      </c>
      <c r="B384" t="s">
        <v>62</v>
      </c>
      <c r="C384" t="s">
        <v>63</v>
      </c>
      <c r="D384">
        <v>100104</v>
      </c>
      <c r="E384" t="s">
        <v>66</v>
      </c>
      <c r="F384">
        <v>100104005</v>
      </c>
      <c r="G384" t="s">
        <v>82</v>
      </c>
      <c r="H384" t="s">
        <v>261</v>
      </c>
      <c r="I384">
        <v>3</v>
      </c>
      <c r="J384" t="s">
        <v>38</v>
      </c>
      <c r="K384">
        <v>0</v>
      </c>
      <c r="L384">
        <v>1.8E-3</v>
      </c>
      <c r="M384">
        <v>0</v>
      </c>
      <c r="N384">
        <v>0</v>
      </c>
      <c r="O384">
        <v>177.12</v>
      </c>
      <c r="P384">
        <v>528.13229999999999</v>
      </c>
      <c r="Q384">
        <v>35.423999999999999</v>
      </c>
      <c r="R384">
        <v>90.961200000000005</v>
      </c>
      <c r="S384">
        <v>300.90199999999999</v>
      </c>
    </row>
    <row r="385" spans="1:19" x14ac:dyDescent="0.35">
      <c r="A385">
        <v>39</v>
      </c>
      <c r="B385" t="s">
        <v>62</v>
      </c>
      <c r="C385" t="s">
        <v>63</v>
      </c>
      <c r="D385">
        <v>100104</v>
      </c>
      <c r="E385" t="s">
        <v>66</v>
      </c>
      <c r="F385">
        <v>100104005</v>
      </c>
      <c r="G385" t="s">
        <v>82</v>
      </c>
      <c r="H385" t="s">
        <v>231</v>
      </c>
      <c r="I385">
        <v>5</v>
      </c>
      <c r="J385" t="s">
        <v>26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55.5</v>
      </c>
      <c r="Q385">
        <v>17.28</v>
      </c>
      <c r="R385">
        <v>0</v>
      </c>
      <c r="S385">
        <v>0</v>
      </c>
    </row>
    <row r="386" spans="1:19" x14ac:dyDescent="0.35">
      <c r="A386">
        <v>39</v>
      </c>
      <c r="B386" t="s">
        <v>62</v>
      </c>
      <c r="C386" t="s">
        <v>63</v>
      </c>
      <c r="D386">
        <v>100105</v>
      </c>
      <c r="E386" t="s">
        <v>20</v>
      </c>
      <c r="F386">
        <v>100105001</v>
      </c>
      <c r="G386" t="s">
        <v>44</v>
      </c>
      <c r="H386" t="s">
        <v>45</v>
      </c>
      <c r="I386">
        <v>6</v>
      </c>
      <c r="J386" t="s">
        <v>20</v>
      </c>
      <c r="K386">
        <v>0</v>
      </c>
      <c r="L386">
        <v>0</v>
      </c>
      <c r="M386">
        <v>0</v>
      </c>
      <c r="N386">
        <v>0</v>
      </c>
      <c r="O386">
        <v>0.1482</v>
      </c>
      <c r="P386">
        <v>2.5000000000000001E-2</v>
      </c>
      <c r="Q386">
        <v>7.9600000000000004E-2</v>
      </c>
      <c r="R386">
        <v>0</v>
      </c>
      <c r="S386">
        <v>0</v>
      </c>
    </row>
    <row r="387" spans="1:19" x14ac:dyDescent="0.35">
      <c r="A387">
        <v>39</v>
      </c>
      <c r="B387" t="s">
        <v>62</v>
      </c>
      <c r="C387" t="s">
        <v>63</v>
      </c>
      <c r="D387">
        <v>100105</v>
      </c>
      <c r="E387" t="s">
        <v>20</v>
      </c>
      <c r="F387">
        <v>100105001</v>
      </c>
      <c r="G387" t="s">
        <v>44</v>
      </c>
      <c r="H387" t="s">
        <v>262</v>
      </c>
      <c r="I387">
        <v>6</v>
      </c>
      <c r="J387" t="s">
        <v>20</v>
      </c>
      <c r="K387">
        <v>0.18</v>
      </c>
      <c r="L387">
        <v>0</v>
      </c>
      <c r="M387">
        <v>0</v>
      </c>
      <c r="N387">
        <v>0</v>
      </c>
      <c r="O387">
        <v>4.3099999999999999E-2</v>
      </c>
      <c r="P387">
        <v>3.4</v>
      </c>
      <c r="Q387">
        <v>1.2</v>
      </c>
      <c r="R387">
        <v>0</v>
      </c>
      <c r="S387">
        <v>0</v>
      </c>
    </row>
    <row r="388" spans="1:19" x14ac:dyDescent="0.35">
      <c r="A388">
        <v>39</v>
      </c>
      <c r="B388" t="s">
        <v>62</v>
      </c>
      <c r="C388" t="s">
        <v>63</v>
      </c>
      <c r="D388">
        <v>100105</v>
      </c>
      <c r="E388" t="s">
        <v>20</v>
      </c>
      <c r="F388">
        <v>100105003</v>
      </c>
      <c r="G388" t="s">
        <v>334</v>
      </c>
      <c r="H388" t="s">
        <v>335</v>
      </c>
      <c r="I388">
        <v>6</v>
      </c>
      <c r="J388" t="s">
        <v>20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0.1157</v>
      </c>
    </row>
    <row r="389" spans="1:19" x14ac:dyDescent="0.35">
      <c r="A389">
        <v>39</v>
      </c>
      <c r="B389" t="s">
        <v>62</v>
      </c>
      <c r="C389" t="s">
        <v>63</v>
      </c>
      <c r="D389">
        <v>100105</v>
      </c>
      <c r="E389" t="s">
        <v>20</v>
      </c>
      <c r="F389">
        <v>100105004</v>
      </c>
      <c r="G389" t="s">
        <v>18</v>
      </c>
      <c r="H389" t="s">
        <v>47</v>
      </c>
      <c r="I389">
        <v>6</v>
      </c>
      <c r="J389" t="s">
        <v>20</v>
      </c>
      <c r="K389">
        <v>0</v>
      </c>
      <c r="L389">
        <v>0</v>
      </c>
      <c r="M389">
        <v>0</v>
      </c>
      <c r="N389">
        <v>0</v>
      </c>
      <c r="O389">
        <v>0.153</v>
      </c>
      <c r="P389">
        <v>0</v>
      </c>
      <c r="Q389">
        <v>0</v>
      </c>
      <c r="R389">
        <v>0</v>
      </c>
      <c r="S389">
        <v>0.13300000000000001</v>
      </c>
    </row>
    <row r="390" spans="1:19" x14ac:dyDescent="0.35">
      <c r="A390">
        <v>39</v>
      </c>
      <c r="B390" t="s">
        <v>62</v>
      </c>
      <c r="C390" t="s">
        <v>63</v>
      </c>
      <c r="D390">
        <v>100105</v>
      </c>
      <c r="E390" t="s">
        <v>20</v>
      </c>
      <c r="F390">
        <v>100105006</v>
      </c>
      <c r="G390" t="s">
        <v>276</v>
      </c>
      <c r="H390" t="s">
        <v>317</v>
      </c>
      <c r="I390">
        <v>6</v>
      </c>
      <c r="J390" t="s">
        <v>20</v>
      </c>
      <c r="K390">
        <v>0.3</v>
      </c>
      <c r="L390">
        <v>0</v>
      </c>
      <c r="M390">
        <v>0</v>
      </c>
      <c r="N390">
        <v>0</v>
      </c>
      <c r="O390">
        <v>0.1024</v>
      </c>
      <c r="P390">
        <v>0</v>
      </c>
      <c r="Q390">
        <v>1.0685</v>
      </c>
      <c r="R390">
        <v>0.28349999999999997</v>
      </c>
      <c r="S390">
        <v>1.1019000000000001</v>
      </c>
    </row>
    <row r="391" spans="1:19" x14ac:dyDescent="0.35">
      <c r="A391">
        <v>39</v>
      </c>
      <c r="B391" t="s">
        <v>62</v>
      </c>
      <c r="C391" t="s">
        <v>63</v>
      </c>
      <c r="D391">
        <v>100105</v>
      </c>
      <c r="E391" t="s">
        <v>20</v>
      </c>
      <c r="F391">
        <v>100105006</v>
      </c>
      <c r="G391" t="s">
        <v>276</v>
      </c>
      <c r="H391" t="s">
        <v>282</v>
      </c>
      <c r="I391">
        <v>6</v>
      </c>
      <c r="J391" t="s">
        <v>20</v>
      </c>
      <c r="K391">
        <v>0</v>
      </c>
      <c r="L391">
        <v>0</v>
      </c>
      <c r="M391">
        <v>0.3</v>
      </c>
      <c r="N391">
        <v>0</v>
      </c>
      <c r="O391">
        <v>0.2228</v>
      </c>
      <c r="P391">
        <v>0.1</v>
      </c>
      <c r="Q391">
        <v>0.1593</v>
      </c>
      <c r="R391">
        <v>0</v>
      </c>
      <c r="S391">
        <v>5.2602000000000002</v>
      </c>
    </row>
    <row r="392" spans="1:19" x14ac:dyDescent="0.35">
      <c r="A392">
        <v>39</v>
      </c>
      <c r="B392" t="s">
        <v>62</v>
      </c>
      <c r="C392" t="s">
        <v>63</v>
      </c>
      <c r="D392">
        <v>100105</v>
      </c>
      <c r="E392" t="s">
        <v>20</v>
      </c>
      <c r="F392">
        <v>100105006</v>
      </c>
      <c r="G392" t="s">
        <v>276</v>
      </c>
      <c r="H392" t="s">
        <v>388</v>
      </c>
      <c r="I392">
        <v>4</v>
      </c>
      <c r="J392" t="s">
        <v>71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0.6</v>
      </c>
      <c r="R392">
        <v>0</v>
      </c>
      <c r="S392">
        <v>0</v>
      </c>
    </row>
    <row r="393" spans="1:19" x14ac:dyDescent="0.35">
      <c r="A393">
        <v>39</v>
      </c>
      <c r="B393" t="s">
        <v>62</v>
      </c>
      <c r="C393" t="s">
        <v>63</v>
      </c>
      <c r="D393">
        <v>100105</v>
      </c>
      <c r="E393" t="s">
        <v>20</v>
      </c>
      <c r="F393">
        <v>100105006</v>
      </c>
      <c r="G393" t="s">
        <v>276</v>
      </c>
      <c r="H393" t="s">
        <v>277</v>
      </c>
      <c r="I393">
        <v>4</v>
      </c>
      <c r="J393" t="s">
        <v>71</v>
      </c>
      <c r="K393">
        <v>2.4178000000000002</v>
      </c>
      <c r="L393">
        <v>0</v>
      </c>
      <c r="M393">
        <v>1.1173</v>
      </c>
      <c r="N393">
        <v>2.8563999999999998</v>
      </c>
      <c r="O393">
        <v>19.210699999999999</v>
      </c>
      <c r="P393">
        <v>74.948499999999996</v>
      </c>
      <c r="Q393">
        <v>35.627099999999999</v>
      </c>
      <c r="R393">
        <v>13.4312</v>
      </c>
      <c r="S393">
        <v>46.682400000000001</v>
      </c>
    </row>
    <row r="394" spans="1:19" x14ac:dyDescent="0.35">
      <c r="A394">
        <v>39</v>
      </c>
      <c r="B394" t="s">
        <v>62</v>
      </c>
      <c r="C394" t="s">
        <v>63</v>
      </c>
      <c r="D394">
        <v>100105</v>
      </c>
      <c r="E394" t="s">
        <v>20</v>
      </c>
      <c r="F394">
        <v>100105006</v>
      </c>
      <c r="G394" t="s">
        <v>276</v>
      </c>
      <c r="H394" t="s">
        <v>307</v>
      </c>
      <c r="I394">
        <v>4</v>
      </c>
      <c r="J394" t="s">
        <v>71</v>
      </c>
      <c r="K394">
        <v>0</v>
      </c>
      <c r="L394">
        <v>0.15229999999999999</v>
      </c>
      <c r="M394">
        <v>0</v>
      </c>
      <c r="N394">
        <v>3.09E-2</v>
      </c>
      <c r="O394">
        <v>8.5000000000000006E-3</v>
      </c>
      <c r="P394">
        <v>0</v>
      </c>
      <c r="Q394">
        <v>0.126</v>
      </c>
      <c r="R394">
        <v>1.1976</v>
      </c>
      <c r="S394">
        <v>2.2759999999999998</v>
      </c>
    </row>
    <row r="395" spans="1:19" x14ac:dyDescent="0.35">
      <c r="A395">
        <v>39</v>
      </c>
      <c r="B395" t="s">
        <v>62</v>
      </c>
      <c r="C395" t="s">
        <v>63</v>
      </c>
      <c r="D395">
        <v>100105</v>
      </c>
      <c r="E395" t="s">
        <v>20</v>
      </c>
      <c r="F395">
        <v>100105006</v>
      </c>
      <c r="G395" t="s">
        <v>276</v>
      </c>
      <c r="H395" t="s">
        <v>429</v>
      </c>
      <c r="I395">
        <v>6</v>
      </c>
      <c r="J395" t="s">
        <v>20</v>
      </c>
      <c r="K395">
        <v>0</v>
      </c>
      <c r="L395">
        <v>0</v>
      </c>
      <c r="M395">
        <v>1.9699999999999999E-2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5">
      <c r="A396">
        <v>39</v>
      </c>
      <c r="B396" t="s">
        <v>62</v>
      </c>
      <c r="C396" t="s">
        <v>63</v>
      </c>
      <c r="D396">
        <v>100105</v>
      </c>
      <c r="E396" t="s">
        <v>20</v>
      </c>
      <c r="F396">
        <v>100105006</v>
      </c>
      <c r="G396" t="s">
        <v>276</v>
      </c>
      <c r="H396" t="s">
        <v>443</v>
      </c>
      <c r="I396">
        <v>6</v>
      </c>
      <c r="J396" t="s">
        <v>20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0.15920000000000001</v>
      </c>
      <c r="Q396">
        <v>0</v>
      </c>
      <c r="R396">
        <v>0</v>
      </c>
      <c r="S396">
        <v>0</v>
      </c>
    </row>
    <row r="397" spans="1:19" x14ac:dyDescent="0.35">
      <c r="A397">
        <v>39</v>
      </c>
      <c r="B397" t="s">
        <v>62</v>
      </c>
      <c r="C397" t="s">
        <v>63</v>
      </c>
      <c r="D397">
        <v>100105</v>
      </c>
      <c r="E397" t="s">
        <v>20</v>
      </c>
      <c r="F397">
        <v>100105006</v>
      </c>
      <c r="G397" t="s">
        <v>276</v>
      </c>
      <c r="H397" t="s">
        <v>390</v>
      </c>
      <c r="I397">
        <v>6</v>
      </c>
      <c r="J397" t="s">
        <v>20</v>
      </c>
      <c r="K397">
        <v>0</v>
      </c>
      <c r="L397">
        <v>0</v>
      </c>
      <c r="M397">
        <v>1</v>
      </c>
      <c r="N397">
        <v>1</v>
      </c>
      <c r="O397">
        <v>1</v>
      </c>
      <c r="P397">
        <v>0</v>
      </c>
      <c r="Q397">
        <v>0.01</v>
      </c>
      <c r="R397">
        <v>0.80669999999999997</v>
      </c>
      <c r="S397">
        <v>0</v>
      </c>
    </row>
    <row r="398" spans="1:19" x14ac:dyDescent="0.35">
      <c r="A398">
        <v>39</v>
      </c>
      <c r="B398" t="s">
        <v>62</v>
      </c>
      <c r="C398" t="s">
        <v>63</v>
      </c>
      <c r="D398">
        <v>100106</v>
      </c>
      <c r="E398" t="s">
        <v>23</v>
      </c>
      <c r="F398">
        <v>100106001</v>
      </c>
      <c r="G398" t="s">
        <v>59</v>
      </c>
      <c r="H398" t="s">
        <v>95</v>
      </c>
      <c r="I398">
        <v>1</v>
      </c>
      <c r="J398" t="s">
        <v>96</v>
      </c>
      <c r="K398">
        <v>1.5699999999999999E-2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5">
      <c r="A399">
        <v>39</v>
      </c>
      <c r="B399" t="s">
        <v>62</v>
      </c>
      <c r="C399" t="s">
        <v>63</v>
      </c>
      <c r="D399">
        <v>100106</v>
      </c>
      <c r="E399" t="s">
        <v>23</v>
      </c>
      <c r="F399">
        <v>100106001</v>
      </c>
      <c r="G399" t="s">
        <v>59</v>
      </c>
      <c r="H399" t="s">
        <v>224</v>
      </c>
      <c r="I399">
        <v>1</v>
      </c>
      <c r="J399" t="s">
        <v>96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4.5199999999999997E-2</v>
      </c>
      <c r="Q399">
        <v>0</v>
      </c>
      <c r="R399">
        <v>0</v>
      </c>
      <c r="S399">
        <v>0</v>
      </c>
    </row>
    <row r="400" spans="1:19" x14ac:dyDescent="0.35">
      <c r="A400">
        <v>39</v>
      </c>
      <c r="B400" t="s">
        <v>62</v>
      </c>
      <c r="C400" t="s">
        <v>63</v>
      </c>
      <c r="D400">
        <v>100106</v>
      </c>
      <c r="E400" t="s">
        <v>23</v>
      </c>
      <c r="F400">
        <v>100106001</v>
      </c>
      <c r="G400" t="s">
        <v>59</v>
      </c>
      <c r="H400" t="s">
        <v>133</v>
      </c>
      <c r="I400">
        <v>5</v>
      </c>
      <c r="J400" t="s">
        <v>26</v>
      </c>
      <c r="K400">
        <v>1.1900000000000001E-2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35">
      <c r="A401">
        <v>39</v>
      </c>
      <c r="B401" t="s">
        <v>62</v>
      </c>
      <c r="C401" t="s">
        <v>63</v>
      </c>
      <c r="D401">
        <v>100106</v>
      </c>
      <c r="E401" t="s">
        <v>23</v>
      </c>
      <c r="F401">
        <v>100106001</v>
      </c>
      <c r="G401" t="s">
        <v>59</v>
      </c>
      <c r="H401" t="s">
        <v>61</v>
      </c>
      <c r="I401">
        <v>3</v>
      </c>
      <c r="J401" t="s">
        <v>38</v>
      </c>
      <c r="K401">
        <v>0</v>
      </c>
      <c r="L401">
        <v>0</v>
      </c>
      <c r="M401">
        <v>1.2219</v>
      </c>
      <c r="N401">
        <v>0.9153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35">
      <c r="A402">
        <v>39</v>
      </c>
      <c r="B402" t="s">
        <v>62</v>
      </c>
      <c r="C402" t="s">
        <v>63</v>
      </c>
      <c r="D402">
        <v>100106</v>
      </c>
      <c r="E402" t="s">
        <v>23</v>
      </c>
      <c r="F402">
        <v>100106002</v>
      </c>
      <c r="G402" t="s">
        <v>24</v>
      </c>
      <c r="H402" t="s">
        <v>306</v>
      </c>
      <c r="I402">
        <v>1</v>
      </c>
      <c r="J402" t="s">
        <v>96</v>
      </c>
      <c r="K402">
        <v>0</v>
      </c>
      <c r="L402">
        <v>0</v>
      </c>
      <c r="M402">
        <v>0</v>
      </c>
      <c r="N402">
        <v>0</v>
      </c>
      <c r="O402">
        <v>0.1905</v>
      </c>
      <c r="P402">
        <v>0</v>
      </c>
      <c r="Q402">
        <v>0</v>
      </c>
      <c r="R402">
        <v>0</v>
      </c>
      <c r="S402">
        <v>0</v>
      </c>
    </row>
    <row r="403" spans="1:19" x14ac:dyDescent="0.35">
      <c r="A403">
        <v>39</v>
      </c>
      <c r="B403" t="s">
        <v>62</v>
      </c>
      <c r="C403" t="s">
        <v>63</v>
      </c>
      <c r="D403">
        <v>100107</v>
      </c>
      <c r="E403" t="s">
        <v>48</v>
      </c>
      <c r="F403">
        <v>100107012</v>
      </c>
      <c r="G403" t="s">
        <v>49</v>
      </c>
      <c r="H403" t="s">
        <v>275</v>
      </c>
      <c r="I403">
        <v>5</v>
      </c>
      <c r="J403" t="s">
        <v>26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0.18429999999999999</v>
      </c>
      <c r="R403">
        <v>0</v>
      </c>
      <c r="S403">
        <v>0</v>
      </c>
    </row>
    <row r="404" spans="1:19" x14ac:dyDescent="0.35">
      <c r="A404">
        <v>39</v>
      </c>
      <c r="B404" t="s">
        <v>62</v>
      </c>
      <c r="C404" t="s">
        <v>63</v>
      </c>
      <c r="D404">
        <v>100107</v>
      </c>
      <c r="E404" t="s">
        <v>48</v>
      </c>
      <c r="F404">
        <v>100107012</v>
      </c>
      <c r="G404" t="s">
        <v>49</v>
      </c>
      <c r="H404" t="s">
        <v>318</v>
      </c>
      <c r="I404">
        <v>3</v>
      </c>
      <c r="J404" t="s">
        <v>38</v>
      </c>
      <c r="K404">
        <v>2.8567999999999998</v>
      </c>
      <c r="L404">
        <v>7.8608000000000002</v>
      </c>
      <c r="M404">
        <v>22.633800000000001</v>
      </c>
      <c r="N404">
        <v>99.550600000000003</v>
      </c>
      <c r="O404">
        <v>115.85039999999999</v>
      </c>
      <c r="P404">
        <v>129.56819999999999</v>
      </c>
      <c r="Q404">
        <v>148.6379</v>
      </c>
      <c r="R404">
        <v>104.2368</v>
      </c>
      <c r="S404">
        <v>38.164200000000001</v>
      </c>
    </row>
    <row r="405" spans="1:19" x14ac:dyDescent="0.35">
      <c r="A405">
        <v>39</v>
      </c>
      <c r="B405" t="s">
        <v>62</v>
      </c>
      <c r="C405" t="s">
        <v>63</v>
      </c>
      <c r="D405">
        <v>100107</v>
      </c>
      <c r="E405" t="s">
        <v>48</v>
      </c>
      <c r="F405">
        <v>100107012</v>
      </c>
      <c r="G405" t="s">
        <v>49</v>
      </c>
      <c r="H405" t="s">
        <v>150</v>
      </c>
      <c r="I405">
        <v>3</v>
      </c>
      <c r="J405" t="s">
        <v>38</v>
      </c>
      <c r="K405">
        <v>532.62800000000004</v>
      </c>
      <c r="L405">
        <v>243.6258</v>
      </c>
      <c r="M405">
        <v>495.53190000000001</v>
      </c>
      <c r="N405">
        <v>316.98680000000002</v>
      </c>
      <c r="O405">
        <v>433.65159999999997</v>
      </c>
      <c r="P405">
        <v>736.9221</v>
      </c>
      <c r="Q405">
        <v>533.84569999999997</v>
      </c>
      <c r="R405">
        <v>283.64400000000001</v>
      </c>
      <c r="S405">
        <v>197.1294</v>
      </c>
    </row>
    <row r="406" spans="1:19" x14ac:dyDescent="0.35">
      <c r="A406">
        <v>39</v>
      </c>
      <c r="B406" t="s">
        <v>62</v>
      </c>
      <c r="C406" t="s">
        <v>63</v>
      </c>
      <c r="D406">
        <v>100107</v>
      </c>
      <c r="E406" t="s">
        <v>48</v>
      </c>
      <c r="F406">
        <v>100107012</v>
      </c>
      <c r="G406" t="s">
        <v>49</v>
      </c>
      <c r="H406" t="s">
        <v>212</v>
      </c>
      <c r="I406">
        <v>5</v>
      </c>
      <c r="J406" t="s">
        <v>26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1.8</v>
      </c>
      <c r="R406">
        <v>0</v>
      </c>
      <c r="S406">
        <v>0</v>
      </c>
    </row>
    <row r="407" spans="1:19" x14ac:dyDescent="0.35">
      <c r="A407">
        <v>39</v>
      </c>
      <c r="B407" t="s">
        <v>62</v>
      </c>
      <c r="C407" t="s">
        <v>63</v>
      </c>
      <c r="D407">
        <v>100107</v>
      </c>
      <c r="E407" t="s">
        <v>48</v>
      </c>
      <c r="F407">
        <v>100107012</v>
      </c>
      <c r="G407" t="s">
        <v>49</v>
      </c>
      <c r="H407" t="s">
        <v>302</v>
      </c>
      <c r="I407">
        <v>5</v>
      </c>
      <c r="J407" t="s">
        <v>26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0.624</v>
      </c>
      <c r="R407">
        <v>0</v>
      </c>
      <c r="S407">
        <v>0</v>
      </c>
    </row>
    <row r="408" spans="1:19" x14ac:dyDescent="0.35">
      <c r="A408">
        <v>39</v>
      </c>
      <c r="B408" t="s">
        <v>62</v>
      </c>
      <c r="C408" t="s">
        <v>63</v>
      </c>
      <c r="D408">
        <v>100107</v>
      </c>
      <c r="E408" t="s">
        <v>48</v>
      </c>
      <c r="F408">
        <v>100107012</v>
      </c>
      <c r="G408" t="s">
        <v>49</v>
      </c>
      <c r="H408" t="s">
        <v>129</v>
      </c>
      <c r="I408">
        <v>2</v>
      </c>
      <c r="J408" t="s">
        <v>32</v>
      </c>
      <c r="K408">
        <v>0</v>
      </c>
      <c r="L408">
        <v>0</v>
      </c>
      <c r="M408">
        <v>46</v>
      </c>
      <c r="N408">
        <v>24</v>
      </c>
      <c r="O408">
        <v>78.001999999999995</v>
      </c>
      <c r="P408">
        <v>89.52</v>
      </c>
      <c r="Q408">
        <v>46</v>
      </c>
      <c r="R408">
        <v>0</v>
      </c>
      <c r="S408">
        <v>67.34</v>
      </c>
    </row>
    <row r="409" spans="1:19" x14ac:dyDescent="0.35">
      <c r="A409">
        <v>39</v>
      </c>
      <c r="B409" t="s">
        <v>62</v>
      </c>
      <c r="C409" t="s">
        <v>63</v>
      </c>
      <c r="D409">
        <v>100107</v>
      </c>
      <c r="E409" t="s">
        <v>48</v>
      </c>
      <c r="F409">
        <v>100107012</v>
      </c>
      <c r="G409" t="s">
        <v>49</v>
      </c>
      <c r="H409" t="s">
        <v>265</v>
      </c>
      <c r="I409">
        <v>1</v>
      </c>
      <c r="J409" t="s">
        <v>96</v>
      </c>
      <c r="K409">
        <v>0.58720000000000006</v>
      </c>
      <c r="L409">
        <v>14.162699999999999</v>
      </c>
      <c r="M409">
        <v>1.8206</v>
      </c>
      <c r="N409">
        <v>0.93159999999999998</v>
      </c>
      <c r="O409">
        <v>2.8611</v>
      </c>
      <c r="P409">
        <v>2.7038000000000002</v>
      </c>
      <c r="Q409">
        <v>2.1017000000000001</v>
      </c>
      <c r="R409">
        <v>0.62450000000000006</v>
      </c>
      <c r="S409">
        <v>0.28660000000000002</v>
      </c>
    </row>
    <row r="410" spans="1:19" x14ac:dyDescent="0.35">
      <c r="A410">
        <v>39</v>
      </c>
      <c r="B410" t="s">
        <v>62</v>
      </c>
      <c r="C410" t="s">
        <v>63</v>
      </c>
      <c r="D410">
        <v>100107</v>
      </c>
      <c r="E410" t="s">
        <v>48</v>
      </c>
      <c r="F410">
        <v>100107012</v>
      </c>
      <c r="G410" t="s">
        <v>49</v>
      </c>
      <c r="H410" t="s">
        <v>130</v>
      </c>
      <c r="I410">
        <v>3</v>
      </c>
      <c r="J410" t="s">
        <v>38</v>
      </c>
      <c r="K410">
        <v>21.6892</v>
      </c>
      <c r="L410">
        <v>1.65</v>
      </c>
      <c r="M410">
        <v>1.1679999999999999</v>
      </c>
      <c r="N410">
        <v>15.605700000000001</v>
      </c>
      <c r="O410">
        <v>32.235599999999998</v>
      </c>
      <c r="P410">
        <v>39.5717</v>
      </c>
      <c r="Q410">
        <v>58.306199999999997</v>
      </c>
      <c r="R410">
        <v>39.501100000000001</v>
      </c>
      <c r="S410">
        <v>52.681399999999996</v>
      </c>
    </row>
    <row r="411" spans="1:19" x14ac:dyDescent="0.35">
      <c r="A411">
        <v>39</v>
      </c>
      <c r="B411" t="s">
        <v>62</v>
      </c>
      <c r="C411" t="s">
        <v>63</v>
      </c>
      <c r="D411">
        <v>100107</v>
      </c>
      <c r="E411" t="s">
        <v>48</v>
      </c>
      <c r="F411">
        <v>100107012</v>
      </c>
      <c r="G411" t="s">
        <v>49</v>
      </c>
      <c r="H411" t="s">
        <v>50</v>
      </c>
      <c r="I411">
        <v>3</v>
      </c>
      <c r="J411" t="s">
        <v>38</v>
      </c>
      <c r="K411">
        <v>106.61790000000001</v>
      </c>
      <c r="L411">
        <v>107.6477</v>
      </c>
      <c r="M411">
        <v>182.66900000000001</v>
      </c>
      <c r="N411">
        <v>151.6995</v>
      </c>
      <c r="O411">
        <v>136.56809999999999</v>
      </c>
      <c r="P411">
        <v>188.29069999999999</v>
      </c>
      <c r="Q411">
        <v>166.898</v>
      </c>
      <c r="R411">
        <v>227.47409999999999</v>
      </c>
      <c r="S411">
        <v>250.80449999999999</v>
      </c>
    </row>
    <row r="412" spans="1:19" x14ac:dyDescent="0.35">
      <c r="A412">
        <v>39</v>
      </c>
      <c r="B412" t="s">
        <v>62</v>
      </c>
      <c r="C412" t="s">
        <v>63</v>
      </c>
      <c r="D412">
        <v>100107</v>
      </c>
      <c r="E412" t="s">
        <v>48</v>
      </c>
      <c r="F412">
        <v>100107012</v>
      </c>
      <c r="G412" t="s">
        <v>49</v>
      </c>
      <c r="H412" t="s">
        <v>211</v>
      </c>
      <c r="I412">
        <v>7</v>
      </c>
      <c r="J412" t="s">
        <v>164</v>
      </c>
      <c r="K412">
        <v>44.650799999999997</v>
      </c>
      <c r="L412">
        <v>43.338900000000002</v>
      </c>
      <c r="M412">
        <v>79.497799999999998</v>
      </c>
      <c r="N412">
        <v>79.870099999999994</v>
      </c>
      <c r="O412">
        <v>102.02930000000001</v>
      </c>
      <c r="P412">
        <v>145.88679999999999</v>
      </c>
      <c r="Q412">
        <v>213.2868</v>
      </c>
      <c r="R412">
        <v>126.4567</v>
      </c>
      <c r="S412">
        <v>129.6063</v>
      </c>
    </row>
    <row r="413" spans="1:19" x14ac:dyDescent="0.35">
      <c r="A413">
        <v>39</v>
      </c>
      <c r="B413" t="s">
        <v>62</v>
      </c>
      <c r="C413" t="s">
        <v>63</v>
      </c>
      <c r="D413">
        <v>100107</v>
      </c>
      <c r="E413" t="s">
        <v>48</v>
      </c>
      <c r="F413">
        <v>100107012</v>
      </c>
      <c r="G413" t="s">
        <v>49</v>
      </c>
      <c r="H413" t="s">
        <v>333</v>
      </c>
      <c r="I413">
        <v>3</v>
      </c>
      <c r="J413" t="s">
        <v>38</v>
      </c>
      <c r="K413">
        <v>0</v>
      </c>
      <c r="L413">
        <v>3.9899999999999998E-2</v>
      </c>
      <c r="M413">
        <v>0</v>
      </c>
      <c r="N413">
        <v>0.1658</v>
      </c>
      <c r="O413">
        <v>0</v>
      </c>
      <c r="P413">
        <v>0</v>
      </c>
      <c r="Q413">
        <v>0.79479999999999995</v>
      </c>
      <c r="R413">
        <v>0</v>
      </c>
      <c r="S413">
        <v>1.9950000000000001</v>
      </c>
    </row>
    <row r="414" spans="1:19" x14ac:dyDescent="0.35">
      <c r="A414">
        <v>39</v>
      </c>
      <c r="B414" t="s">
        <v>62</v>
      </c>
      <c r="C414" t="s">
        <v>63</v>
      </c>
      <c r="D414">
        <v>100107</v>
      </c>
      <c r="E414" t="s">
        <v>48</v>
      </c>
      <c r="F414">
        <v>100107012</v>
      </c>
      <c r="G414" t="s">
        <v>49</v>
      </c>
      <c r="H414" t="s">
        <v>186</v>
      </c>
      <c r="I414">
        <v>3</v>
      </c>
      <c r="J414" t="s">
        <v>38</v>
      </c>
      <c r="K414">
        <v>1112.5241000000001</v>
      </c>
      <c r="L414">
        <v>877.62599999999998</v>
      </c>
      <c r="M414">
        <v>1256.8628000000001</v>
      </c>
      <c r="N414">
        <v>985.57190000000003</v>
      </c>
      <c r="O414">
        <v>789.49040000000002</v>
      </c>
      <c r="P414">
        <v>936.70979999999997</v>
      </c>
      <c r="Q414">
        <v>903.20270000000005</v>
      </c>
      <c r="R414">
        <v>1143.6759</v>
      </c>
      <c r="S414">
        <v>1978.1649</v>
      </c>
    </row>
    <row r="415" spans="1:19" x14ac:dyDescent="0.35">
      <c r="A415">
        <v>39</v>
      </c>
      <c r="B415" t="s">
        <v>62</v>
      </c>
      <c r="C415" t="s">
        <v>63</v>
      </c>
      <c r="D415">
        <v>100107</v>
      </c>
      <c r="E415" t="s">
        <v>48</v>
      </c>
      <c r="F415">
        <v>100107012</v>
      </c>
      <c r="G415" t="s">
        <v>49</v>
      </c>
      <c r="H415" t="s">
        <v>365</v>
      </c>
      <c r="I415">
        <v>7</v>
      </c>
      <c r="J415" t="s">
        <v>164</v>
      </c>
      <c r="K415">
        <v>6.8752000000000004</v>
      </c>
      <c r="L415">
        <v>6.8380000000000001</v>
      </c>
      <c r="M415">
        <v>5.4714999999999998</v>
      </c>
      <c r="N415">
        <v>7.9648000000000003</v>
      </c>
      <c r="O415">
        <v>40.4163</v>
      </c>
      <c r="P415">
        <v>15.614800000000001</v>
      </c>
      <c r="Q415">
        <v>8.6188000000000002</v>
      </c>
      <c r="R415">
        <v>26.074200000000001</v>
      </c>
      <c r="S415">
        <v>1.4342999999999999</v>
      </c>
    </row>
    <row r="416" spans="1:19" x14ac:dyDescent="0.35">
      <c r="A416">
        <v>39</v>
      </c>
      <c r="B416" t="s">
        <v>62</v>
      </c>
      <c r="C416" t="s">
        <v>63</v>
      </c>
      <c r="D416">
        <v>100107</v>
      </c>
      <c r="E416" t="s">
        <v>48</v>
      </c>
      <c r="F416">
        <v>100107012</v>
      </c>
      <c r="G416" t="s">
        <v>49</v>
      </c>
      <c r="H416" t="s">
        <v>195</v>
      </c>
      <c r="I416">
        <v>3</v>
      </c>
      <c r="J416" t="s">
        <v>38</v>
      </c>
      <c r="K416">
        <v>0.32069999999999999</v>
      </c>
      <c r="L416">
        <v>0.4798</v>
      </c>
      <c r="M416">
        <v>0</v>
      </c>
      <c r="N416">
        <v>0</v>
      </c>
      <c r="O416">
        <v>1.1858</v>
      </c>
      <c r="P416">
        <v>0.44600000000000001</v>
      </c>
      <c r="Q416">
        <v>0</v>
      </c>
      <c r="R416">
        <v>0.47249999999999998</v>
      </c>
      <c r="S416">
        <v>2.4276</v>
      </c>
    </row>
    <row r="417" spans="1:19" x14ac:dyDescent="0.35">
      <c r="A417">
        <v>39</v>
      </c>
      <c r="B417" t="s">
        <v>62</v>
      </c>
      <c r="C417" t="s">
        <v>63</v>
      </c>
      <c r="D417">
        <v>100108</v>
      </c>
      <c r="E417" t="s">
        <v>294</v>
      </c>
      <c r="F417">
        <v>100108002</v>
      </c>
      <c r="G417" t="s">
        <v>295</v>
      </c>
      <c r="H417" t="s">
        <v>296</v>
      </c>
      <c r="I417">
        <v>5</v>
      </c>
      <c r="J417" t="s">
        <v>26</v>
      </c>
      <c r="K417">
        <v>0.05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9.2999999999999992E-3</v>
      </c>
    </row>
    <row r="418" spans="1:19" x14ac:dyDescent="0.35">
      <c r="A418">
        <v>39</v>
      </c>
      <c r="B418" t="s">
        <v>62</v>
      </c>
      <c r="C418" t="s">
        <v>63</v>
      </c>
      <c r="D418">
        <v>100108</v>
      </c>
      <c r="E418" t="s">
        <v>294</v>
      </c>
      <c r="F418">
        <v>100108002</v>
      </c>
      <c r="G418" t="s">
        <v>295</v>
      </c>
      <c r="H418" t="s">
        <v>367</v>
      </c>
      <c r="I418">
        <v>3</v>
      </c>
      <c r="J418" t="s">
        <v>38</v>
      </c>
      <c r="K418">
        <v>0</v>
      </c>
      <c r="L418">
        <v>0.47810000000000002</v>
      </c>
      <c r="M418">
        <v>47.450099999999999</v>
      </c>
      <c r="N418">
        <v>0</v>
      </c>
      <c r="O418">
        <v>0</v>
      </c>
      <c r="P418">
        <v>0.115</v>
      </c>
      <c r="Q418">
        <v>0.219</v>
      </c>
      <c r="R418">
        <v>0</v>
      </c>
      <c r="S418">
        <v>0</v>
      </c>
    </row>
    <row r="419" spans="1:19" x14ac:dyDescent="0.35">
      <c r="A419">
        <v>39</v>
      </c>
      <c r="B419" t="s">
        <v>62</v>
      </c>
      <c r="C419" t="s">
        <v>63</v>
      </c>
      <c r="D419">
        <v>100108</v>
      </c>
      <c r="E419" t="s">
        <v>294</v>
      </c>
      <c r="F419">
        <v>100108005</v>
      </c>
      <c r="G419" t="s">
        <v>319</v>
      </c>
      <c r="H419" t="s">
        <v>330</v>
      </c>
      <c r="I419">
        <v>3</v>
      </c>
      <c r="J419" t="s">
        <v>38</v>
      </c>
      <c r="K419">
        <v>3.6059999999999999</v>
      </c>
      <c r="L419">
        <v>8.8999999999999999E-3</v>
      </c>
      <c r="M419">
        <v>10.926399999999999</v>
      </c>
      <c r="N419">
        <v>18.593399999999999</v>
      </c>
      <c r="O419">
        <v>19.5946</v>
      </c>
      <c r="P419">
        <v>0.18140000000000001</v>
      </c>
      <c r="Q419">
        <v>0</v>
      </c>
      <c r="R419">
        <v>0</v>
      </c>
      <c r="S419">
        <v>0</v>
      </c>
    </row>
    <row r="420" spans="1:19" x14ac:dyDescent="0.35">
      <c r="A420">
        <v>39</v>
      </c>
      <c r="B420" t="s">
        <v>62</v>
      </c>
      <c r="C420" t="s">
        <v>63</v>
      </c>
      <c r="D420">
        <v>100108</v>
      </c>
      <c r="E420" t="s">
        <v>294</v>
      </c>
      <c r="F420">
        <v>100108005</v>
      </c>
      <c r="G420" t="s">
        <v>319</v>
      </c>
      <c r="H420" t="s">
        <v>405</v>
      </c>
      <c r="I420">
        <v>3</v>
      </c>
      <c r="J420" t="s">
        <v>38</v>
      </c>
      <c r="K420">
        <v>0</v>
      </c>
      <c r="L420">
        <v>0</v>
      </c>
      <c r="M420">
        <v>0</v>
      </c>
      <c r="N420">
        <v>0.46479999999999999</v>
      </c>
      <c r="O420">
        <v>0</v>
      </c>
      <c r="P420">
        <v>0.04</v>
      </c>
      <c r="Q420">
        <v>0</v>
      </c>
      <c r="R420">
        <v>0</v>
      </c>
      <c r="S420">
        <v>0</v>
      </c>
    </row>
    <row r="421" spans="1:19" x14ac:dyDescent="0.35">
      <c r="A421">
        <v>39</v>
      </c>
      <c r="B421" t="s">
        <v>62</v>
      </c>
      <c r="C421" t="s">
        <v>63</v>
      </c>
      <c r="D421">
        <v>100108</v>
      </c>
      <c r="E421" t="s">
        <v>294</v>
      </c>
      <c r="F421">
        <v>100108005</v>
      </c>
      <c r="G421" t="s">
        <v>319</v>
      </c>
      <c r="H421" t="s">
        <v>398</v>
      </c>
      <c r="I421">
        <v>7</v>
      </c>
      <c r="J421" t="s">
        <v>164</v>
      </c>
      <c r="K421">
        <v>4.9200000000000001E-2</v>
      </c>
      <c r="L421">
        <v>0</v>
      </c>
      <c r="M421">
        <v>1.4200000000000001E-2</v>
      </c>
      <c r="N421">
        <v>0</v>
      </c>
      <c r="O421">
        <v>6.1000000000000004E-3</v>
      </c>
      <c r="P421">
        <v>0</v>
      </c>
      <c r="Q421">
        <v>0</v>
      </c>
      <c r="R421">
        <v>0</v>
      </c>
      <c r="S421">
        <v>121.5295</v>
      </c>
    </row>
    <row r="422" spans="1:19" x14ac:dyDescent="0.35">
      <c r="A422">
        <v>39</v>
      </c>
      <c r="B422" t="s">
        <v>62</v>
      </c>
      <c r="C422" t="s">
        <v>63</v>
      </c>
      <c r="D422">
        <v>100108</v>
      </c>
      <c r="E422" t="s">
        <v>294</v>
      </c>
      <c r="F422">
        <v>100108005</v>
      </c>
      <c r="G422" t="s">
        <v>319</v>
      </c>
      <c r="H422" t="s">
        <v>320</v>
      </c>
      <c r="I422">
        <v>5</v>
      </c>
      <c r="J422" t="s">
        <v>26</v>
      </c>
      <c r="K422">
        <v>0</v>
      </c>
      <c r="L422">
        <v>0</v>
      </c>
      <c r="M422">
        <v>0</v>
      </c>
      <c r="N422">
        <v>0</v>
      </c>
      <c r="O422">
        <v>24.3</v>
      </c>
      <c r="P422">
        <v>0</v>
      </c>
      <c r="Q422">
        <v>0</v>
      </c>
      <c r="R422">
        <v>0</v>
      </c>
      <c r="S422">
        <v>0</v>
      </c>
    </row>
    <row r="423" spans="1:19" x14ac:dyDescent="0.35">
      <c r="A423">
        <v>39</v>
      </c>
      <c r="B423" t="s">
        <v>62</v>
      </c>
      <c r="C423" t="s">
        <v>63</v>
      </c>
      <c r="D423">
        <v>100108</v>
      </c>
      <c r="E423" t="s">
        <v>294</v>
      </c>
      <c r="F423">
        <v>100108005</v>
      </c>
      <c r="G423" t="s">
        <v>319</v>
      </c>
      <c r="H423" t="s">
        <v>368</v>
      </c>
      <c r="I423">
        <v>3</v>
      </c>
      <c r="J423" t="s">
        <v>38</v>
      </c>
      <c r="K423">
        <v>0</v>
      </c>
      <c r="L423">
        <v>22.3598</v>
      </c>
      <c r="M423">
        <v>21.819700000000001</v>
      </c>
      <c r="N423">
        <v>0.29389999999999999</v>
      </c>
      <c r="O423">
        <v>0.34289999999999998</v>
      </c>
      <c r="P423">
        <v>56.968600000000002</v>
      </c>
      <c r="Q423">
        <v>69.304500000000004</v>
      </c>
      <c r="R423">
        <v>0</v>
      </c>
      <c r="S423">
        <v>0</v>
      </c>
    </row>
    <row r="424" spans="1:19" x14ac:dyDescent="0.35">
      <c r="A424">
        <v>39</v>
      </c>
      <c r="B424" t="s">
        <v>62</v>
      </c>
      <c r="C424" t="s">
        <v>63</v>
      </c>
      <c r="D424">
        <v>100108</v>
      </c>
      <c r="E424" t="s">
        <v>294</v>
      </c>
      <c r="F424">
        <v>100108005</v>
      </c>
      <c r="G424" t="s">
        <v>319</v>
      </c>
      <c r="H424" t="s">
        <v>331</v>
      </c>
      <c r="I424">
        <v>3</v>
      </c>
      <c r="J424" t="s">
        <v>38</v>
      </c>
      <c r="K424">
        <v>50.7224</v>
      </c>
      <c r="L424">
        <v>32.439</v>
      </c>
      <c r="M424">
        <v>75.725999999999999</v>
      </c>
      <c r="N424">
        <v>0</v>
      </c>
      <c r="O424">
        <v>0.2999</v>
      </c>
      <c r="P424">
        <v>244.76650000000001</v>
      </c>
      <c r="Q424">
        <v>123.1781</v>
      </c>
      <c r="R424">
        <v>0</v>
      </c>
      <c r="S424">
        <v>71.076099999999997</v>
      </c>
    </row>
    <row r="425" spans="1:19" x14ac:dyDescent="0.35">
      <c r="A425">
        <v>39</v>
      </c>
      <c r="B425" t="s">
        <v>62</v>
      </c>
      <c r="C425" t="s">
        <v>63</v>
      </c>
      <c r="D425">
        <v>100108</v>
      </c>
      <c r="E425" t="s">
        <v>294</v>
      </c>
      <c r="F425">
        <v>100108006</v>
      </c>
      <c r="G425" t="s">
        <v>381</v>
      </c>
      <c r="H425" t="s">
        <v>382</v>
      </c>
      <c r="I425">
        <v>5</v>
      </c>
      <c r="J425" t="s">
        <v>26</v>
      </c>
      <c r="K425">
        <v>0</v>
      </c>
      <c r="L425">
        <v>90.274699999999996</v>
      </c>
      <c r="M425">
        <v>0</v>
      </c>
      <c r="N425">
        <v>0</v>
      </c>
      <c r="O425">
        <v>0</v>
      </c>
      <c r="P425">
        <v>0</v>
      </c>
      <c r="Q425">
        <v>2.9999999999999997E-4</v>
      </c>
      <c r="R425">
        <v>0</v>
      </c>
      <c r="S425">
        <v>0</v>
      </c>
    </row>
    <row r="426" spans="1:19" x14ac:dyDescent="0.35">
      <c r="A426">
        <v>39</v>
      </c>
      <c r="B426" t="s">
        <v>62</v>
      </c>
      <c r="C426" t="s">
        <v>63</v>
      </c>
      <c r="D426">
        <v>100108</v>
      </c>
      <c r="E426" t="s">
        <v>294</v>
      </c>
      <c r="F426">
        <v>100108006</v>
      </c>
      <c r="G426" t="s">
        <v>381</v>
      </c>
      <c r="H426" t="s">
        <v>399</v>
      </c>
      <c r="I426">
        <v>5</v>
      </c>
      <c r="J426" t="s">
        <v>26</v>
      </c>
      <c r="K426">
        <v>0</v>
      </c>
      <c r="L426">
        <v>0</v>
      </c>
      <c r="M426">
        <v>0</v>
      </c>
      <c r="N426">
        <v>0</v>
      </c>
      <c r="O426">
        <v>1.6999999999999999E-3</v>
      </c>
      <c r="P426">
        <v>0</v>
      </c>
      <c r="Q426">
        <v>0</v>
      </c>
      <c r="R426">
        <v>0</v>
      </c>
      <c r="S426">
        <v>0</v>
      </c>
    </row>
    <row r="427" spans="1:19" x14ac:dyDescent="0.35">
      <c r="A427">
        <v>39</v>
      </c>
      <c r="B427" t="s">
        <v>62</v>
      </c>
      <c r="C427" t="s">
        <v>63</v>
      </c>
      <c r="D427">
        <v>100108</v>
      </c>
      <c r="E427" t="s">
        <v>294</v>
      </c>
      <c r="F427">
        <v>100108007</v>
      </c>
      <c r="G427" t="s">
        <v>327</v>
      </c>
      <c r="H427" t="s">
        <v>420</v>
      </c>
      <c r="I427">
        <v>1</v>
      </c>
      <c r="J427" t="s">
        <v>96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0.75380000000000003</v>
      </c>
      <c r="Q427">
        <v>0.20799999999999999</v>
      </c>
      <c r="R427">
        <v>0</v>
      </c>
      <c r="S427">
        <v>0</v>
      </c>
    </row>
    <row r="428" spans="1:19" x14ac:dyDescent="0.35">
      <c r="A428">
        <v>39</v>
      </c>
      <c r="B428" t="s">
        <v>62</v>
      </c>
      <c r="C428" t="s">
        <v>63</v>
      </c>
      <c r="D428">
        <v>100108</v>
      </c>
      <c r="E428" t="s">
        <v>294</v>
      </c>
      <c r="F428">
        <v>100108007</v>
      </c>
      <c r="G428" t="s">
        <v>327</v>
      </c>
      <c r="H428" t="s">
        <v>404</v>
      </c>
      <c r="I428">
        <v>1</v>
      </c>
      <c r="J428" t="s">
        <v>96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0.95669999999999999</v>
      </c>
      <c r="Q428">
        <v>6.02</v>
      </c>
      <c r="R428">
        <v>0</v>
      </c>
      <c r="S428">
        <v>0</v>
      </c>
    </row>
    <row r="429" spans="1:19" x14ac:dyDescent="0.35">
      <c r="A429">
        <v>39</v>
      </c>
      <c r="B429" t="s">
        <v>62</v>
      </c>
      <c r="C429" t="s">
        <v>63</v>
      </c>
      <c r="D429">
        <v>100108</v>
      </c>
      <c r="E429" t="s">
        <v>294</v>
      </c>
      <c r="F429">
        <v>100108007</v>
      </c>
      <c r="G429" t="s">
        <v>327</v>
      </c>
      <c r="H429" t="s">
        <v>403</v>
      </c>
      <c r="I429">
        <v>1</v>
      </c>
      <c r="J429" t="s">
        <v>96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35">
      <c r="A430">
        <v>39</v>
      </c>
      <c r="B430" t="s">
        <v>62</v>
      </c>
      <c r="C430" t="s">
        <v>63</v>
      </c>
      <c r="D430">
        <v>100108</v>
      </c>
      <c r="E430" t="s">
        <v>294</v>
      </c>
      <c r="F430">
        <v>100108007</v>
      </c>
      <c r="G430" t="s">
        <v>327</v>
      </c>
      <c r="H430" t="s">
        <v>338</v>
      </c>
      <c r="I430">
        <v>4</v>
      </c>
      <c r="J430" t="s">
        <v>71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4.2450000000000001</v>
      </c>
      <c r="Q430">
        <v>1.95</v>
      </c>
      <c r="R430">
        <v>0</v>
      </c>
      <c r="S430">
        <v>0</v>
      </c>
    </row>
    <row r="431" spans="1:19" x14ac:dyDescent="0.35">
      <c r="A431">
        <v>39</v>
      </c>
      <c r="B431" t="s">
        <v>62</v>
      </c>
      <c r="C431" t="s">
        <v>63</v>
      </c>
      <c r="D431">
        <v>100109</v>
      </c>
      <c r="E431" t="s">
        <v>51</v>
      </c>
      <c r="F431">
        <v>100109001</v>
      </c>
      <c r="G431" t="s">
        <v>51</v>
      </c>
      <c r="H431" t="s">
        <v>84</v>
      </c>
      <c r="I431">
        <v>4</v>
      </c>
      <c r="J431" t="s">
        <v>71</v>
      </c>
      <c r="K431">
        <v>2.5000000000000001E-2</v>
      </c>
      <c r="L431">
        <v>0</v>
      </c>
      <c r="M431">
        <v>0</v>
      </c>
      <c r="N431">
        <v>0</v>
      </c>
      <c r="O431">
        <v>3.2399999999999998E-2</v>
      </c>
      <c r="P431">
        <v>0</v>
      </c>
      <c r="Q431">
        <v>0</v>
      </c>
      <c r="R431">
        <v>0</v>
      </c>
      <c r="S431">
        <v>0</v>
      </c>
    </row>
    <row r="432" spans="1:19" x14ac:dyDescent="0.35">
      <c r="A432">
        <v>39</v>
      </c>
      <c r="B432" t="s">
        <v>62</v>
      </c>
      <c r="C432" t="s">
        <v>63</v>
      </c>
      <c r="D432">
        <v>100109</v>
      </c>
      <c r="E432" t="s">
        <v>51</v>
      </c>
      <c r="F432">
        <v>100109001</v>
      </c>
      <c r="G432" t="s">
        <v>51</v>
      </c>
      <c r="H432" t="s">
        <v>184</v>
      </c>
      <c r="I432">
        <v>7</v>
      </c>
      <c r="J432" t="s">
        <v>164</v>
      </c>
      <c r="K432">
        <v>2.2360000000000002</v>
      </c>
      <c r="L432">
        <v>0</v>
      </c>
      <c r="M432">
        <v>0</v>
      </c>
      <c r="N432">
        <v>0.1444</v>
      </c>
      <c r="O432">
        <v>2.4900000000000002</v>
      </c>
      <c r="P432">
        <v>0.76400000000000001</v>
      </c>
      <c r="Q432">
        <v>0.66749999999999998</v>
      </c>
      <c r="R432">
        <v>0</v>
      </c>
      <c r="S432">
        <v>0</v>
      </c>
    </row>
    <row r="433" spans="1:19" x14ac:dyDescent="0.35">
      <c r="A433">
        <v>39</v>
      </c>
      <c r="B433" t="s">
        <v>62</v>
      </c>
      <c r="C433" t="s">
        <v>63</v>
      </c>
      <c r="D433">
        <v>100109</v>
      </c>
      <c r="E433" t="s">
        <v>51</v>
      </c>
      <c r="F433">
        <v>100109001</v>
      </c>
      <c r="G433" t="s">
        <v>51</v>
      </c>
      <c r="H433" t="s">
        <v>70</v>
      </c>
      <c r="I433">
        <v>4</v>
      </c>
      <c r="J433" t="s">
        <v>71</v>
      </c>
      <c r="K433">
        <v>15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35">
      <c r="A434">
        <v>39</v>
      </c>
      <c r="B434" t="s">
        <v>62</v>
      </c>
      <c r="C434" t="s">
        <v>63</v>
      </c>
      <c r="D434">
        <v>100109</v>
      </c>
      <c r="E434" t="s">
        <v>51</v>
      </c>
      <c r="F434">
        <v>100109001</v>
      </c>
      <c r="G434" t="s">
        <v>51</v>
      </c>
      <c r="H434" t="s">
        <v>389</v>
      </c>
      <c r="I434">
        <v>3</v>
      </c>
      <c r="J434" t="s">
        <v>38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203.166</v>
      </c>
    </row>
    <row r="435" spans="1:19" x14ac:dyDescent="0.35">
      <c r="A435">
        <v>41</v>
      </c>
      <c r="B435" t="s">
        <v>73</v>
      </c>
      <c r="C435" t="s">
        <v>74</v>
      </c>
      <c r="D435">
        <v>100101</v>
      </c>
      <c r="E435" t="s">
        <v>29</v>
      </c>
      <c r="F435">
        <v>100101001</v>
      </c>
      <c r="G435" t="s">
        <v>35</v>
      </c>
      <c r="H435" t="s">
        <v>171</v>
      </c>
      <c r="I435">
        <v>5</v>
      </c>
      <c r="J435" t="s">
        <v>26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0.36</v>
      </c>
      <c r="R435">
        <v>0</v>
      </c>
      <c r="S435">
        <v>0</v>
      </c>
    </row>
    <row r="436" spans="1:19" x14ac:dyDescent="0.35">
      <c r="A436">
        <v>41</v>
      </c>
      <c r="B436" t="s">
        <v>73</v>
      </c>
      <c r="C436" t="s">
        <v>74</v>
      </c>
      <c r="D436">
        <v>100101</v>
      </c>
      <c r="E436" t="s">
        <v>29</v>
      </c>
      <c r="F436">
        <v>100101001</v>
      </c>
      <c r="G436" t="s">
        <v>35</v>
      </c>
      <c r="H436" t="s">
        <v>37</v>
      </c>
      <c r="I436">
        <v>3</v>
      </c>
      <c r="J436" t="s">
        <v>38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0.80940000000000001</v>
      </c>
      <c r="Q436">
        <v>0</v>
      </c>
      <c r="R436">
        <v>0</v>
      </c>
      <c r="S436">
        <v>0</v>
      </c>
    </row>
    <row r="437" spans="1:19" x14ac:dyDescent="0.35">
      <c r="A437">
        <v>41</v>
      </c>
      <c r="B437" t="s">
        <v>73</v>
      </c>
      <c r="C437" t="s">
        <v>74</v>
      </c>
      <c r="D437">
        <v>100101</v>
      </c>
      <c r="E437" t="s">
        <v>29</v>
      </c>
      <c r="F437">
        <v>100101001</v>
      </c>
      <c r="G437" t="s">
        <v>35</v>
      </c>
      <c r="H437" t="s">
        <v>119</v>
      </c>
      <c r="I437">
        <v>5</v>
      </c>
      <c r="J437" t="s">
        <v>26</v>
      </c>
      <c r="K437">
        <v>0</v>
      </c>
      <c r="L437">
        <v>0</v>
      </c>
      <c r="M437">
        <v>0</v>
      </c>
      <c r="N437">
        <v>1E-4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5">
      <c r="A438">
        <v>41</v>
      </c>
      <c r="B438" t="s">
        <v>73</v>
      </c>
      <c r="C438" t="s">
        <v>74</v>
      </c>
      <c r="D438">
        <v>100101</v>
      </c>
      <c r="E438" t="s">
        <v>29</v>
      </c>
      <c r="F438">
        <v>100101001</v>
      </c>
      <c r="G438" t="s">
        <v>35</v>
      </c>
      <c r="H438" t="s">
        <v>308</v>
      </c>
      <c r="I438">
        <v>4</v>
      </c>
      <c r="J438" t="s">
        <v>71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0.01</v>
      </c>
      <c r="S438">
        <v>0</v>
      </c>
    </row>
    <row r="439" spans="1:19" x14ac:dyDescent="0.35">
      <c r="A439">
        <v>41</v>
      </c>
      <c r="B439" t="s">
        <v>73</v>
      </c>
      <c r="C439" t="s">
        <v>74</v>
      </c>
      <c r="D439">
        <v>100101</v>
      </c>
      <c r="E439" t="s">
        <v>29</v>
      </c>
      <c r="F439">
        <v>100101004</v>
      </c>
      <c r="G439" t="s">
        <v>30</v>
      </c>
      <c r="H439" t="s">
        <v>345</v>
      </c>
      <c r="I439">
        <v>4</v>
      </c>
      <c r="J439" t="s">
        <v>71</v>
      </c>
      <c r="K439">
        <v>0</v>
      </c>
      <c r="L439">
        <v>0</v>
      </c>
      <c r="M439">
        <v>3.5999999999999999E-3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5">
      <c r="A440">
        <v>41</v>
      </c>
      <c r="B440" t="s">
        <v>73</v>
      </c>
      <c r="C440" t="s">
        <v>74</v>
      </c>
      <c r="D440">
        <v>100101</v>
      </c>
      <c r="E440" t="s">
        <v>29</v>
      </c>
      <c r="F440">
        <v>100101008</v>
      </c>
      <c r="G440" t="s">
        <v>101</v>
      </c>
      <c r="H440" t="s">
        <v>250</v>
      </c>
      <c r="I440">
        <v>7</v>
      </c>
      <c r="J440" t="s">
        <v>164</v>
      </c>
      <c r="K440">
        <v>0</v>
      </c>
      <c r="L440">
        <v>1.0389999999999999</v>
      </c>
      <c r="M440">
        <v>0</v>
      </c>
      <c r="N440">
        <v>0.87639999999999996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5">
      <c r="A441">
        <v>41</v>
      </c>
      <c r="B441" t="s">
        <v>73</v>
      </c>
      <c r="C441" t="s">
        <v>74</v>
      </c>
      <c r="D441">
        <v>100101</v>
      </c>
      <c r="E441" t="s">
        <v>29</v>
      </c>
      <c r="F441">
        <v>100101008</v>
      </c>
      <c r="G441" t="s">
        <v>101</v>
      </c>
      <c r="H441" t="s">
        <v>102</v>
      </c>
      <c r="I441">
        <v>2</v>
      </c>
      <c r="J441" t="s">
        <v>32</v>
      </c>
      <c r="K441">
        <v>0</v>
      </c>
      <c r="L441">
        <v>0</v>
      </c>
      <c r="M441">
        <v>0</v>
      </c>
      <c r="N441">
        <v>1.1477999999999999</v>
      </c>
      <c r="O441">
        <v>0</v>
      </c>
      <c r="P441">
        <v>0.14399999999999999</v>
      </c>
      <c r="Q441">
        <v>1.1816</v>
      </c>
      <c r="R441">
        <v>0</v>
      </c>
      <c r="S441">
        <v>2.16</v>
      </c>
    </row>
    <row r="442" spans="1:19" x14ac:dyDescent="0.35">
      <c r="A442">
        <v>41</v>
      </c>
      <c r="B442" t="s">
        <v>73</v>
      </c>
      <c r="C442" t="s">
        <v>74</v>
      </c>
      <c r="D442">
        <v>100101</v>
      </c>
      <c r="E442" t="s">
        <v>29</v>
      </c>
      <c r="F442">
        <v>100101008</v>
      </c>
      <c r="G442" t="s">
        <v>101</v>
      </c>
      <c r="H442" t="s">
        <v>309</v>
      </c>
      <c r="I442">
        <v>3</v>
      </c>
      <c r="J442" t="s">
        <v>38</v>
      </c>
      <c r="K442">
        <v>0</v>
      </c>
      <c r="L442">
        <v>0</v>
      </c>
      <c r="M442">
        <v>0</v>
      </c>
      <c r="N442">
        <v>1.7899999999999999E-2</v>
      </c>
      <c r="O442">
        <v>4.0000000000000001E-3</v>
      </c>
      <c r="P442">
        <v>7.1999999999999998E-3</v>
      </c>
      <c r="Q442">
        <v>0</v>
      </c>
      <c r="R442">
        <v>0</v>
      </c>
      <c r="S442">
        <v>7.1006999999999998</v>
      </c>
    </row>
    <row r="443" spans="1:19" x14ac:dyDescent="0.35">
      <c r="A443">
        <v>41</v>
      </c>
      <c r="B443" t="s">
        <v>73</v>
      </c>
      <c r="C443" t="s">
        <v>74</v>
      </c>
      <c r="D443">
        <v>100101</v>
      </c>
      <c r="E443" t="s">
        <v>29</v>
      </c>
      <c r="F443">
        <v>100112025</v>
      </c>
      <c r="G443" t="s">
        <v>173</v>
      </c>
      <c r="H443" t="s">
        <v>248</v>
      </c>
      <c r="I443">
        <v>3</v>
      </c>
      <c r="J443" t="s">
        <v>38</v>
      </c>
      <c r="K443">
        <v>3.6490999999999998</v>
      </c>
      <c r="L443">
        <v>0</v>
      </c>
      <c r="M443">
        <v>1.224</v>
      </c>
      <c r="N443">
        <v>4.3823999999999996</v>
      </c>
      <c r="O443">
        <v>6.1391999999999998</v>
      </c>
      <c r="P443">
        <v>5.7835999999999999</v>
      </c>
      <c r="Q443">
        <v>9.1571999999999996</v>
      </c>
      <c r="R443">
        <v>3.9491999999999998</v>
      </c>
      <c r="S443">
        <v>1.1664000000000001</v>
      </c>
    </row>
    <row r="444" spans="1:19" x14ac:dyDescent="0.35">
      <c r="A444">
        <v>41</v>
      </c>
      <c r="B444" t="s">
        <v>73</v>
      </c>
      <c r="C444" t="s">
        <v>74</v>
      </c>
      <c r="D444">
        <v>100101</v>
      </c>
      <c r="E444" t="s">
        <v>29</v>
      </c>
      <c r="F444">
        <v>100112025</v>
      </c>
      <c r="G444" t="s">
        <v>173</v>
      </c>
      <c r="H444" t="s">
        <v>311</v>
      </c>
      <c r="I444">
        <v>4</v>
      </c>
      <c r="J444" t="s">
        <v>71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0.04</v>
      </c>
      <c r="R444">
        <v>0</v>
      </c>
      <c r="S444">
        <v>0</v>
      </c>
    </row>
    <row r="445" spans="1:19" x14ac:dyDescent="0.35">
      <c r="A445">
        <v>41</v>
      </c>
      <c r="B445" t="s">
        <v>73</v>
      </c>
      <c r="C445" t="s">
        <v>74</v>
      </c>
      <c r="D445">
        <v>100102</v>
      </c>
      <c r="E445" t="s">
        <v>92</v>
      </c>
      <c r="F445">
        <v>100102003</v>
      </c>
      <c r="G445" t="s">
        <v>93</v>
      </c>
      <c r="H445" t="s">
        <v>289</v>
      </c>
      <c r="I445">
        <v>5</v>
      </c>
      <c r="J445" t="s">
        <v>26</v>
      </c>
      <c r="K445">
        <v>294.36900000000003</v>
      </c>
      <c r="L445">
        <v>16.872</v>
      </c>
      <c r="M445">
        <v>253.12799999999999</v>
      </c>
      <c r="N445">
        <v>281.17200000000003</v>
      </c>
      <c r="O445">
        <v>572.51</v>
      </c>
      <c r="P445">
        <v>1229.7348</v>
      </c>
      <c r="Q445">
        <v>1341.2111</v>
      </c>
      <c r="R445">
        <v>1101.3879999999999</v>
      </c>
      <c r="S445">
        <v>1965.136</v>
      </c>
    </row>
    <row r="446" spans="1:19" x14ac:dyDescent="0.35">
      <c r="A446">
        <v>41</v>
      </c>
      <c r="B446" t="s">
        <v>73</v>
      </c>
      <c r="C446" t="s">
        <v>74</v>
      </c>
      <c r="D446">
        <v>100102</v>
      </c>
      <c r="E446" t="s">
        <v>92</v>
      </c>
      <c r="F446">
        <v>100102003</v>
      </c>
      <c r="G446" t="s">
        <v>93</v>
      </c>
      <c r="H446" t="s">
        <v>290</v>
      </c>
      <c r="I446">
        <v>5</v>
      </c>
      <c r="J446" t="s">
        <v>26</v>
      </c>
      <c r="K446">
        <v>80.376000000000005</v>
      </c>
      <c r="L446">
        <v>12.728</v>
      </c>
      <c r="M446">
        <v>142.08000000000001</v>
      </c>
      <c r="N446">
        <v>467.58</v>
      </c>
      <c r="O446">
        <v>0</v>
      </c>
      <c r="P446">
        <v>111.8412</v>
      </c>
      <c r="Q446">
        <v>71.12</v>
      </c>
      <c r="R446">
        <v>33.365000000000002</v>
      </c>
      <c r="S446">
        <v>69.12</v>
      </c>
    </row>
    <row r="447" spans="1:19" x14ac:dyDescent="0.35">
      <c r="A447">
        <v>41</v>
      </c>
      <c r="B447" t="s">
        <v>73</v>
      </c>
      <c r="C447" t="s">
        <v>74</v>
      </c>
      <c r="D447">
        <v>100102</v>
      </c>
      <c r="E447" t="s">
        <v>92</v>
      </c>
      <c r="F447">
        <v>100102003</v>
      </c>
      <c r="G447" t="s">
        <v>93</v>
      </c>
      <c r="H447" t="s">
        <v>94</v>
      </c>
      <c r="I447">
        <v>5</v>
      </c>
      <c r="J447" t="s">
        <v>26</v>
      </c>
      <c r="K447">
        <v>23.423999999999999</v>
      </c>
      <c r="L447">
        <v>135.345</v>
      </c>
      <c r="M447">
        <v>0</v>
      </c>
      <c r="N447">
        <v>4.0000000000000001E-3</v>
      </c>
      <c r="O447">
        <v>0</v>
      </c>
      <c r="P447">
        <v>41.1843</v>
      </c>
      <c r="Q447">
        <v>69.424000000000007</v>
      </c>
      <c r="R447">
        <v>23.04</v>
      </c>
      <c r="S447">
        <v>185.08</v>
      </c>
    </row>
    <row r="448" spans="1:19" x14ac:dyDescent="0.35">
      <c r="A448">
        <v>41</v>
      </c>
      <c r="B448" t="s">
        <v>73</v>
      </c>
      <c r="C448" t="s">
        <v>74</v>
      </c>
      <c r="D448">
        <v>100102</v>
      </c>
      <c r="E448" t="s">
        <v>92</v>
      </c>
      <c r="F448">
        <v>100102005</v>
      </c>
      <c r="G448" t="s">
        <v>177</v>
      </c>
      <c r="H448" t="s">
        <v>379</v>
      </c>
      <c r="I448">
        <v>7</v>
      </c>
      <c r="J448" t="s">
        <v>164</v>
      </c>
      <c r="K448">
        <v>0</v>
      </c>
      <c r="L448">
        <v>1.0389999999999999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19.2</v>
      </c>
    </row>
    <row r="449" spans="1:19" x14ac:dyDescent="0.35">
      <c r="A449">
        <v>41</v>
      </c>
      <c r="B449" t="s">
        <v>73</v>
      </c>
      <c r="C449" t="s">
        <v>74</v>
      </c>
      <c r="D449">
        <v>100102</v>
      </c>
      <c r="E449" t="s">
        <v>92</v>
      </c>
      <c r="F449">
        <v>100102008</v>
      </c>
      <c r="G449" t="s">
        <v>352</v>
      </c>
      <c r="H449" t="s">
        <v>413</v>
      </c>
      <c r="I449">
        <v>3</v>
      </c>
      <c r="J449" t="s">
        <v>38</v>
      </c>
      <c r="K449">
        <v>28.636299999999999</v>
      </c>
      <c r="L449">
        <v>0</v>
      </c>
      <c r="M449">
        <v>61.725000000000001</v>
      </c>
      <c r="N449">
        <v>0.255</v>
      </c>
      <c r="O449">
        <v>1.3620000000000001</v>
      </c>
      <c r="P449">
        <v>0.36</v>
      </c>
      <c r="Q449">
        <v>0</v>
      </c>
      <c r="R449">
        <v>96.012</v>
      </c>
      <c r="S449">
        <v>3</v>
      </c>
    </row>
    <row r="450" spans="1:19" x14ac:dyDescent="0.35">
      <c r="A450">
        <v>41</v>
      </c>
      <c r="B450" t="s">
        <v>73</v>
      </c>
      <c r="C450" t="s">
        <v>74</v>
      </c>
      <c r="D450">
        <v>100102</v>
      </c>
      <c r="E450" t="s">
        <v>92</v>
      </c>
      <c r="F450">
        <v>100102008</v>
      </c>
      <c r="G450" t="s">
        <v>352</v>
      </c>
      <c r="H450" t="s">
        <v>391</v>
      </c>
      <c r="I450">
        <v>3</v>
      </c>
      <c r="J450" t="s">
        <v>38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24.004000000000001</v>
      </c>
      <c r="S450">
        <v>6.0509000000000004</v>
      </c>
    </row>
    <row r="451" spans="1:19" x14ac:dyDescent="0.35">
      <c r="A451">
        <v>41</v>
      </c>
      <c r="B451" t="s">
        <v>73</v>
      </c>
      <c r="C451" t="s">
        <v>74</v>
      </c>
      <c r="D451">
        <v>100102</v>
      </c>
      <c r="E451" t="s">
        <v>92</v>
      </c>
      <c r="F451">
        <v>100102008</v>
      </c>
      <c r="G451" t="s">
        <v>352</v>
      </c>
      <c r="H451" t="s">
        <v>402</v>
      </c>
      <c r="I451">
        <v>1</v>
      </c>
      <c r="J451" t="s">
        <v>96</v>
      </c>
      <c r="K451">
        <v>0</v>
      </c>
      <c r="L451">
        <v>0</v>
      </c>
      <c r="M451">
        <v>2E-3</v>
      </c>
      <c r="N451">
        <v>0</v>
      </c>
      <c r="O451">
        <v>0</v>
      </c>
      <c r="P451">
        <v>0</v>
      </c>
      <c r="Q451">
        <v>0</v>
      </c>
      <c r="R451">
        <v>0.36759999999999998</v>
      </c>
      <c r="S451">
        <v>0</v>
      </c>
    </row>
    <row r="452" spans="1:19" x14ac:dyDescent="0.35">
      <c r="A452">
        <v>41</v>
      </c>
      <c r="B452" t="s">
        <v>73</v>
      </c>
      <c r="C452" t="s">
        <v>74</v>
      </c>
      <c r="D452">
        <v>100102</v>
      </c>
      <c r="E452" t="s">
        <v>92</v>
      </c>
      <c r="F452">
        <v>100102008</v>
      </c>
      <c r="G452" t="s">
        <v>352</v>
      </c>
      <c r="H452" t="s">
        <v>360</v>
      </c>
      <c r="I452">
        <v>5</v>
      </c>
      <c r="J452" t="s">
        <v>26</v>
      </c>
      <c r="K452">
        <v>22.495999999999999</v>
      </c>
      <c r="L452">
        <v>17.760000000000002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5">
      <c r="A453">
        <v>41</v>
      </c>
      <c r="B453" t="s">
        <v>73</v>
      </c>
      <c r="C453" t="s">
        <v>74</v>
      </c>
      <c r="D453">
        <v>100102</v>
      </c>
      <c r="E453" t="s">
        <v>92</v>
      </c>
      <c r="F453">
        <v>100102008</v>
      </c>
      <c r="G453" t="s">
        <v>352</v>
      </c>
      <c r="H453" t="s">
        <v>354</v>
      </c>
      <c r="I453">
        <v>7</v>
      </c>
      <c r="J453" t="s">
        <v>164</v>
      </c>
      <c r="K453">
        <v>2.0779999999999998</v>
      </c>
      <c r="L453">
        <v>1.0389999999999999</v>
      </c>
      <c r="M453">
        <v>17.196999999999999</v>
      </c>
      <c r="N453">
        <v>1.6999999999999999E-3</v>
      </c>
      <c r="O453">
        <v>0.11600000000000001</v>
      </c>
      <c r="P453">
        <v>0</v>
      </c>
      <c r="Q453">
        <v>0</v>
      </c>
      <c r="R453">
        <v>0</v>
      </c>
      <c r="S453">
        <v>0</v>
      </c>
    </row>
    <row r="454" spans="1:19" x14ac:dyDescent="0.35">
      <c r="A454">
        <v>41</v>
      </c>
      <c r="B454" t="s">
        <v>73</v>
      </c>
      <c r="C454" t="s">
        <v>74</v>
      </c>
      <c r="D454">
        <v>100103</v>
      </c>
      <c r="E454" t="s">
        <v>39</v>
      </c>
      <c r="F454">
        <v>100103002</v>
      </c>
      <c r="G454" t="s">
        <v>42</v>
      </c>
      <c r="H454" t="s">
        <v>291</v>
      </c>
      <c r="I454">
        <v>7</v>
      </c>
      <c r="J454" t="s">
        <v>164</v>
      </c>
      <c r="K454">
        <v>0</v>
      </c>
      <c r="L454">
        <v>0</v>
      </c>
      <c r="M454">
        <v>0</v>
      </c>
      <c r="N454">
        <v>10.397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35">
      <c r="A455">
        <v>41</v>
      </c>
      <c r="B455" t="s">
        <v>73</v>
      </c>
      <c r="C455" t="s">
        <v>74</v>
      </c>
      <c r="D455">
        <v>100103</v>
      </c>
      <c r="E455" t="s">
        <v>39</v>
      </c>
      <c r="F455">
        <v>100103003</v>
      </c>
      <c r="G455" t="s">
        <v>226</v>
      </c>
      <c r="H455" t="s">
        <v>323</v>
      </c>
      <c r="I455">
        <v>3</v>
      </c>
      <c r="J455" t="s">
        <v>38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16.006</v>
      </c>
      <c r="Q455">
        <v>0</v>
      </c>
      <c r="R455">
        <v>0</v>
      </c>
      <c r="S455">
        <v>0</v>
      </c>
    </row>
    <row r="456" spans="1:19" x14ac:dyDescent="0.35">
      <c r="A456">
        <v>41</v>
      </c>
      <c r="B456" t="s">
        <v>73</v>
      </c>
      <c r="C456" t="s">
        <v>74</v>
      </c>
      <c r="D456">
        <v>100104</v>
      </c>
      <c r="E456" t="s">
        <v>66</v>
      </c>
      <c r="F456">
        <v>100104002</v>
      </c>
      <c r="G456" t="s">
        <v>67</v>
      </c>
      <c r="H456" t="s">
        <v>366</v>
      </c>
      <c r="I456">
        <v>7</v>
      </c>
      <c r="J456" t="s">
        <v>164</v>
      </c>
      <c r="K456">
        <v>0</v>
      </c>
      <c r="L456">
        <v>0</v>
      </c>
      <c r="M456">
        <v>0</v>
      </c>
      <c r="N456">
        <v>2.8E-3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35">
      <c r="A457">
        <v>41</v>
      </c>
      <c r="B457" t="s">
        <v>73</v>
      </c>
      <c r="C457" t="s">
        <v>74</v>
      </c>
      <c r="D457">
        <v>100104</v>
      </c>
      <c r="E457" t="s">
        <v>66</v>
      </c>
      <c r="F457">
        <v>100104002</v>
      </c>
      <c r="G457" t="s">
        <v>67</v>
      </c>
      <c r="H457" t="s">
        <v>191</v>
      </c>
      <c r="I457">
        <v>4</v>
      </c>
      <c r="J457" t="s">
        <v>71</v>
      </c>
      <c r="K457">
        <v>0.72789999999999999</v>
      </c>
      <c r="L457">
        <v>0.66930000000000001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35">
      <c r="A458">
        <v>41</v>
      </c>
      <c r="B458" t="s">
        <v>73</v>
      </c>
      <c r="C458" t="s">
        <v>74</v>
      </c>
      <c r="D458">
        <v>100104</v>
      </c>
      <c r="E458" t="s">
        <v>66</v>
      </c>
      <c r="F458">
        <v>100104002</v>
      </c>
      <c r="G458" t="s">
        <v>67</v>
      </c>
      <c r="H458" t="s">
        <v>127</v>
      </c>
      <c r="I458">
        <v>3</v>
      </c>
      <c r="J458" t="s">
        <v>38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0.32469999999999999</v>
      </c>
      <c r="R458">
        <v>1E-3</v>
      </c>
      <c r="S458">
        <v>7.3592000000000004</v>
      </c>
    </row>
    <row r="459" spans="1:19" x14ac:dyDescent="0.35">
      <c r="A459">
        <v>41</v>
      </c>
      <c r="B459" t="s">
        <v>73</v>
      </c>
      <c r="C459" t="s">
        <v>74</v>
      </c>
      <c r="D459">
        <v>100104</v>
      </c>
      <c r="E459" t="s">
        <v>66</v>
      </c>
      <c r="F459">
        <v>100104002</v>
      </c>
      <c r="G459" t="s">
        <v>67</v>
      </c>
      <c r="H459" t="s">
        <v>361</v>
      </c>
      <c r="I459">
        <v>4</v>
      </c>
      <c r="J459" t="s">
        <v>71</v>
      </c>
      <c r="K459">
        <v>0</v>
      </c>
      <c r="L459">
        <v>0</v>
      </c>
      <c r="M459">
        <v>0</v>
      </c>
      <c r="N459">
        <v>0.22409999999999999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5">
      <c r="A460">
        <v>41</v>
      </c>
      <c r="B460" t="s">
        <v>73</v>
      </c>
      <c r="C460" t="s">
        <v>74</v>
      </c>
      <c r="D460">
        <v>100105</v>
      </c>
      <c r="E460" t="s">
        <v>20</v>
      </c>
      <c r="F460">
        <v>100105001</v>
      </c>
      <c r="G460" t="s">
        <v>44</v>
      </c>
      <c r="H460" t="s">
        <v>262</v>
      </c>
      <c r="I460">
        <v>6</v>
      </c>
      <c r="J460" t="s">
        <v>20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1.6999999999999999E-3</v>
      </c>
      <c r="S460">
        <v>0</v>
      </c>
    </row>
    <row r="461" spans="1:19" x14ac:dyDescent="0.35">
      <c r="A461">
        <v>41</v>
      </c>
      <c r="B461" t="s">
        <v>73</v>
      </c>
      <c r="C461" t="s">
        <v>74</v>
      </c>
      <c r="D461">
        <v>100105</v>
      </c>
      <c r="E461" t="s">
        <v>20</v>
      </c>
      <c r="F461">
        <v>100105006</v>
      </c>
      <c r="G461" t="s">
        <v>276</v>
      </c>
      <c r="H461" t="s">
        <v>388</v>
      </c>
      <c r="I461">
        <v>4</v>
      </c>
      <c r="J461" t="s">
        <v>71</v>
      </c>
      <c r="K461">
        <v>0</v>
      </c>
      <c r="L461">
        <v>0</v>
      </c>
      <c r="M461">
        <v>1E-4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35">
      <c r="A462">
        <v>41</v>
      </c>
      <c r="B462" t="s">
        <v>73</v>
      </c>
      <c r="C462" t="s">
        <v>74</v>
      </c>
      <c r="D462">
        <v>100105</v>
      </c>
      <c r="E462" t="s">
        <v>20</v>
      </c>
      <c r="F462">
        <v>100105006</v>
      </c>
      <c r="G462" t="s">
        <v>276</v>
      </c>
      <c r="H462" t="s">
        <v>277</v>
      </c>
      <c r="I462">
        <v>4</v>
      </c>
      <c r="J462" t="s">
        <v>71</v>
      </c>
      <c r="K462">
        <v>0</v>
      </c>
      <c r="L462">
        <v>1.4347000000000001</v>
      </c>
      <c r="M462">
        <v>0</v>
      </c>
      <c r="N462">
        <v>0</v>
      </c>
      <c r="O462">
        <v>0.6</v>
      </c>
      <c r="P462">
        <v>0</v>
      </c>
      <c r="Q462">
        <v>1.1539999999999999</v>
      </c>
      <c r="R462">
        <v>4.12</v>
      </c>
      <c r="S462">
        <v>3.62</v>
      </c>
    </row>
    <row r="463" spans="1:19" x14ac:dyDescent="0.35">
      <c r="A463">
        <v>41</v>
      </c>
      <c r="B463" t="s">
        <v>73</v>
      </c>
      <c r="C463" t="s">
        <v>74</v>
      </c>
      <c r="D463">
        <v>100105</v>
      </c>
      <c r="E463" t="s">
        <v>20</v>
      </c>
      <c r="F463">
        <v>100105006</v>
      </c>
      <c r="G463" t="s">
        <v>276</v>
      </c>
      <c r="H463" t="s">
        <v>307</v>
      </c>
      <c r="I463">
        <v>4</v>
      </c>
      <c r="J463" t="s">
        <v>71</v>
      </c>
      <c r="K463">
        <v>0.2016</v>
      </c>
      <c r="L463">
        <v>3.5999999999999997E-2</v>
      </c>
      <c r="M463">
        <v>0</v>
      </c>
      <c r="N463">
        <v>0</v>
      </c>
      <c r="O463">
        <v>0.2</v>
      </c>
      <c r="P463">
        <v>0</v>
      </c>
      <c r="Q463">
        <v>0</v>
      </c>
      <c r="R463">
        <v>0</v>
      </c>
      <c r="S463">
        <v>0</v>
      </c>
    </row>
    <row r="464" spans="1:19" x14ac:dyDescent="0.35">
      <c r="A464">
        <v>41</v>
      </c>
      <c r="B464" t="s">
        <v>73</v>
      </c>
      <c r="C464" t="s">
        <v>74</v>
      </c>
      <c r="D464">
        <v>100106</v>
      </c>
      <c r="E464" t="s">
        <v>23</v>
      </c>
      <c r="F464">
        <v>100106001</v>
      </c>
      <c r="G464" t="s">
        <v>59</v>
      </c>
      <c r="H464" t="s">
        <v>131</v>
      </c>
      <c r="I464">
        <v>1</v>
      </c>
      <c r="J464" t="s">
        <v>96</v>
      </c>
      <c r="K464">
        <v>1E-3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35">
      <c r="A465">
        <v>41</v>
      </c>
      <c r="B465" t="s">
        <v>73</v>
      </c>
      <c r="C465" t="s">
        <v>74</v>
      </c>
      <c r="D465">
        <v>100106</v>
      </c>
      <c r="E465" t="s">
        <v>23</v>
      </c>
      <c r="F465">
        <v>100106001</v>
      </c>
      <c r="G465" t="s">
        <v>59</v>
      </c>
      <c r="H465" t="s">
        <v>95</v>
      </c>
      <c r="I465">
        <v>1</v>
      </c>
      <c r="J465" t="s">
        <v>96</v>
      </c>
      <c r="K465">
        <v>1E-3</v>
      </c>
      <c r="L465">
        <v>0</v>
      </c>
      <c r="M465">
        <v>6.7343999999999999</v>
      </c>
      <c r="N465">
        <v>5.0121000000000002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35">
      <c r="A466">
        <v>41</v>
      </c>
      <c r="B466" t="s">
        <v>73</v>
      </c>
      <c r="C466" t="s">
        <v>74</v>
      </c>
      <c r="D466">
        <v>100106</v>
      </c>
      <c r="E466" t="s">
        <v>23</v>
      </c>
      <c r="F466">
        <v>100106001</v>
      </c>
      <c r="G466" t="s">
        <v>59</v>
      </c>
      <c r="H466" t="s">
        <v>224</v>
      </c>
      <c r="I466">
        <v>1</v>
      </c>
      <c r="J466" t="s">
        <v>96</v>
      </c>
      <c r="K466">
        <v>0</v>
      </c>
      <c r="L466">
        <v>0</v>
      </c>
      <c r="M466">
        <v>0</v>
      </c>
      <c r="N466">
        <v>9.5000000000000001E-2</v>
      </c>
      <c r="O466">
        <v>1.6000000000000001E-3</v>
      </c>
      <c r="P466">
        <v>0</v>
      </c>
      <c r="Q466">
        <v>0</v>
      </c>
      <c r="R466">
        <v>0</v>
      </c>
      <c r="S466">
        <v>0</v>
      </c>
    </row>
    <row r="467" spans="1:19" x14ac:dyDescent="0.35">
      <c r="A467">
        <v>41</v>
      </c>
      <c r="B467" t="s">
        <v>73</v>
      </c>
      <c r="C467" t="s">
        <v>74</v>
      </c>
      <c r="D467">
        <v>100106</v>
      </c>
      <c r="E467" t="s">
        <v>23</v>
      </c>
      <c r="F467">
        <v>100106002</v>
      </c>
      <c r="G467" t="s">
        <v>24</v>
      </c>
      <c r="H467" t="s">
        <v>274</v>
      </c>
      <c r="I467">
        <v>5</v>
      </c>
      <c r="J467" t="s">
        <v>26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5.9999999999999995E-4</v>
      </c>
    </row>
    <row r="468" spans="1:19" x14ac:dyDescent="0.35">
      <c r="A468">
        <v>41</v>
      </c>
      <c r="B468" t="s">
        <v>73</v>
      </c>
      <c r="C468" t="s">
        <v>74</v>
      </c>
      <c r="D468">
        <v>100107</v>
      </c>
      <c r="E468" t="s">
        <v>48</v>
      </c>
      <c r="F468">
        <v>100107012</v>
      </c>
      <c r="G468" t="s">
        <v>49</v>
      </c>
      <c r="H468" t="s">
        <v>318</v>
      </c>
      <c r="I468">
        <v>3</v>
      </c>
      <c r="J468" t="s">
        <v>38</v>
      </c>
      <c r="K468">
        <v>0.81</v>
      </c>
      <c r="L468">
        <v>0</v>
      </c>
      <c r="M468">
        <v>4.2290000000000001</v>
      </c>
      <c r="N468">
        <v>4.923</v>
      </c>
      <c r="O468">
        <v>4.8777999999999997</v>
      </c>
      <c r="P468">
        <v>0.84</v>
      </c>
      <c r="Q468">
        <v>0.86099999999999999</v>
      </c>
      <c r="R468">
        <v>0.75829999999999997</v>
      </c>
      <c r="S468">
        <v>1.4650000000000001</v>
      </c>
    </row>
    <row r="469" spans="1:19" x14ac:dyDescent="0.35">
      <c r="A469">
        <v>41</v>
      </c>
      <c r="B469" t="s">
        <v>73</v>
      </c>
      <c r="C469" t="s">
        <v>74</v>
      </c>
      <c r="D469">
        <v>100107</v>
      </c>
      <c r="E469" t="s">
        <v>48</v>
      </c>
      <c r="F469">
        <v>100107012</v>
      </c>
      <c r="G469" t="s">
        <v>49</v>
      </c>
      <c r="H469" t="s">
        <v>150</v>
      </c>
      <c r="I469">
        <v>3</v>
      </c>
      <c r="J469" t="s">
        <v>38</v>
      </c>
      <c r="K469">
        <v>0</v>
      </c>
      <c r="L469">
        <v>4.1000000000000002E-2</v>
      </c>
      <c r="M469">
        <v>13.2226</v>
      </c>
      <c r="N469">
        <v>206.792</v>
      </c>
      <c r="O469">
        <v>16.8215</v>
      </c>
      <c r="P469">
        <v>46.9452</v>
      </c>
      <c r="Q469">
        <v>20.005500000000001</v>
      </c>
      <c r="R469">
        <v>38.581000000000003</v>
      </c>
      <c r="S469">
        <v>271.86169999999998</v>
      </c>
    </row>
    <row r="470" spans="1:19" x14ac:dyDescent="0.35">
      <c r="A470">
        <v>41</v>
      </c>
      <c r="B470" t="s">
        <v>73</v>
      </c>
      <c r="C470" t="s">
        <v>74</v>
      </c>
      <c r="D470">
        <v>100107</v>
      </c>
      <c r="E470" t="s">
        <v>48</v>
      </c>
      <c r="F470">
        <v>100107012</v>
      </c>
      <c r="G470" t="s">
        <v>49</v>
      </c>
      <c r="H470" t="s">
        <v>342</v>
      </c>
      <c r="I470">
        <v>3</v>
      </c>
      <c r="J470" t="s">
        <v>38</v>
      </c>
      <c r="K470">
        <v>0</v>
      </c>
      <c r="L470">
        <v>0.5</v>
      </c>
      <c r="M470">
        <v>0.6</v>
      </c>
      <c r="N470">
        <v>2.2000000000000002</v>
      </c>
      <c r="O470">
        <v>6.51</v>
      </c>
      <c r="P470">
        <v>4.4279999999999999</v>
      </c>
      <c r="Q470">
        <v>4.4112</v>
      </c>
      <c r="R470">
        <v>7.032</v>
      </c>
      <c r="S470">
        <v>10.5</v>
      </c>
    </row>
    <row r="471" spans="1:19" x14ac:dyDescent="0.35">
      <c r="A471">
        <v>41</v>
      </c>
      <c r="B471" t="s">
        <v>73</v>
      </c>
      <c r="C471" t="s">
        <v>74</v>
      </c>
      <c r="D471">
        <v>100107</v>
      </c>
      <c r="E471" t="s">
        <v>48</v>
      </c>
      <c r="F471">
        <v>100107012</v>
      </c>
      <c r="G471" t="s">
        <v>49</v>
      </c>
      <c r="H471" t="s">
        <v>212</v>
      </c>
      <c r="I471">
        <v>5</v>
      </c>
      <c r="J471" t="s">
        <v>26</v>
      </c>
      <c r="K471">
        <v>0</v>
      </c>
      <c r="L471">
        <v>0</v>
      </c>
      <c r="M471">
        <v>5.7</v>
      </c>
      <c r="N471">
        <v>1.4492</v>
      </c>
      <c r="O471">
        <v>3.6499999999999998E-2</v>
      </c>
      <c r="P471">
        <v>0</v>
      </c>
      <c r="Q471">
        <v>0</v>
      </c>
      <c r="R471">
        <v>0</v>
      </c>
      <c r="S471">
        <v>0</v>
      </c>
    </row>
    <row r="472" spans="1:19" x14ac:dyDescent="0.35">
      <c r="A472">
        <v>41</v>
      </c>
      <c r="B472" t="s">
        <v>73</v>
      </c>
      <c r="C472" t="s">
        <v>74</v>
      </c>
      <c r="D472">
        <v>100107</v>
      </c>
      <c r="E472" t="s">
        <v>48</v>
      </c>
      <c r="F472">
        <v>100107012</v>
      </c>
      <c r="G472" t="s">
        <v>49</v>
      </c>
      <c r="H472" t="s">
        <v>129</v>
      </c>
      <c r="I472">
        <v>2</v>
      </c>
      <c r="J472" t="s">
        <v>32</v>
      </c>
      <c r="K472">
        <v>123.03</v>
      </c>
      <c r="L472">
        <v>48.002200000000002</v>
      </c>
      <c r="M472">
        <v>157.1506</v>
      </c>
      <c r="N472">
        <v>24.319700000000001</v>
      </c>
      <c r="O472">
        <v>343.59800000000001</v>
      </c>
      <c r="P472">
        <v>484.47570000000002</v>
      </c>
      <c r="Q472">
        <v>563.92100000000005</v>
      </c>
      <c r="R472">
        <v>310.25099999999998</v>
      </c>
      <c r="S472">
        <v>463.73309999999998</v>
      </c>
    </row>
    <row r="473" spans="1:19" x14ac:dyDescent="0.35">
      <c r="A473">
        <v>41</v>
      </c>
      <c r="B473" t="s">
        <v>73</v>
      </c>
      <c r="C473" t="s">
        <v>74</v>
      </c>
      <c r="D473">
        <v>100107</v>
      </c>
      <c r="E473" t="s">
        <v>48</v>
      </c>
      <c r="F473">
        <v>100107012</v>
      </c>
      <c r="G473" t="s">
        <v>49</v>
      </c>
      <c r="H473" t="s">
        <v>265</v>
      </c>
      <c r="I473">
        <v>1</v>
      </c>
      <c r="J473" t="s">
        <v>96</v>
      </c>
      <c r="K473">
        <v>0</v>
      </c>
      <c r="L473">
        <v>0</v>
      </c>
      <c r="M473">
        <v>2.9999999999999997E-4</v>
      </c>
      <c r="N473">
        <v>0</v>
      </c>
      <c r="O473">
        <v>5.9999999999999995E-4</v>
      </c>
      <c r="P473">
        <v>1.5E-3</v>
      </c>
      <c r="Q473">
        <v>1.0029999999999999</v>
      </c>
      <c r="R473">
        <v>2.9780000000000002</v>
      </c>
      <c r="S473">
        <v>2.0005000000000002</v>
      </c>
    </row>
    <row r="474" spans="1:19" x14ac:dyDescent="0.35">
      <c r="A474">
        <v>41</v>
      </c>
      <c r="B474" t="s">
        <v>73</v>
      </c>
      <c r="C474" t="s">
        <v>74</v>
      </c>
      <c r="D474">
        <v>100107</v>
      </c>
      <c r="E474" t="s">
        <v>48</v>
      </c>
      <c r="F474">
        <v>100107012</v>
      </c>
      <c r="G474" t="s">
        <v>49</v>
      </c>
      <c r="H474" t="s">
        <v>130</v>
      </c>
      <c r="I474">
        <v>3</v>
      </c>
      <c r="J474" t="s">
        <v>38</v>
      </c>
      <c r="K474">
        <v>0</v>
      </c>
      <c r="L474">
        <v>0</v>
      </c>
      <c r="M474">
        <v>3.9251</v>
      </c>
      <c r="N474">
        <v>0.1507</v>
      </c>
      <c r="O474">
        <v>0.37809999999999999</v>
      </c>
      <c r="P474">
        <v>0.40789999999999998</v>
      </c>
      <c r="Q474">
        <v>0.2525</v>
      </c>
      <c r="R474">
        <v>8.2840000000000007</v>
      </c>
      <c r="S474">
        <v>18.160299999999999</v>
      </c>
    </row>
    <row r="475" spans="1:19" x14ac:dyDescent="0.35">
      <c r="A475">
        <v>41</v>
      </c>
      <c r="B475" t="s">
        <v>73</v>
      </c>
      <c r="C475" t="s">
        <v>74</v>
      </c>
      <c r="D475">
        <v>100107</v>
      </c>
      <c r="E475" t="s">
        <v>48</v>
      </c>
      <c r="F475">
        <v>100107012</v>
      </c>
      <c r="G475" t="s">
        <v>49</v>
      </c>
      <c r="H475" t="s">
        <v>50</v>
      </c>
      <c r="I475">
        <v>3</v>
      </c>
      <c r="J475" t="s">
        <v>38</v>
      </c>
      <c r="K475">
        <v>476.64359999999999</v>
      </c>
      <c r="L475">
        <v>193.86269999999999</v>
      </c>
      <c r="M475">
        <v>650.20839999999998</v>
      </c>
      <c r="N475">
        <v>614.03340000000003</v>
      </c>
      <c r="O475">
        <v>429.56349999999998</v>
      </c>
      <c r="P475">
        <v>476.03969999999998</v>
      </c>
      <c r="Q475">
        <v>770.33579999999995</v>
      </c>
      <c r="R475">
        <v>335.85210000000001</v>
      </c>
      <c r="S475">
        <v>362.33449999999999</v>
      </c>
    </row>
    <row r="476" spans="1:19" x14ac:dyDescent="0.35">
      <c r="A476">
        <v>41</v>
      </c>
      <c r="B476" t="s">
        <v>73</v>
      </c>
      <c r="C476" t="s">
        <v>74</v>
      </c>
      <c r="D476">
        <v>100107</v>
      </c>
      <c r="E476" t="s">
        <v>48</v>
      </c>
      <c r="F476">
        <v>100107012</v>
      </c>
      <c r="G476" t="s">
        <v>49</v>
      </c>
      <c r="H476" t="s">
        <v>211</v>
      </c>
      <c r="I476">
        <v>7</v>
      </c>
      <c r="J476" t="s">
        <v>164</v>
      </c>
      <c r="K476">
        <v>0</v>
      </c>
      <c r="L476">
        <v>0</v>
      </c>
      <c r="M476">
        <v>5.4000000000000003E-3</v>
      </c>
      <c r="N476">
        <v>4.0816999999999997</v>
      </c>
      <c r="O476">
        <v>0</v>
      </c>
      <c r="P476">
        <v>0</v>
      </c>
      <c r="Q476">
        <v>0</v>
      </c>
      <c r="R476">
        <v>84.145399999999995</v>
      </c>
      <c r="S476">
        <v>0.156</v>
      </c>
    </row>
    <row r="477" spans="1:19" x14ac:dyDescent="0.35">
      <c r="A477">
        <v>41</v>
      </c>
      <c r="B477" t="s">
        <v>73</v>
      </c>
      <c r="C477" t="s">
        <v>74</v>
      </c>
      <c r="D477">
        <v>100107</v>
      </c>
      <c r="E477" t="s">
        <v>48</v>
      </c>
      <c r="F477">
        <v>100107012</v>
      </c>
      <c r="G477" t="s">
        <v>49</v>
      </c>
      <c r="H477" t="s">
        <v>186</v>
      </c>
      <c r="I477">
        <v>3</v>
      </c>
      <c r="J477" t="s">
        <v>38</v>
      </c>
      <c r="K477">
        <v>0</v>
      </c>
      <c r="L477">
        <v>8.0000000000000004E-4</v>
      </c>
      <c r="M477">
        <v>0</v>
      </c>
      <c r="N477">
        <v>0</v>
      </c>
      <c r="O477">
        <v>0</v>
      </c>
      <c r="P477">
        <v>0</v>
      </c>
      <c r="Q477">
        <v>0.89700000000000002</v>
      </c>
      <c r="R477">
        <v>115.6902</v>
      </c>
      <c r="S477">
        <v>60.333799999999997</v>
      </c>
    </row>
    <row r="478" spans="1:19" x14ac:dyDescent="0.35">
      <c r="A478">
        <v>41</v>
      </c>
      <c r="B478" t="s">
        <v>73</v>
      </c>
      <c r="C478" t="s">
        <v>74</v>
      </c>
      <c r="D478">
        <v>100107</v>
      </c>
      <c r="E478" t="s">
        <v>48</v>
      </c>
      <c r="F478">
        <v>100107012</v>
      </c>
      <c r="G478" t="s">
        <v>49</v>
      </c>
      <c r="H478" t="s">
        <v>365</v>
      </c>
      <c r="I478">
        <v>7</v>
      </c>
      <c r="J478" t="s">
        <v>164</v>
      </c>
      <c r="K478">
        <v>0</v>
      </c>
      <c r="L478">
        <v>0</v>
      </c>
      <c r="M478">
        <v>8.2000000000000007E-3</v>
      </c>
      <c r="N478">
        <v>0</v>
      </c>
      <c r="O478">
        <v>0</v>
      </c>
      <c r="P478">
        <v>1.0500000000000001E-2</v>
      </c>
      <c r="Q478">
        <v>0</v>
      </c>
      <c r="R478">
        <v>0</v>
      </c>
      <c r="S478">
        <v>0</v>
      </c>
    </row>
    <row r="479" spans="1:19" x14ac:dyDescent="0.35">
      <c r="A479">
        <v>41</v>
      </c>
      <c r="B479" t="s">
        <v>73</v>
      </c>
      <c r="C479" t="s">
        <v>74</v>
      </c>
      <c r="D479">
        <v>100107</v>
      </c>
      <c r="E479" t="s">
        <v>48</v>
      </c>
      <c r="F479">
        <v>100107012</v>
      </c>
      <c r="G479" t="s">
        <v>49</v>
      </c>
      <c r="H479" t="s">
        <v>195</v>
      </c>
      <c r="I479">
        <v>3</v>
      </c>
      <c r="J479" t="s">
        <v>38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1.8E-3</v>
      </c>
      <c r="Q479">
        <v>0</v>
      </c>
      <c r="R479">
        <v>0</v>
      </c>
      <c r="S479">
        <v>6.1000000000000004E-3</v>
      </c>
    </row>
    <row r="480" spans="1:19" x14ac:dyDescent="0.35">
      <c r="A480">
        <v>41</v>
      </c>
      <c r="B480" t="s">
        <v>73</v>
      </c>
      <c r="C480" t="s">
        <v>74</v>
      </c>
      <c r="D480">
        <v>100108</v>
      </c>
      <c r="E480" t="s">
        <v>294</v>
      </c>
      <c r="F480">
        <v>100108002</v>
      </c>
      <c r="G480" t="s">
        <v>295</v>
      </c>
      <c r="H480" t="s">
        <v>296</v>
      </c>
      <c r="I480">
        <v>5</v>
      </c>
      <c r="J480" t="s">
        <v>26</v>
      </c>
      <c r="K480">
        <v>0</v>
      </c>
      <c r="L480">
        <v>0</v>
      </c>
      <c r="M480">
        <v>7.1999999999999995E-2</v>
      </c>
      <c r="N480">
        <v>0.95599999999999996</v>
      </c>
      <c r="O480">
        <v>0</v>
      </c>
      <c r="P480">
        <v>0</v>
      </c>
      <c r="Q480">
        <v>0.12520000000000001</v>
      </c>
      <c r="R480">
        <v>0</v>
      </c>
      <c r="S480">
        <v>0</v>
      </c>
    </row>
    <row r="481" spans="1:19" x14ac:dyDescent="0.35">
      <c r="A481">
        <v>41</v>
      </c>
      <c r="B481" t="s">
        <v>73</v>
      </c>
      <c r="C481" t="s">
        <v>74</v>
      </c>
      <c r="D481">
        <v>100108</v>
      </c>
      <c r="E481" t="s">
        <v>294</v>
      </c>
      <c r="F481">
        <v>100108002</v>
      </c>
      <c r="G481" t="s">
        <v>295</v>
      </c>
      <c r="H481" t="s">
        <v>367</v>
      </c>
      <c r="I481">
        <v>3</v>
      </c>
      <c r="J481" t="s">
        <v>38</v>
      </c>
      <c r="K481">
        <v>0</v>
      </c>
      <c r="L481">
        <v>2.3999999999999998E-3</v>
      </c>
      <c r="M481">
        <v>8.3999999999999995E-3</v>
      </c>
      <c r="N481">
        <v>168.023</v>
      </c>
      <c r="O481">
        <v>284.22030000000001</v>
      </c>
      <c r="P481">
        <v>307.24290000000002</v>
      </c>
      <c r="Q481">
        <v>232.36199999999999</v>
      </c>
      <c r="R481">
        <v>275.51119999999997</v>
      </c>
      <c r="S481">
        <v>146.16569999999999</v>
      </c>
    </row>
    <row r="482" spans="1:19" x14ac:dyDescent="0.35">
      <c r="A482">
        <v>41</v>
      </c>
      <c r="B482" t="s">
        <v>73</v>
      </c>
      <c r="C482" t="s">
        <v>74</v>
      </c>
      <c r="D482">
        <v>100108</v>
      </c>
      <c r="E482" t="s">
        <v>294</v>
      </c>
      <c r="F482">
        <v>100108002</v>
      </c>
      <c r="G482" t="s">
        <v>295</v>
      </c>
      <c r="H482" t="s">
        <v>392</v>
      </c>
      <c r="I482">
        <v>3</v>
      </c>
      <c r="J482" t="s">
        <v>38</v>
      </c>
      <c r="K482">
        <v>0</v>
      </c>
      <c r="L482">
        <v>0</v>
      </c>
      <c r="M482">
        <v>0.80449999999999999</v>
      </c>
      <c r="N482">
        <v>0.06</v>
      </c>
      <c r="O482">
        <v>2.4</v>
      </c>
      <c r="P482">
        <v>0</v>
      </c>
      <c r="Q482">
        <v>0</v>
      </c>
      <c r="R482">
        <v>2E-3</v>
      </c>
      <c r="S482">
        <v>13.812900000000001</v>
      </c>
    </row>
    <row r="483" spans="1:19" x14ac:dyDescent="0.35">
      <c r="A483">
        <v>41</v>
      </c>
      <c r="B483" t="s">
        <v>73</v>
      </c>
      <c r="C483" t="s">
        <v>74</v>
      </c>
      <c r="D483">
        <v>100108</v>
      </c>
      <c r="E483" t="s">
        <v>294</v>
      </c>
      <c r="F483">
        <v>100108005</v>
      </c>
      <c r="G483" t="s">
        <v>319</v>
      </c>
      <c r="H483" t="s">
        <v>330</v>
      </c>
      <c r="I483">
        <v>3</v>
      </c>
      <c r="J483" t="s">
        <v>38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2.3328000000000002</v>
      </c>
      <c r="S483">
        <v>0</v>
      </c>
    </row>
    <row r="484" spans="1:19" x14ac:dyDescent="0.35">
      <c r="A484">
        <v>41</v>
      </c>
      <c r="B484" t="s">
        <v>73</v>
      </c>
      <c r="C484" t="s">
        <v>74</v>
      </c>
      <c r="D484">
        <v>100108</v>
      </c>
      <c r="E484" t="s">
        <v>294</v>
      </c>
      <c r="F484">
        <v>100108005</v>
      </c>
      <c r="G484" t="s">
        <v>319</v>
      </c>
      <c r="H484" t="s">
        <v>405</v>
      </c>
      <c r="I484">
        <v>3</v>
      </c>
      <c r="J484" t="s">
        <v>38</v>
      </c>
      <c r="K484">
        <v>6.0393999999999997</v>
      </c>
      <c r="L484">
        <v>5.46</v>
      </c>
      <c r="M484">
        <v>4.7472000000000003</v>
      </c>
      <c r="N484">
        <v>10.729699999999999</v>
      </c>
      <c r="O484">
        <v>21.575199999999999</v>
      </c>
      <c r="P484">
        <v>8.907</v>
      </c>
      <c r="Q484">
        <v>12.092599999999999</v>
      </c>
      <c r="R484">
        <v>3.5568</v>
      </c>
      <c r="S484">
        <v>4.5568</v>
      </c>
    </row>
    <row r="485" spans="1:19" x14ac:dyDescent="0.35">
      <c r="A485">
        <v>41</v>
      </c>
      <c r="B485" t="s">
        <v>73</v>
      </c>
      <c r="C485" t="s">
        <v>74</v>
      </c>
      <c r="D485">
        <v>100108</v>
      </c>
      <c r="E485" t="s">
        <v>294</v>
      </c>
      <c r="F485">
        <v>100108005</v>
      </c>
      <c r="G485" t="s">
        <v>319</v>
      </c>
      <c r="H485" t="s">
        <v>398</v>
      </c>
      <c r="I485">
        <v>7</v>
      </c>
      <c r="J485" t="s">
        <v>164</v>
      </c>
      <c r="K485">
        <v>0</v>
      </c>
      <c r="L485">
        <v>0</v>
      </c>
      <c r="M485">
        <v>0</v>
      </c>
      <c r="N485">
        <v>1.6999999999999999E-3</v>
      </c>
      <c r="O485">
        <v>1.7000000000000001E-2</v>
      </c>
      <c r="P485">
        <v>0</v>
      </c>
      <c r="Q485">
        <v>0</v>
      </c>
      <c r="R485">
        <v>0</v>
      </c>
      <c r="S485">
        <v>0</v>
      </c>
    </row>
    <row r="486" spans="1:19" x14ac:dyDescent="0.35">
      <c r="A486">
        <v>41</v>
      </c>
      <c r="B486" t="s">
        <v>73</v>
      </c>
      <c r="C486" t="s">
        <v>74</v>
      </c>
      <c r="D486">
        <v>100108</v>
      </c>
      <c r="E486" t="s">
        <v>294</v>
      </c>
      <c r="F486">
        <v>100108005</v>
      </c>
      <c r="G486" t="s">
        <v>319</v>
      </c>
      <c r="H486" t="s">
        <v>320</v>
      </c>
      <c r="I486">
        <v>5</v>
      </c>
      <c r="J486" t="s">
        <v>26</v>
      </c>
      <c r="K486">
        <v>6.7199999999999996E-2</v>
      </c>
      <c r="L486">
        <v>2.64E-2</v>
      </c>
      <c r="M486">
        <v>3.5999999999999997E-2</v>
      </c>
      <c r="N486">
        <v>57.672199999999997</v>
      </c>
      <c r="O486">
        <v>2699.0374999999999</v>
      </c>
      <c r="P486">
        <v>2749.5313000000001</v>
      </c>
      <c r="Q486">
        <v>2623.0659999999998</v>
      </c>
      <c r="R486">
        <v>18.940000000000001</v>
      </c>
      <c r="S486">
        <v>34.348999999999997</v>
      </c>
    </row>
    <row r="487" spans="1:19" x14ac:dyDescent="0.35">
      <c r="A487">
        <v>41</v>
      </c>
      <c r="B487" t="s">
        <v>73</v>
      </c>
      <c r="C487" t="s">
        <v>74</v>
      </c>
      <c r="D487">
        <v>100108</v>
      </c>
      <c r="E487" t="s">
        <v>294</v>
      </c>
      <c r="F487">
        <v>100108006</v>
      </c>
      <c r="G487" t="s">
        <v>381</v>
      </c>
      <c r="H487" t="s">
        <v>382</v>
      </c>
      <c r="I487">
        <v>5</v>
      </c>
      <c r="J487" t="s">
        <v>26</v>
      </c>
      <c r="K487">
        <v>1.11E-2</v>
      </c>
      <c r="L487">
        <v>6.3E-2</v>
      </c>
      <c r="M487">
        <v>3.5999999999999997E-2</v>
      </c>
      <c r="N487">
        <v>2.1196000000000002</v>
      </c>
      <c r="O487">
        <v>0</v>
      </c>
      <c r="P487">
        <v>0</v>
      </c>
      <c r="Q487">
        <v>319.88200000000001</v>
      </c>
      <c r="R487">
        <v>0.04</v>
      </c>
      <c r="S487">
        <v>24.623999999999999</v>
      </c>
    </row>
    <row r="488" spans="1:19" x14ac:dyDescent="0.35">
      <c r="A488">
        <v>41</v>
      </c>
      <c r="B488" t="s">
        <v>73</v>
      </c>
      <c r="C488" t="s">
        <v>74</v>
      </c>
      <c r="D488">
        <v>100108</v>
      </c>
      <c r="E488" t="s">
        <v>294</v>
      </c>
      <c r="F488">
        <v>100108006</v>
      </c>
      <c r="G488" t="s">
        <v>381</v>
      </c>
      <c r="H488" t="s">
        <v>399</v>
      </c>
      <c r="I488">
        <v>5</v>
      </c>
      <c r="J488" t="s">
        <v>26</v>
      </c>
      <c r="K488">
        <v>0</v>
      </c>
      <c r="L488">
        <v>0.15</v>
      </c>
      <c r="M488">
        <v>0</v>
      </c>
      <c r="N488">
        <v>1.7847999999999999</v>
      </c>
      <c r="O488">
        <v>0</v>
      </c>
      <c r="P488">
        <v>104.5136</v>
      </c>
      <c r="Q488">
        <v>48.448599999999999</v>
      </c>
      <c r="R488">
        <v>0</v>
      </c>
      <c r="S488">
        <v>25.056000000000001</v>
      </c>
    </row>
    <row r="489" spans="1:19" x14ac:dyDescent="0.35">
      <c r="A489">
        <v>41</v>
      </c>
      <c r="B489" t="s">
        <v>73</v>
      </c>
      <c r="C489" t="s">
        <v>74</v>
      </c>
      <c r="D489">
        <v>100108</v>
      </c>
      <c r="E489" t="s">
        <v>294</v>
      </c>
      <c r="F489">
        <v>100108007</v>
      </c>
      <c r="G489" t="s">
        <v>327</v>
      </c>
      <c r="H489" t="s">
        <v>404</v>
      </c>
      <c r="I489">
        <v>1</v>
      </c>
      <c r="J489" t="s">
        <v>96</v>
      </c>
      <c r="K489">
        <v>0</v>
      </c>
      <c r="L489">
        <v>0</v>
      </c>
      <c r="M489">
        <v>0</v>
      </c>
      <c r="N489">
        <v>0</v>
      </c>
      <c r="O489">
        <v>1.52E-2</v>
      </c>
      <c r="P489">
        <v>2.3E-3</v>
      </c>
      <c r="Q489">
        <v>0</v>
      </c>
      <c r="R489">
        <v>0</v>
      </c>
      <c r="S489">
        <v>0</v>
      </c>
    </row>
    <row r="490" spans="1:19" x14ac:dyDescent="0.35">
      <c r="A490">
        <v>41</v>
      </c>
      <c r="B490" t="s">
        <v>73</v>
      </c>
      <c r="C490" t="s">
        <v>74</v>
      </c>
      <c r="D490">
        <v>100108</v>
      </c>
      <c r="E490" t="s">
        <v>294</v>
      </c>
      <c r="F490">
        <v>100108007</v>
      </c>
      <c r="G490" t="s">
        <v>327</v>
      </c>
      <c r="H490" t="s">
        <v>426</v>
      </c>
      <c r="I490">
        <v>1</v>
      </c>
      <c r="J490" t="s">
        <v>96</v>
      </c>
      <c r="K490">
        <v>2997.54</v>
      </c>
      <c r="L490">
        <v>0</v>
      </c>
      <c r="M490">
        <v>5297.4709999999995</v>
      </c>
      <c r="N490">
        <v>5034.4084000000003</v>
      </c>
      <c r="O490">
        <v>5817.4129999999996</v>
      </c>
      <c r="P490">
        <v>7017.6270000000004</v>
      </c>
      <c r="Q490">
        <v>6181.6940000000004</v>
      </c>
      <c r="R490">
        <v>4620.6099999999997</v>
      </c>
      <c r="S490">
        <v>913.35500000000002</v>
      </c>
    </row>
    <row r="491" spans="1:19" x14ac:dyDescent="0.35">
      <c r="A491">
        <v>41</v>
      </c>
      <c r="B491" t="s">
        <v>73</v>
      </c>
      <c r="C491" t="s">
        <v>74</v>
      </c>
      <c r="D491">
        <v>100108</v>
      </c>
      <c r="E491" t="s">
        <v>294</v>
      </c>
      <c r="F491">
        <v>100108007</v>
      </c>
      <c r="G491" t="s">
        <v>327</v>
      </c>
      <c r="H491" t="s">
        <v>403</v>
      </c>
      <c r="I491">
        <v>1</v>
      </c>
      <c r="J491" t="s">
        <v>96</v>
      </c>
      <c r="K491">
        <v>2482.5886999999998</v>
      </c>
      <c r="L491">
        <v>1089.3815</v>
      </c>
      <c r="M491">
        <v>607.59339999999997</v>
      </c>
      <c r="N491">
        <v>3301.19</v>
      </c>
      <c r="O491">
        <v>2627.8240000000001</v>
      </c>
      <c r="P491">
        <v>3555.3015</v>
      </c>
      <c r="Q491">
        <v>5893.8233</v>
      </c>
      <c r="R491">
        <v>6117.3860999999997</v>
      </c>
      <c r="S491">
        <v>3225.09</v>
      </c>
    </row>
    <row r="492" spans="1:19" x14ac:dyDescent="0.35">
      <c r="A492">
        <v>41</v>
      </c>
      <c r="B492" t="s">
        <v>73</v>
      </c>
      <c r="C492" t="s">
        <v>74</v>
      </c>
      <c r="D492">
        <v>100108</v>
      </c>
      <c r="E492" t="s">
        <v>294</v>
      </c>
      <c r="F492">
        <v>100108007</v>
      </c>
      <c r="G492" t="s">
        <v>327</v>
      </c>
      <c r="H492" t="s">
        <v>423</v>
      </c>
      <c r="I492">
        <v>1</v>
      </c>
      <c r="J492" t="s">
        <v>96</v>
      </c>
      <c r="K492">
        <v>0</v>
      </c>
      <c r="L492">
        <v>0</v>
      </c>
      <c r="M492">
        <v>214.46</v>
      </c>
      <c r="N492">
        <v>292.63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5">
      <c r="A493">
        <v>41</v>
      </c>
      <c r="B493" t="s">
        <v>73</v>
      </c>
      <c r="C493" t="s">
        <v>74</v>
      </c>
      <c r="D493">
        <v>100108</v>
      </c>
      <c r="E493" t="s">
        <v>294</v>
      </c>
      <c r="F493">
        <v>100108007</v>
      </c>
      <c r="G493" t="s">
        <v>327</v>
      </c>
      <c r="H493" t="s">
        <v>424</v>
      </c>
      <c r="I493">
        <v>1</v>
      </c>
      <c r="J493" t="s">
        <v>96</v>
      </c>
      <c r="K493">
        <v>1839.8862999999999</v>
      </c>
      <c r="L493">
        <v>417.86399999999998</v>
      </c>
      <c r="M493">
        <v>3378.7280000000001</v>
      </c>
      <c r="N493">
        <v>3255.692</v>
      </c>
      <c r="O493">
        <v>978.17200000000003</v>
      </c>
      <c r="P493">
        <v>4073.2950000000001</v>
      </c>
      <c r="Q493">
        <v>1410.615</v>
      </c>
      <c r="R493">
        <v>2517.0888</v>
      </c>
      <c r="S493">
        <v>1370.5170000000001</v>
      </c>
    </row>
    <row r="494" spans="1:19" x14ac:dyDescent="0.35">
      <c r="A494">
        <v>41</v>
      </c>
      <c r="B494" t="s">
        <v>73</v>
      </c>
      <c r="C494" t="s">
        <v>74</v>
      </c>
      <c r="D494">
        <v>100108</v>
      </c>
      <c r="E494" t="s">
        <v>294</v>
      </c>
      <c r="F494">
        <v>100108007</v>
      </c>
      <c r="G494" t="s">
        <v>327</v>
      </c>
      <c r="H494" t="s">
        <v>338</v>
      </c>
      <c r="I494">
        <v>4</v>
      </c>
      <c r="J494" t="s">
        <v>71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1.3197000000000001</v>
      </c>
      <c r="R494">
        <v>0.2525</v>
      </c>
      <c r="S494">
        <v>0.3</v>
      </c>
    </row>
    <row r="495" spans="1:19" x14ac:dyDescent="0.35">
      <c r="A495">
        <v>41</v>
      </c>
      <c r="B495" t="s">
        <v>73</v>
      </c>
      <c r="C495" t="s">
        <v>74</v>
      </c>
      <c r="D495">
        <v>100109</v>
      </c>
      <c r="E495" t="s">
        <v>51</v>
      </c>
      <c r="F495">
        <v>100109001</v>
      </c>
      <c r="G495" t="s">
        <v>51</v>
      </c>
      <c r="H495" t="s">
        <v>293</v>
      </c>
      <c r="I495">
        <v>7</v>
      </c>
      <c r="J495" t="s">
        <v>164</v>
      </c>
      <c r="K495">
        <v>0</v>
      </c>
      <c r="L495">
        <v>0</v>
      </c>
      <c r="M495">
        <v>0</v>
      </c>
      <c r="N495">
        <v>2.7440000000000002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35">
      <c r="A496">
        <v>41</v>
      </c>
      <c r="B496" t="s">
        <v>73</v>
      </c>
      <c r="C496" t="s">
        <v>74</v>
      </c>
      <c r="D496">
        <v>100109</v>
      </c>
      <c r="E496" t="s">
        <v>51</v>
      </c>
      <c r="F496">
        <v>100109001</v>
      </c>
      <c r="G496" t="s">
        <v>51</v>
      </c>
      <c r="H496" t="s">
        <v>84</v>
      </c>
      <c r="I496">
        <v>4</v>
      </c>
      <c r="J496" t="s">
        <v>71</v>
      </c>
      <c r="K496">
        <v>0</v>
      </c>
      <c r="L496">
        <v>0</v>
      </c>
      <c r="M496">
        <v>0</v>
      </c>
      <c r="N496">
        <v>0</v>
      </c>
      <c r="O496">
        <v>0.4</v>
      </c>
      <c r="P496">
        <v>0</v>
      </c>
      <c r="Q496">
        <v>0</v>
      </c>
      <c r="R496">
        <v>0</v>
      </c>
      <c r="S496">
        <v>0</v>
      </c>
    </row>
    <row r="497" spans="1:19" x14ac:dyDescent="0.35">
      <c r="A497">
        <v>47</v>
      </c>
      <c r="B497" t="s">
        <v>196</v>
      </c>
      <c r="C497" t="s">
        <v>197</v>
      </c>
      <c r="D497">
        <v>100101</v>
      </c>
      <c r="E497" t="s">
        <v>29</v>
      </c>
      <c r="F497">
        <v>100101001</v>
      </c>
      <c r="G497" t="s">
        <v>35</v>
      </c>
      <c r="H497" t="s">
        <v>355</v>
      </c>
      <c r="I497">
        <v>2</v>
      </c>
      <c r="J497" t="s">
        <v>32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42.817300000000003</v>
      </c>
      <c r="R497">
        <v>0</v>
      </c>
      <c r="S497">
        <v>0</v>
      </c>
    </row>
    <row r="498" spans="1:19" x14ac:dyDescent="0.35">
      <c r="A498">
        <v>47</v>
      </c>
      <c r="B498" t="s">
        <v>196</v>
      </c>
      <c r="C498" t="s">
        <v>197</v>
      </c>
      <c r="D498">
        <v>100101</v>
      </c>
      <c r="E498" t="s">
        <v>29</v>
      </c>
      <c r="F498">
        <v>100101011</v>
      </c>
      <c r="G498" t="s">
        <v>122</v>
      </c>
      <c r="H498" t="s">
        <v>324</v>
      </c>
      <c r="I498">
        <v>2</v>
      </c>
      <c r="J498" t="s">
        <v>32</v>
      </c>
      <c r="K498">
        <v>0</v>
      </c>
      <c r="L498">
        <v>24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35">
      <c r="A499">
        <v>47</v>
      </c>
      <c r="B499" t="s">
        <v>196</v>
      </c>
      <c r="C499" t="s">
        <v>197</v>
      </c>
      <c r="D499">
        <v>100101</v>
      </c>
      <c r="E499" t="s">
        <v>29</v>
      </c>
      <c r="F499">
        <v>100112025</v>
      </c>
      <c r="G499" t="s">
        <v>173</v>
      </c>
      <c r="H499" t="s">
        <v>248</v>
      </c>
      <c r="I499">
        <v>3</v>
      </c>
      <c r="J499" t="s">
        <v>38</v>
      </c>
      <c r="K499">
        <v>0</v>
      </c>
      <c r="L499">
        <v>0</v>
      </c>
      <c r="M499">
        <v>4.0000000000000002E-4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35">
      <c r="A500">
        <v>47</v>
      </c>
      <c r="B500" t="s">
        <v>196</v>
      </c>
      <c r="C500" t="s">
        <v>197</v>
      </c>
      <c r="D500">
        <v>100102</v>
      </c>
      <c r="E500" t="s">
        <v>92</v>
      </c>
      <c r="F500">
        <v>100102003</v>
      </c>
      <c r="G500" t="s">
        <v>93</v>
      </c>
      <c r="H500" t="s">
        <v>400</v>
      </c>
      <c r="I500">
        <v>1</v>
      </c>
      <c r="J500" t="s">
        <v>96</v>
      </c>
      <c r="K500">
        <v>0</v>
      </c>
      <c r="L500">
        <v>0.01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35">
      <c r="A501">
        <v>47</v>
      </c>
      <c r="B501" t="s">
        <v>196</v>
      </c>
      <c r="C501" t="s">
        <v>197</v>
      </c>
      <c r="D501">
        <v>100102</v>
      </c>
      <c r="E501" t="s">
        <v>92</v>
      </c>
      <c r="F501">
        <v>100102005</v>
      </c>
      <c r="G501" t="s">
        <v>177</v>
      </c>
      <c r="H501" t="s">
        <v>401</v>
      </c>
      <c r="I501">
        <v>1</v>
      </c>
      <c r="J501" t="s">
        <v>96</v>
      </c>
      <c r="K501">
        <v>1E-3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35">
      <c r="A502">
        <v>47</v>
      </c>
      <c r="B502" t="s">
        <v>196</v>
      </c>
      <c r="C502" t="s">
        <v>197</v>
      </c>
      <c r="D502">
        <v>100102</v>
      </c>
      <c r="E502" t="s">
        <v>92</v>
      </c>
      <c r="F502">
        <v>100102005</v>
      </c>
      <c r="G502" t="s">
        <v>177</v>
      </c>
      <c r="H502" t="s">
        <v>375</v>
      </c>
      <c r="I502">
        <v>7</v>
      </c>
      <c r="J502" t="s">
        <v>164</v>
      </c>
      <c r="K502">
        <v>80.040000000000006</v>
      </c>
      <c r="L502">
        <v>52.447800000000001</v>
      </c>
      <c r="M502">
        <v>40.298000000000002</v>
      </c>
      <c r="N502">
        <v>71.207999999999998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35">
      <c r="A503">
        <v>47</v>
      </c>
      <c r="B503" t="s">
        <v>196</v>
      </c>
      <c r="C503" t="s">
        <v>197</v>
      </c>
      <c r="D503">
        <v>100102</v>
      </c>
      <c r="E503" t="s">
        <v>92</v>
      </c>
      <c r="F503">
        <v>100102005</v>
      </c>
      <c r="G503" t="s">
        <v>177</v>
      </c>
      <c r="H503" t="s">
        <v>379</v>
      </c>
      <c r="I503">
        <v>7</v>
      </c>
      <c r="J503" t="s">
        <v>164</v>
      </c>
      <c r="K503">
        <v>20.148</v>
      </c>
      <c r="L503">
        <v>21.259499999999999</v>
      </c>
      <c r="M503">
        <v>0</v>
      </c>
      <c r="N503">
        <v>8.3000000000000001E-3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35">
      <c r="A504">
        <v>47</v>
      </c>
      <c r="B504" t="s">
        <v>196</v>
      </c>
      <c r="C504" t="s">
        <v>197</v>
      </c>
      <c r="D504">
        <v>100102</v>
      </c>
      <c r="E504" t="s">
        <v>92</v>
      </c>
      <c r="F504">
        <v>100102005</v>
      </c>
      <c r="G504" t="s">
        <v>177</v>
      </c>
      <c r="H504" t="s">
        <v>178</v>
      </c>
      <c r="I504">
        <v>5</v>
      </c>
      <c r="J504" t="s">
        <v>26</v>
      </c>
      <c r="K504">
        <v>0</v>
      </c>
      <c r="L504">
        <v>0</v>
      </c>
      <c r="M504">
        <v>0</v>
      </c>
      <c r="N504">
        <v>5.7000000000000002E-3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35">
      <c r="A505">
        <v>47</v>
      </c>
      <c r="B505" t="s">
        <v>196</v>
      </c>
      <c r="C505" t="s">
        <v>197</v>
      </c>
      <c r="D505">
        <v>100102</v>
      </c>
      <c r="E505" t="s">
        <v>92</v>
      </c>
      <c r="F505">
        <v>100102008</v>
      </c>
      <c r="G505" t="s">
        <v>352</v>
      </c>
      <c r="H505" t="s">
        <v>413</v>
      </c>
      <c r="I505">
        <v>3</v>
      </c>
      <c r="J505" t="s">
        <v>38</v>
      </c>
      <c r="K505">
        <v>15.484</v>
      </c>
      <c r="L505">
        <v>9.0220000000000002</v>
      </c>
      <c r="M505">
        <v>20.245999999999999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35">
      <c r="A506">
        <v>47</v>
      </c>
      <c r="B506" t="s">
        <v>196</v>
      </c>
      <c r="C506" t="s">
        <v>197</v>
      </c>
      <c r="D506">
        <v>100103</v>
      </c>
      <c r="E506" t="s">
        <v>39</v>
      </c>
      <c r="F506">
        <v>100103003</v>
      </c>
      <c r="G506" t="s">
        <v>226</v>
      </c>
      <c r="H506" t="s">
        <v>325</v>
      </c>
      <c r="I506">
        <v>2</v>
      </c>
      <c r="J506" t="s">
        <v>32</v>
      </c>
      <c r="K506">
        <v>0</v>
      </c>
      <c r="L506">
        <v>0</v>
      </c>
      <c r="M506">
        <v>167.94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35">
      <c r="A507">
        <v>47</v>
      </c>
      <c r="B507" t="s">
        <v>196</v>
      </c>
      <c r="C507" t="s">
        <v>197</v>
      </c>
      <c r="D507">
        <v>100103</v>
      </c>
      <c r="E507" t="s">
        <v>39</v>
      </c>
      <c r="F507">
        <v>100103003</v>
      </c>
      <c r="G507" t="s">
        <v>226</v>
      </c>
      <c r="H507" t="s">
        <v>323</v>
      </c>
      <c r="I507">
        <v>3</v>
      </c>
      <c r="J507" t="s">
        <v>38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1E-3</v>
      </c>
      <c r="Q507">
        <v>0</v>
      </c>
      <c r="R507">
        <v>0</v>
      </c>
      <c r="S507">
        <v>0</v>
      </c>
    </row>
    <row r="508" spans="1:19" x14ac:dyDescent="0.35">
      <c r="A508">
        <v>47</v>
      </c>
      <c r="B508" t="s">
        <v>196</v>
      </c>
      <c r="C508" t="s">
        <v>197</v>
      </c>
      <c r="D508">
        <v>100103</v>
      </c>
      <c r="E508" t="s">
        <v>39</v>
      </c>
      <c r="F508">
        <v>100103004</v>
      </c>
      <c r="G508" t="s">
        <v>77</v>
      </c>
      <c r="H508" t="s">
        <v>363</v>
      </c>
      <c r="I508">
        <v>7</v>
      </c>
      <c r="J508" t="s">
        <v>164</v>
      </c>
      <c r="K508">
        <v>5.0000000000000001E-4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35">
      <c r="A509">
        <v>47</v>
      </c>
      <c r="B509" t="s">
        <v>196</v>
      </c>
      <c r="C509" t="s">
        <v>197</v>
      </c>
      <c r="D509">
        <v>100103</v>
      </c>
      <c r="E509" t="s">
        <v>39</v>
      </c>
      <c r="F509">
        <v>100103004</v>
      </c>
      <c r="G509" t="s">
        <v>77</v>
      </c>
      <c r="H509" t="s">
        <v>329</v>
      </c>
      <c r="I509">
        <v>3</v>
      </c>
      <c r="J509" t="s">
        <v>38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21.84</v>
      </c>
      <c r="R509">
        <v>0</v>
      </c>
      <c r="S509">
        <v>0</v>
      </c>
    </row>
    <row r="510" spans="1:19" x14ac:dyDescent="0.35">
      <c r="A510">
        <v>47</v>
      </c>
      <c r="B510" t="s">
        <v>196</v>
      </c>
      <c r="C510" t="s">
        <v>197</v>
      </c>
      <c r="D510">
        <v>100104</v>
      </c>
      <c r="E510" t="s">
        <v>66</v>
      </c>
      <c r="F510">
        <v>100104002</v>
      </c>
      <c r="G510" t="s">
        <v>67</v>
      </c>
      <c r="H510" t="s">
        <v>127</v>
      </c>
      <c r="I510">
        <v>3</v>
      </c>
      <c r="J510" t="s">
        <v>38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1.38</v>
      </c>
      <c r="Q510">
        <v>0</v>
      </c>
      <c r="R510">
        <v>0</v>
      </c>
      <c r="S510">
        <v>0</v>
      </c>
    </row>
    <row r="511" spans="1:19" x14ac:dyDescent="0.35">
      <c r="A511">
        <v>47</v>
      </c>
      <c r="B511" t="s">
        <v>196</v>
      </c>
      <c r="C511" t="s">
        <v>197</v>
      </c>
      <c r="D511">
        <v>100105</v>
      </c>
      <c r="E511" t="s">
        <v>20</v>
      </c>
      <c r="F511">
        <v>100105006</v>
      </c>
      <c r="G511" t="s">
        <v>276</v>
      </c>
      <c r="H511" t="s">
        <v>443</v>
      </c>
      <c r="I511">
        <v>6</v>
      </c>
      <c r="J511" t="s">
        <v>20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0.1166</v>
      </c>
      <c r="R511">
        <v>0</v>
      </c>
      <c r="S511">
        <v>0</v>
      </c>
    </row>
    <row r="512" spans="1:19" x14ac:dyDescent="0.35">
      <c r="A512">
        <v>47</v>
      </c>
      <c r="B512" t="s">
        <v>196</v>
      </c>
      <c r="C512" t="s">
        <v>197</v>
      </c>
      <c r="D512">
        <v>100105</v>
      </c>
      <c r="E512" t="s">
        <v>20</v>
      </c>
      <c r="F512">
        <v>100105006</v>
      </c>
      <c r="G512" t="s">
        <v>276</v>
      </c>
      <c r="H512" t="s">
        <v>390</v>
      </c>
      <c r="I512">
        <v>6</v>
      </c>
      <c r="J512" t="s">
        <v>20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7.6300000000000007E-2</v>
      </c>
      <c r="R512">
        <v>1.61E-2</v>
      </c>
      <c r="S512">
        <v>0</v>
      </c>
    </row>
    <row r="513" spans="1:19" x14ac:dyDescent="0.35">
      <c r="A513">
        <v>47</v>
      </c>
      <c r="B513" t="s">
        <v>196</v>
      </c>
      <c r="C513" t="s">
        <v>197</v>
      </c>
      <c r="D513">
        <v>100107</v>
      </c>
      <c r="E513" t="s">
        <v>48</v>
      </c>
      <c r="F513">
        <v>100107012</v>
      </c>
      <c r="G513" t="s">
        <v>49</v>
      </c>
      <c r="H513" t="s">
        <v>150</v>
      </c>
      <c r="I513">
        <v>3</v>
      </c>
      <c r="J513" t="s">
        <v>38</v>
      </c>
      <c r="K513">
        <v>8.0681999999999992</v>
      </c>
      <c r="L513">
        <v>9.1999999999999993</v>
      </c>
      <c r="M513">
        <v>45.320700000000002</v>
      </c>
      <c r="N513">
        <v>25.7881</v>
      </c>
      <c r="O513">
        <v>23.204000000000001</v>
      </c>
      <c r="P513">
        <v>1.8E-3</v>
      </c>
      <c r="Q513">
        <v>55.227899999999998</v>
      </c>
      <c r="R513">
        <v>1E-3</v>
      </c>
      <c r="S513">
        <v>8.7520000000000007</v>
      </c>
    </row>
    <row r="514" spans="1:19" x14ac:dyDescent="0.35">
      <c r="A514">
        <v>47</v>
      </c>
      <c r="B514" t="s">
        <v>196</v>
      </c>
      <c r="C514" t="s">
        <v>197</v>
      </c>
      <c r="D514">
        <v>100107</v>
      </c>
      <c r="E514" t="s">
        <v>48</v>
      </c>
      <c r="F514">
        <v>100107012</v>
      </c>
      <c r="G514" t="s">
        <v>49</v>
      </c>
      <c r="H514" t="s">
        <v>342</v>
      </c>
      <c r="I514">
        <v>3</v>
      </c>
      <c r="J514" t="s">
        <v>38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1.4200000000000001E-2</v>
      </c>
      <c r="R514">
        <v>0</v>
      </c>
      <c r="S514">
        <v>73.615300000000005</v>
      </c>
    </row>
    <row r="515" spans="1:19" x14ac:dyDescent="0.35">
      <c r="A515">
        <v>47</v>
      </c>
      <c r="B515" t="s">
        <v>196</v>
      </c>
      <c r="C515" t="s">
        <v>197</v>
      </c>
      <c r="D515">
        <v>100107</v>
      </c>
      <c r="E515" t="s">
        <v>48</v>
      </c>
      <c r="F515">
        <v>100107012</v>
      </c>
      <c r="G515" t="s">
        <v>49</v>
      </c>
      <c r="H515" t="s">
        <v>212</v>
      </c>
      <c r="I515">
        <v>5</v>
      </c>
      <c r="J515" t="s">
        <v>26</v>
      </c>
      <c r="K515">
        <v>0</v>
      </c>
      <c r="L515">
        <v>0</v>
      </c>
      <c r="M515">
        <v>0.37369999999999998</v>
      </c>
      <c r="N515">
        <v>0.55000000000000004</v>
      </c>
      <c r="O515">
        <v>1.3839999999999999</v>
      </c>
      <c r="P515">
        <v>0.34050000000000002</v>
      </c>
      <c r="Q515">
        <v>0</v>
      </c>
      <c r="R515">
        <v>0.74909999999999999</v>
      </c>
      <c r="S515">
        <v>0</v>
      </c>
    </row>
    <row r="516" spans="1:19" x14ac:dyDescent="0.35">
      <c r="A516">
        <v>47</v>
      </c>
      <c r="B516" t="s">
        <v>196</v>
      </c>
      <c r="C516" t="s">
        <v>197</v>
      </c>
      <c r="D516">
        <v>100107</v>
      </c>
      <c r="E516" t="s">
        <v>48</v>
      </c>
      <c r="F516">
        <v>100107012</v>
      </c>
      <c r="G516" t="s">
        <v>49</v>
      </c>
      <c r="H516" t="s">
        <v>129</v>
      </c>
      <c r="I516">
        <v>2</v>
      </c>
      <c r="J516" t="s">
        <v>32</v>
      </c>
      <c r="K516">
        <v>1547.3131000000001</v>
      </c>
      <c r="L516">
        <v>1188.6600000000001</v>
      </c>
      <c r="M516">
        <v>2231.2159999999999</v>
      </c>
      <c r="N516">
        <v>2085.0176999999999</v>
      </c>
      <c r="O516">
        <v>2446.5122999999999</v>
      </c>
      <c r="P516">
        <v>2407.1327000000001</v>
      </c>
      <c r="Q516">
        <v>2639.5843</v>
      </c>
      <c r="R516">
        <v>2484.4259000000002</v>
      </c>
      <c r="S516">
        <v>2680.3377999999998</v>
      </c>
    </row>
    <row r="517" spans="1:19" x14ac:dyDescent="0.35">
      <c r="A517">
        <v>47</v>
      </c>
      <c r="B517" t="s">
        <v>196</v>
      </c>
      <c r="C517" t="s">
        <v>197</v>
      </c>
      <c r="D517">
        <v>100107</v>
      </c>
      <c r="E517" t="s">
        <v>48</v>
      </c>
      <c r="F517">
        <v>100107012</v>
      </c>
      <c r="G517" t="s">
        <v>49</v>
      </c>
      <c r="H517" t="s">
        <v>265</v>
      </c>
      <c r="I517">
        <v>1</v>
      </c>
      <c r="J517" t="s">
        <v>96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2.5000000000000001E-2</v>
      </c>
      <c r="S517">
        <v>0</v>
      </c>
    </row>
    <row r="518" spans="1:19" x14ac:dyDescent="0.35">
      <c r="A518">
        <v>47</v>
      </c>
      <c r="B518" t="s">
        <v>196</v>
      </c>
      <c r="C518" t="s">
        <v>197</v>
      </c>
      <c r="D518">
        <v>100107</v>
      </c>
      <c r="E518" t="s">
        <v>48</v>
      </c>
      <c r="F518">
        <v>100107012</v>
      </c>
      <c r="G518" t="s">
        <v>49</v>
      </c>
      <c r="H518" t="s">
        <v>130</v>
      </c>
      <c r="I518">
        <v>3</v>
      </c>
      <c r="J518" t="s">
        <v>38</v>
      </c>
      <c r="K518">
        <v>0.35439999999999999</v>
      </c>
      <c r="L518">
        <v>0.47970000000000002</v>
      </c>
      <c r="M518">
        <v>0.51880000000000004</v>
      </c>
      <c r="N518">
        <v>0.22140000000000001</v>
      </c>
      <c r="O518">
        <v>0.25390000000000001</v>
      </c>
      <c r="P518">
        <v>0.62290000000000001</v>
      </c>
      <c r="Q518">
        <v>0</v>
      </c>
      <c r="R518">
        <v>0</v>
      </c>
      <c r="S518">
        <v>0</v>
      </c>
    </row>
    <row r="519" spans="1:19" x14ac:dyDescent="0.35">
      <c r="A519">
        <v>47</v>
      </c>
      <c r="B519" t="s">
        <v>196</v>
      </c>
      <c r="C519" t="s">
        <v>197</v>
      </c>
      <c r="D519">
        <v>100107</v>
      </c>
      <c r="E519" t="s">
        <v>48</v>
      </c>
      <c r="F519">
        <v>100107012</v>
      </c>
      <c r="G519" t="s">
        <v>49</v>
      </c>
      <c r="H519" t="s">
        <v>50</v>
      </c>
      <c r="I519">
        <v>3</v>
      </c>
      <c r="J519" t="s">
        <v>38</v>
      </c>
      <c r="K519">
        <v>18.783000000000001</v>
      </c>
      <c r="L519">
        <v>0</v>
      </c>
      <c r="M519">
        <v>56.356000000000002</v>
      </c>
      <c r="N519">
        <v>0</v>
      </c>
      <c r="O519">
        <v>38.021999999999998</v>
      </c>
      <c r="P519">
        <v>13.2181</v>
      </c>
      <c r="Q519">
        <v>55.335999999999999</v>
      </c>
      <c r="R519">
        <v>36.814</v>
      </c>
      <c r="S519">
        <v>92.088999999999999</v>
      </c>
    </row>
    <row r="520" spans="1:19" x14ac:dyDescent="0.35">
      <c r="A520">
        <v>47</v>
      </c>
      <c r="B520" t="s">
        <v>196</v>
      </c>
      <c r="C520" t="s">
        <v>197</v>
      </c>
      <c r="D520">
        <v>100107</v>
      </c>
      <c r="E520" t="s">
        <v>48</v>
      </c>
      <c r="F520">
        <v>100107012</v>
      </c>
      <c r="G520" t="s">
        <v>49</v>
      </c>
      <c r="H520" t="s">
        <v>211</v>
      </c>
      <c r="I520">
        <v>7</v>
      </c>
      <c r="J520" t="s">
        <v>164</v>
      </c>
      <c r="K520">
        <v>10.0115</v>
      </c>
      <c r="L520">
        <v>0</v>
      </c>
      <c r="M520">
        <v>47.557000000000002</v>
      </c>
      <c r="N520">
        <v>68.257999999999996</v>
      </c>
      <c r="O520">
        <v>80.319999999999993</v>
      </c>
      <c r="P520">
        <v>23.04</v>
      </c>
      <c r="Q520">
        <v>23.044699999999999</v>
      </c>
      <c r="R520">
        <v>46.08</v>
      </c>
      <c r="S520">
        <v>6.12</v>
      </c>
    </row>
    <row r="521" spans="1:19" x14ac:dyDescent="0.35">
      <c r="A521">
        <v>47</v>
      </c>
      <c r="B521" t="s">
        <v>196</v>
      </c>
      <c r="C521" t="s">
        <v>197</v>
      </c>
      <c r="D521">
        <v>100107</v>
      </c>
      <c r="E521" t="s">
        <v>48</v>
      </c>
      <c r="F521">
        <v>100107012</v>
      </c>
      <c r="G521" t="s">
        <v>49</v>
      </c>
      <c r="H521" t="s">
        <v>365</v>
      </c>
      <c r="I521">
        <v>7</v>
      </c>
      <c r="J521" t="s">
        <v>164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3.0000000000000001E-3</v>
      </c>
    </row>
    <row r="522" spans="1:19" x14ac:dyDescent="0.35">
      <c r="A522">
        <v>47</v>
      </c>
      <c r="B522" t="s">
        <v>196</v>
      </c>
      <c r="C522" t="s">
        <v>197</v>
      </c>
      <c r="D522">
        <v>100107</v>
      </c>
      <c r="E522" t="s">
        <v>48</v>
      </c>
      <c r="F522">
        <v>100107012</v>
      </c>
      <c r="G522" t="s">
        <v>49</v>
      </c>
      <c r="H522" t="s">
        <v>195</v>
      </c>
      <c r="I522">
        <v>3</v>
      </c>
      <c r="J522" t="s">
        <v>38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4.3E-3</v>
      </c>
      <c r="R522">
        <v>0</v>
      </c>
      <c r="S522">
        <v>0</v>
      </c>
    </row>
    <row r="523" spans="1:19" x14ac:dyDescent="0.35">
      <c r="A523">
        <v>47</v>
      </c>
      <c r="B523" t="s">
        <v>196</v>
      </c>
      <c r="C523" t="s">
        <v>197</v>
      </c>
      <c r="D523">
        <v>100108</v>
      </c>
      <c r="E523" t="s">
        <v>294</v>
      </c>
      <c r="F523">
        <v>100108002</v>
      </c>
      <c r="G523" t="s">
        <v>295</v>
      </c>
      <c r="H523" t="s">
        <v>296</v>
      </c>
      <c r="I523">
        <v>5</v>
      </c>
      <c r="J523" t="s">
        <v>26</v>
      </c>
      <c r="K523">
        <v>6.4999999999999997E-3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35">
      <c r="A524">
        <v>47</v>
      </c>
      <c r="B524" t="s">
        <v>196</v>
      </c>
      <c r="C524" t="s">
        <v>197</v>
      </c>
      <c r="D524">
        <v>100108</v>
      </c>
      <c r="E524" t="s">
        <v>294</v>
      </c>
      <c r="F524">
        <v>100108005</v>
      </c>
      <c r="G524" t="s">
        <v>319</v>
      </c>
      <c r="H524" t="s">
        <v>396</v>
      </c>
      <c r="I524">
        <v>7</v>
      </c>
      <c r="J524" t="s">
        <v>164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13.8</v>
      </c>
      <c r="Q524">
        <v>0</v>
      </c>
      <c r="R524">
        <v>1E-3</v>
      </c>
      <c r="S524">
        <v>28.98</v>
      </c>
    </row>
    <row r="525" spans="1:19" x14ac:dyDescent="0.35">
      <c r="A525">
        <v>47</v>
      </c>
      <c r="B525" t="s">
        <v>196</v>
      </c>
      <c r="C525" t="s">
        <v>197</v>
      </c>
      <c r="D525">
        <v>100108</v>
      </c>
      <c r="E525" t="s">
        <v>294</v>
      </c>
      <c r="F525">
        <v>100108005</v>
      </c>
      <c r="G525" t="s">
        <v>319</v>
      </c>
      <c r="H525" t="s">
        <v>330</v>
      </c>
      <c r="I525">
        <v>3</v>
      </c>
      <c r="J525" t="s">
        <v>38</v>
      </c>
      <c r="K525">
        <v>4.07E-2</v>
      </c>
      <c r="L525">
        <v>8.48E-2</v>
      </c>
      <c r="M525">
        <v>0.22700000000000001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1.5E-3</v>
      </c>
    </row>
    <row r="526" spans="1:19" x14ac:dyDescent="0.35">
      <c r="A526">
        <v>47</v>
      </c>
      <c r="B526" t="s">
        <v>196</v>
      </c>
      <c r="C526" t="s">
        <v>197</v>
      </c>
      <c r="D526">
        <v>100108</v>
      </c>
      <c r="E526" t="s">
        <v>294</v>
      </c>
      <c r="F526">
        <v>100108005</v>
      </c>
      <c r="G526" t="s">
        <v>319</v>
      </c>
      <c r="H526" t="s">
        <v>405</v>
      </c>
      <c r="I526">
        <v>3</v>
      </c>
      <c r="J526" t="s">
        <v>38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3.1899999999999998E-2</v>
      </c>
      <c r="Q526">
        <v>3.5700000000000003E-2</v>
      </c>
      <c r="R526">
        <v>0</v>
      </c>
      <c r="S526">
        <v>0</v>
      </c>
    </row>
    <row r="527" spans="1:19" x14ac:dyDescent="0.35">
      <c r="A527">
        <v>47</v>
      </c>
      <c r="B527" t="s">
        <v>196</v>
      </c>
      <c r="C527" t="s">
        <v>197</v>
      </c>
      <c r="D527">
        <v>100108</v>
      </c>
      <c r="E527" t="s">
        <v>294</v>
      </c>
      <c r="F527">
        <v>100108005</v>
      </c>
      <c r="G527" t="s">
        <v>319</v>
      </c>
      <c r="H527" t="s">
        <v>398</v>
      </c>
      <c r="I527">
        <v>7</v>
      </c>
      <c r="J527" t="s">
        <v>164</v>
      </c>
      <c r="K527">
        <v>19.566199999999998</v>
      </c>
      <c r="L527">
        <v>4.6300000000000001E-2</v>
      </c>
      <c r="M527">
        <v>60.889200000000002</v>
      </c>
      <c r="N527">
        <v>298.32940000000002</v>
      </c>
      <c r="O527">
        <v>196.5</v>
      </c>
      <c r="P527">
        <v>141.36000000000001</v>
      </c>
      <c r="Q527">
        <v>155.845</v>
      </c>
      <c r="R527">
        <v>57.845300000000002</v>
      </c>
      <c r="S527">
        <v>67.762100000000004</v>
      </c>
    </row>
    <row r="528" spans="1:19" x14ac:dyDescent="0.35">
      <c r="A528">
        <v>47</v>
      </c>
      <c r="B528" t="s">
        <v>196</v>
      </c>
      <c r="C528" t="s">
        <v>197</v>
      </c>
      <c r="D528">
        <v>100108</v>
      </c>
      <c r="E528" t="s">
        <v>294</v>
      </c>
      <c r="F528">
        <v>100108005</v>
      </c>
      <c r="G528" t="s">
        <v>319</v>
      </c>
      <c r="H528" t="s">
        <v>320</v>
      </c>
      <c r="I528">
        <v>5</v>
      </c>
      <c r="J528" t="s">
        <v>26</v>
      </c>
      <c r="K528">
        <v>3630.3154</v>
      </c>
      <c r="L528">
        <v>1078.3800000000001</v>
      </c>
      <c r="M528">
        <v>4195.1541999999999</v>
      </c>
      <c r="N528">
        <v>3005.4569999999999</v>
      </c>
      <c r="O528">
        <v>4212.3795</v>
      </c>
      <c r="P528">
        <v>4066.4946</v>
      </c>
      <c r="Q528">
        <v>4903.3037999999997</v>
      </c>
      <c r="R528">
        <v>1777.251</v>
      </c>
      <c r="S528">
        <v>594.42999999999995</v>
      </c>
    </row>
    <row r="529" spans="1:19" x14ac:dyDescent="0.35">
      <c r="A529">
        <v>47</v>
      </c>
      <c r="B529" t="s">
        <v>196</v>
      </c>
      <c r="C529" t="s">
        <v>197</v>
      </c>
      <c r="D529">
        <v>100108</v>
      </c>
      <c r="E529" t="s">
        <v>294</v>
      </c>
      <c r="F529">
        <v>100108005</v>
      </c>
      <c r="G529" t="s">
        <v>319</v>
      </c>
      <c r="H529" t="s">
        <v>368</v>
      </c>
      <c r="I529">
        <v>3</v>
      </c>
      <c r="J529" t="s">
        <v>38</v>
      </c>
      <c r="K529">
        <v>0</v>
      </c>
      <c r="L529">
        <v>0</v>
      </c>
      <c r="M529">
        <v>24</v>
      </c>
      <c r="N529">
        <v>0</v>
      </c>
      <c r="O529">
        <v>0</v>
      </c>
      <c r="P529">
        <v>0</v>
      </c>
      <c r="Q529">
        <v>0</v>
      </c>
      <c r="R529">
        <v>4.0000000000000001E-3</v>
      </c>
      <c r="S529">
        <v>0</v>
      </c>
    </row>
    <row r="530" spans="1:19" x14ac:dyDescent="0.35">
      <c r="A530">
        <v>47</v>
      </c>
      <c r="B530" t="s">
        <v>196</v>
      </c>
      <c r="C530" t="s">
        <v>197</v>
      </c>
      <c r="D530">
        <v>100108</v>
      </c>
      <c r="E530" t="s">
        <v>294</v>
      </c>
      <c r="F530">
        <v>100108005</v>
      </c>
      <c r="G530" t="s">
        <v>319</v>
      </c>
      <c r="H530" t="s">
        <v>331</v>
      </c>
      <c r="I530">
        <v>3</v>
      </c>
      <c r="J530" t="s">
        <v>38</v>
      </c>
      <c r="K530">
        <v>0.02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5">
      <c r="A531">
        <v>47</v>
      </c>
      <c r="B531" t="s">
        <v>196</v>
      </c>
      <c r="C531" t="s">
        <v>197</v>
      </c>
      <c r="D531">
        <v>100108</v>
      </c>
      <c r="E531" t="s">
        <v>294</v>
      </c>
      <c r="F531">
        <v>100108006</v>
      </c>
      <c r="G531" t="s">
        <v>381</v>
      </c>
      <c r="H531" t="s">
        <v>382</v>
      </c>
      <c r="I531">
        <v>5</v>
      </c>
      <c r="J531" t="s">
        <v>26</v>
      </c>
      <c r="K531">
        <v>1E-3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35">
      <c r="A532">
        <v>47</v>
      </c>
      <c r="B532" t="s">
        <v>196</v>
      </c>
      <c r="C532" t="s">
        <v>197</v>
      </c>
      <c r="D532">
        <v>100108</v>
      </c>
      <c r="E532" t="s">
        <v>294</v>
      </c>
      <c r="F532">
        <v>100108007</v>
      </c>
      <c r="G532" t="s">
        <v>327</v>
      </c>
      <c r="H532" t="s">
        <v>328</v>
      </c>
      <c r="I532">
        <v>6</v>
      </c>
      <c r="J532" t="s">
        <v>20</v>
      </c>
      <c r="K532">
        <v>3.5999999999999997E-2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35">
      <c r="A533">
        <v>147</v>
      </c>
      <c r="B533" t="s">
        <v>394</v>
      </c>
      <c r="C533" t="s">
        <v>395</v>
      </c>
      <c r="D533">
        <v>100103</v>
      </c>
      <c r="E533" t="s">
        <v>39</v>
      </c>
      <c r="F533">
        <v>100103002</v>
      </c>
      <c r="G533" t="s">
        <v>42</v>
      </c>
      <c r="H533" t="s">
        <v>114</v>
      </c>
      <c r="I533">
        <v>4</v>
      </c>
      <c r="J533" t="s">
        <v>71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3.0000000000000001E-3</v>
      </c>
      <c r="S533">
        <v>0</v>
      </c>
    </row>
    <row r="534" spans="1:19" x14ac:dyDescent="0.35">
      <c r="A534">
        <v>147</v>
      </c>
      <c r="B534" t="s">
        <v>394</v>
      </c>
      <c r="C534" t="s">
        <v>395</v>
      </c>
      <c r="D534">
        <v>100108</v>
      </c>
      <c r="E534" t="s">
        <v>294</v>
      </c>
      <c r="F534">
        <v>100108007</v>
      </c>
      <c r="G534" t="s">
        <v>327</v>
      </c>
      <c r="H534" t="s">
        <v>404</v>
      </c>
      <c r="I534">
        <v>1</v>
      </c>
      <c r="J534" t="s">
        <v>96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8.9909999999999997</v>
      </c>
      <c r="S534">
        <v>0</v>
      </c>
    </row>
    <row r="535" spans="1:19" x14ac:dyDescent="0.35">
      <c r="A535">
        <v>3</v>
      </c>
      <c r="B535" t="s">
        <v>85</v>
      </c>
      <c r="C535" t="s">
        <v>86</v>
      </c>
      <c r="D535">
        <v>100101</v>
      </c>
      <c r="E535" t="s">
        <v>29</v>
      </c>
      <c r="F535">
        <v>100101001</v>
      </c>
      <c r="G535" t="s">
        <v>35</v>
      </c>
      <c r="H535" t="s">
        <v>119</v>
      </c>
      <c r="I535">
        <v>5</v>
      </c>
      <c r="J535" t="s">
        <v>26</v>
      </c>
      <c r="K535">
        <v>0</v>
      </c>
      <c r="L535">
        <v>0</v>
      </c>
      <c r="M535">
        <v>3.0000000000000001E-3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5">
      <c r="A536">
        <v>3</v>
      </c>
      <c r="B536" t="s">
        <v>85</v>
      </c>
      <c r="C536" t="s">
        <v>86</v>
      </c>
      <c r="D536">
        <v>100101</v>
      </c>
      <c r="E536" t="s">
        <v>29</v>
      </c>
      <c r="F536">
        <v>100101001</v>
      </c>
      <c r="G536" t="s">
        <v>35</v>
      </c>
      <c r="H536" t="s">
        <v>251</v>
      </c>
      <c r="I536">
        <v>5</v>
      </c>
      <c r="J536" t="s">
        <v>26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1.5249999999999999</v>
      </c>
      <c r="Q536">
        <v>0</v>
      </c>
      <c r="R536">
        <v>0</v>
      </c>
      <c r="S536">
        <v>0</v>
      </c>
    </row>
    <row r="537" spans="1:19" x14ac:dyDescent="0.35">
      <c r="A537">
        <v>3</v>
      </c>
      <c r="B537" t="s">
        <v>85</v>
      </c>
      <c r="C537" t="s">
        <v>86</v>
      </c>
      <c r="D537">
        <v>100101</v>
      </c>
      <c r="E537" t="s">
        <v>29</v>
      </c>
      <c r="F537">
        <v>100101001</v>
      </c>
      <c r="G537" t="s">
        <v>35</v>
      </c>
      <c r="H537" t="s">
        <v>308</v>
      </c>
      <c r="I537">
        <v>4</v>
      </c>
      <c r="J537" t="s">
        <v>71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0.05</v>
      </c>
      <c r="Q537">
        <v>0</v>
      </c>
      <c r="R537">
        <v>0</v>
      </c>
      <c r="S537">
        <v>0</v>
      </c>
    </row>
    <row r="538" spans="1:19" x14ac:dyDescent="0.35">
      <c r="A538">
        <v>3</v>
      </c>
      <c r="B538" t="s">
        <v>85</v>
      </c>
      <c r="C538" t="s">
        <v>86</v>
      </c>
      <c r="D538">
        <v>100101</v>
      </c>
      <c r="E538" t="s">
        <v>29</v>
      </c>
      <c r="F538">
        <v>100101001</v>
      </c>
      <c r="G538" t="s">
        <v>35</v>
      </c>
      <c r="H538" t="s">
        <v>252</v>
      </c>
      <c r="I538">
        <v>5</v>
      </c>
      <c r="J538" t="s">
        <v>26</v>
      </c>
      <c r="K538">
        <v>0</v>
      </c>
      <c r="L538">
        <v>0</v>
      </c>
      <c r="M538">
        <v>0</v>
      </c>
      <c r="N538">
        <v>0</v>
      </c>
      <c r="O538">
        <v>0.27</v>
      </c>
      <c r="P538">
        <v>0</v>
      </c>
      <c r="Q538">
        <v>0</v>
      </c>
      <c r="R538">
        <v>0</v>
      </c>
      <c r="S538">
        <v>0</v>
      </c>
    </row>
    <row r="539" spans="1:19" x14ac:dyDescent="0.35">
      <c r="A539">
        <v>3</v>
      </c>
      <c r="B539" t="s">
        <v>85</v>
      </c>
      <c r="C539" t="s">
        <v>86</v>
      </c>
      <c r="D539">
        <v>100101</v>
      </c>
      <c r="E539" t="s">
        <v>29</v>
      </c>
      <c r="F539">
        <v>100101004</v>
      </c>
      <c r="G539" t="s">
        <v>30</v>
      </c>
      <c r="H539" t="s">
        <v>386</v>
      </c>
      <c r="I539">
        <v>4</v>
      </c>
      <c r="J539" t="s">
        <v>71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0.21</v>
      </c>
    </row>
    <row r="540" spans="1:19" x14ac:dyDescent="0.35">
      <c r="A540">
        <v>3</v>
      </c>
      <c r="B540" t="s">
        <v>85</v>
      </c>
      <c r="C540" t="s">
        <v>86</v>
      </c>
      <c r="D540">
        <v>100101</v>
      </c>
      <c r="E540" t="s">
        <v>29</v>
      </c>
      <c r="F540">
        <v>100101004</v>
      </c>
      <c r="G540" t="s">
        <v>30</v>
      </c>
      <c r="H540" t="s">
        <v>217</v>
      </c>
      <c r="I540">
        <v>7</v>
      </c>
      <c r="J540" t="s">
        <v>164</v>
      </c>
      <c r="K540">
        <v>0</v>
      </c>
      <c r="L540">
        <v>0</v>
      </c>
      <c r="M540">
        <v>0</v>
      </c>
      <c r="N540">
        <v>0</v>
      </c>
      <c r="O540">
        <v>3.5752999999999999</v>
      </c>
      <c r="P540">
        <v>0.20499999999999999</v>
      </c>
      <c r="Q540">
        <v>0</v>
      </c>
      <c r="R540">
        <v>0</v>
      </c>
      <c r="S540">
        <v>0</v>
      </c>
    </row>
    <row r="541" spans="1:19" x14ac:dyDescent="0.35">
      <c r="A541">
        <v>3</v>
      </c>
      <c r="B541" t="s">
        <v>85</v>
      </c>
      <c r="C541" t="s">
        <v>86</v>
      </c>
      <c r="D541">
        <v>100101</v>
      </c>
      <c r="E541" t="s">
        <v>29</v>
      </c>
      <c r="F541">
        <v>100101004</v>
      </c>
      <c r="G541" t="s">
        <v>30</v>
      </c>
      <c r="H541" t="s">
        <v>356</v>
      </c>
      <c r="I541">
        <v>5</v>
      </c>
      <c r="J541" t="s">
        <v>26</v>
      </c>
      <c r="K541">
        <v>0</v>
      </c>
      <c r="L541">
        <v>0</v>
      </c>
      <c r="M541">
        <v>0</v>
      </c>
      <c r="N541">
        <v>0</v>
      </c>
      <c r="O541">
        <v>0.27200000000000002</v>
      </c>
      <c r="P541">
        <v>0.19</v>
      </c>
      <c r="Q541">
        <v>0</v>
      </c>
      <c r="R541">
        <v>0</v>
      </c>
      <c r="S541">
        <v>0</v>
      </c>
    </row>
    <row r="542" spans="1:19" x14ac:dyDescent="0.35">
      <c r="A542">
        <v>3</v>
      </c>
      <c r="B542" t="s">
        <v>85</v>
      </c>
      <c r="C542" t="s">
        <v>86</v>
      </c>
      <c r="D542">
        <v>100101</v>
      </c>
      <c r="E542" t="s">
        <v>29</v>
      </c>
      <c r="F542">
        <v>100101004</v>
      </c>
      <c r="G542" t="s">
        <v>30</v>
      </c>
      <c r="H542" t="s">
        <v>345</v>
      </c>
      <c r="I542">
        <v>4</v>
      </c>
      <c r="J542" t="s">
        <v>71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0.74</v>
      </c>
    </row>
    <row r="543" spans="1:19" x14ac:dyDescent="0.35">
      <c r="A543">
        <v>3</v>
      </c>
      <c r="B543" t="s">
        <v>85</v>
      </c>
      <c r="C543" t="s">
        <v>86</v>
      </c>
      <c r="D543">
        <v>100101</v>
      </c>
      <c r="E543" t="s">
        <v>29</v>
      </c>
      <c r="F543">
        <v>100101004</v>
      </c>
      <c r="G543" t="s">
        <v>30</v>
      </c>
      <c r="H543" t="s">
        <v>31</v>
      </c>
      <c r="I543">
        <v>2</v>
      </c>
      <c r="J543" t="s">
        <v>32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0.31</v>
      </c>
      <c r="S543">
        <v>0</v>
      </c>
    </row>
    <row r="544" spans="1:19" x14ac:dyDescent="0.35">
      <c r="A544">
        <v>3</v>
      </c>
      <c r="B544" t="s">
        <v>85</v>
      </c>
      <c r="C544" t="s">
        <v>86</v>
      </c>
      <c r="D544">
        <v>100101</v>
      </c>
      <c r="E544" t="s">
        <v>29</v>
      </c>
      <c r="F544">
        <v>100101008</v>
      </c>
      <c r="G544" t="s">
        <v>101</v>
      </c>
      <c r="H544" t="s">
        <v>309</v>
      </c>
      <c r="I544">
        <v>3</v>
      </c>
      <c r="J544" t="s">
        <v>38</v>
      </c>
      <c r="K544">
        <v>0</v>
      </c>
      <c r="L544">
        <v>0.28220000000000001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35">
      <c r="A545">
        <v>3</v>
      </c>
      <c r="B545" t="s">
        <v>85</v>
      </c>
      <c r="C545" t="s">
        <v>86</v>
      </c>
      <c r="D545">
        <v>100101</v>
      </c>
      <c r="E545" t="s">
        <v>29</v>
      </c>
      <c r="F545">
        <v>100101008</v>
      </c>
      <c r="G545" t="s">
        <v>101</v>
      </c>
      <c r="H545" t="s">
        <v>239</v>
      </c>
      <c r="I545">
        <v>5</v>
      </c>
      <c r="J545" t="s">
        <v>26</v>
      </c>
      <c r="K545">
        <v>0</v>
      </c>
      <c r="L545">
        <v>0</v>
      </c>
      <c r="M545">
        <v>0</v>
      </c>
      <c r="N545">
        <v>0</v>
      </c>
      <c r="O545">
        <v>0.12</v>
      </c>
      <c r="P545">
        <v>0.252</v>
      </c>
      <c r="Q545">
        <v>0</v>
      </c>
      <c r="R545">
        <v>0</v>
      </c>
      <c r="S545">
        <v>0</v>
      </c>
    </row>
    <row r="546" spans="1:19" x14ac:dyDescent="0.35">
      <c r="A546">
        <v>3</v>
      </c>
      <c r="B546" t="s">
        <v>85</v>
      </c>
      <c r="C546" t="s">
        <v>86</v>
      </c>
      <c r="D546">
        <v>100101</v>
      </c>
      <c r="E546" t="s">
        <v>29</v>
      </c>
      <c r="F546">
        <v>100101011</v>
      </c>
      <c r="G546" t="s">
        <v>122</v>
      </c>
      <c r="H546" t="s">
        <v>264</v>
      </c>
      <c r="I546">
        <v>1</v>
      </c>
      <c r="J546" t="s">
        <v>96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5.4999999999999997E-3</v>
      </c>
      <c r="R546">
        <v>0</v>
      </c>
      <c r="S546">
        <v>0</v>
      </c>
    </row>
    <row r="547" spans="1:19" x14ac:dyDescent="0.35">
      <c r="A547">
        <v>3</v>
      </c>
      <c r="B547" t="s">
        <v>85</v>
      </c>
      <c r="C547" t="s">
        <v>86</v>
      </c>
      <c r="D547">
        <v>100101</v>
      </c>
      <c r="E547" t="s">
        <v>29</v>
      </c>
      <c r="F547">
        <v>100101011</v>
      </c>
      <c r="G547" t="s">
        <v>122</v>
      </c>
      <c r="H547" t="s">
        <v>362</v>
      </c>
      <c r="I547">
        <v>5</v>
      </c>
      <c r="J547" t="s">
        <v>26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0.29899999999999999</v>
      </c>
      <c r="Q547">
        <v>0</v>
      </c>
      <c r="R547">
        <v>0</v>
      </c>
      <c r="S547">
        <v>0</v>
      </c>
    </row>
    <row r="548" spans="1:19" x14ac:dyDescent="0.35">
      <c r="A548">
        <v>3</v>
      </c>
      <c r="B548" t="s">
        <v>85</v>
      </c>
      <c r="C548" t="s">
        <v>86</v>
      </c>
      <c r="D548">
        <v>100101</v>
      </c>
      <c r="E548" t="s">
        <v>29</v>
      </c>
      <c r="F548">
        <v>100101011</v>
      </c>
      <c r="G548" t="s">
        <v>122</v>
      </c>
      <c r="H548" t="s">
        <v>332</v>
      </c>
      <c r="I548">
        <v>4</v>
      </c>
      <c r="J548" t="s">
        <v>71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2.9999999999999997E-4</v>
      </c>
    </row>
    <row r="549" spans="1:19" x14ac:dyDescent="0.35">
      <c r="A549">
        <v>3</v>
      </c>
      <c r="B549" t="s">
        <v>85</v>
      </c>
      <c r="C549" t="s">
        <v>86</v>
      </c>
      <c r="D549">
        <v>100101</v>
      </c>
      <c r="E549" t="s">
        <v>29</v>
      </c>
      <c r="F549">
        <v>100101011</v>
      </c>
      <c r="G549" t="s">
        <v>122</v>
      </c>
      <c r="H549" t="s">
        <v>234</v>
      </c>
      <c r="I549">
        <v>4</v>
      </c>
      <c r="J549" t="s">
        <v>71</v>
      </c>
      <c r="K549">
        <v>0</v>
      </c>
      <c r="L549">
        <v>0</v>
      </c>
      <c r="M549">
        <v>2.5000000000000001E-2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35">
      <c r="A550">
        <v>3</v>
      </c>
      <c r="B550" t="s">
        <v>85</v>
      </c>
      <c r="C550" t="s">
        <v>86</v>
      </c>
      <c r="D550">
        <v>100101</v>
      </c>
      <c r="E550" t="s">
        <v>29</v>
      </c>
      <c r="F550">
        <v>100101011</v>
      </c>
      <c r="G550" t="s">
        <v>122</v>
      </c>
      <c r="H550" t="s">
        <v>123</v>
      </c>
      <c r="I550">
        <v>1</v>
      </c>
      <c r="J550" t="s">
        <v>96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6.0999999999999999E-2</v>
      </c>
      <c r="Q550">
        <v>0.38</v>
      </c>
      <c r="R550">
        <v>0</v>
      </c>
      <c r="S550">
        <v>0</v>
      </c>
    </row>
    <row r="551" spans="1:19" x14ac:dyDescent="0.35">
      <c r="A551">
        <v>3</v>
      </c>
      <c r="B551" t="s">
        <v>85</v>
      </c>
      <c r="C551" t="s">
        <v>86</v>
      </c>
      <c r="D551">
        <v>100101</v>
      </c>
      <c r="E551" t="s">
        <v>29</v>
      </c>
      <c r="F551">
        <v>100101011</v>
      </c>
      <c r="G551" t="s">
        <v>122</v>
      </c>
      <c r="H551" t="s">
        <v>393</v>
      </c>
      <c r="I551">
        <v>5</v>
      </c>
      <c r="J551" t="s">
        <v>26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0.03</v>
      </c>
      <c r="R551">
        <v>3.5000000000000003E-2</v>
      </c>
      <c r="S551">
        <v>0</v>
      </c>
    </row>
    <row r="552" spans="1:19" x14ac:dyDescent="0.35">
      <c r="A552">
        <v>3</v>
      </c>
      <c r="B552" t="s">
        <v>85</v>
      </c>
      <c r="C552" t="s">
        <v>86</v>
      </c>
      <c r="D552">
        <v>100101</v>
      </c>
      <c r="E552" t="s">
        <v>29</v>
      </c>
      <c r="F552">
        <v>100101011</v>
      </c>
      <c r="G552" t="s">
        <v>122</v>
      </c>
      <c r="H552" t="s">
        <v>324</v>
      </c>
      <c r="I552">
        <v>2</v>
      </c>
      <c r="J552" t="s">
        <v>32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0.63</v>
      </c>
      <c r="R552">
        <v>0.91200000000000003</v>
      </c>
      <c r="S552">
        <v>0</v>
      </c>
    </row>
    <row r="553" spans="1:19" x14ac:dyDescent="0.35">
      <c r="A553">
        <v>3</v>
      </c>
      <c r="B553" t="s">
        <v>85</v>
      </c>
      <c r="C553" t="s">
        <v>86</v>
      </c>
      <c r="D553">
        <v>100101</v>
      </c>
      <c r="E553" t="s">
        <v>29</v>
      </c>
      <c r="F553">
        <v>100112025</v>
      </c>
      <c r="G553" t="s">
        <v>173</v>
      </c>
      <c r="H553" t="s">
        <v>310</v>
      </c>
      <c r="I553">
        <v>5</v>
      </c>
      <c r="J553" t="s">
        <v>26</v>
      </c>
      <c r="K553">
        <v>0</v>
      </c>
      <c r="L553">
        <v>0</v>
      </c>
      <c r="M553">
        <v>0</v>
      </c>
      <c r="N553">
        <v>0</v>
      </c>
      <c r="O553">
        <v>0.8</v>
      </c>
      <c r="P553">
        <v>0.54</v>
      </c>
      <c r="Q553">
        <v>0</v>
      </c>
      <c r="R553">
        <v>0</v>
      </c>
      <c r="S553">
        <v>0</v>
      </c>
    </row>
    <row r="554" spans="1:19" x14ac:dyDescent="0.35">
      <c r="A554">
        <v>3</v>
      </c>
      <c r="B554" t="s">
        <v>85</v>
      </c>
      <c r="C554" t="s">
        <v>86</v>
      </c>
      <c r="D554">
        <v>100101</v>
      </c>
      <c r="E554" t="s">
        <v>29</v>
      </c>
      <c r="F554">
        <v>100112025</v>
      </c>
      <c r="G554" t="s">
        <v>173</v>
      </c>
      <c r="H554" t="s">
        <v>311</v>
      </c>
      <c r="I554">
        <v>4</v>
      </c>
      <c r="J554" t="s">
        <v>71</v>
      </c>
      <c r="K554">
        <v>4.0000000000000001E-3</v>
      </c>
      <c r="L554">
        <v>3.0999999999999999E-3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0.64</v>
      </c>
    </row>
    <row r="555" spans="1:19" x14ac:dyDescent="0.35">
      <c r="A555">
        <v>3</v>
      </c>
      <c r="B555" t="s">
        <v>85</v>
      </c>
      <c r="C555" t="s">
        <v>86</v>
      </c>
      <c r="D555">
        <v>100102</v>
      </c>
      <c r="E555" t="s">
        <v>92</v>
      </c>
      <c r="F555">
        <v>100102003</v>
      </c>
      <c r="G555" t="s">
        <v>93</v>
      </c>
      <c r="H555" t="s">
        <v>400</v>
      </c>
      <c r="I555">
        <v>1</v>
      </c>
      <c r="J555" t="s">
        <v>96</v>
      </c>
      <c r="K555">
        <v>2.5000000000000001E-2</v>
      </c>
      <c r="L555">
        <v>6.13E-2</v>
      </c>
      <c r="M555">
        <v>0.08</v>
      </c>
      <c r="N555">
        <v>0.30170000000000002</v>
      </c>
      <c r="O555">
        <v>0.35499999999999998</v>
      </c>
      <c r="P555">
        <v>0.73</v>
      </c>
      <c r="Q555">
        <v>2E-3</v>
      </c>
      <c r="R555">
        <v>0.36199999999999999</v>
      </c>
      <c r="S555">
        <v>0.48699999999999999</v>
      </c>
    </row>
    <row r="556" spans="1:19" x14ac:dyDescent="0.35">
      <c r="A556">
        <v>3</v>
      </c>
      <c r="B556" t="s">
        <v>85</v>
      </c>
      <c r="C556" t="s">
        <v>86</v>
      </c>
      <c r="D556">
        <v>100102</v>
      </c>
      <c r="E556" t="s">
        <v>92</v>
      </c>
      <c r="F556">
        <v>100102005</v>
      </c>
      <c r="G556" t="s">
        <v>177</v>
      </c>
      <c r="H556" t="s">
        <v>401</v>
      </c>
      <c r="I556">
        <v>1</v>
      </c>
      <c r="J556" t="s">
        <v>96</v>
      </c>
      <c r="K556">
        <v>0.11749999999999999</v>
      </c>
      <c r="L556">
        <v>0.24</v>
      </c>
      <c r="M556">
        <v>0.33029999999999998</v>
      </c>
      <c r="N556">
        <v>7.6212999999999997</v>
      </c>
      <c r="O556">
        <v>0.70399999999999996</v>
      </c>
      <c r="P556">
        <v>3.3570000000000002</v>
      </c>
      <c r="Q556">
        <v>0.255</v>
      </c>
      <c r="R556">
        <v>3.4950000000000001</v>
      </c>
      <c r="S556">
        <v>3.3839999999999999</v>
      </c>
    </row>
    <row r="557" spans="1:19" x14ac:dyDescent="0.35">
      <c r="A557">
        <v>3</v>
      </c>
      <c r="B557" t="s">
        <v>85</v>
      </c>
      <c r="C557" t="s">
        <v>86</v>
      </c>
      <c r="D557">
        <v>100102</v>
      </c>
      <c r="E557" t="s">
        <v>92</v>
      </c>
      <c r="F557">
        <v>100102005</v>
      </c>
      <c r="G557" t="s">
        <v>177</v>
      </c>
      <c r="H557" t="s">
        <v>375</v>
      </c>
      <c r="I557">
        <v>7</v>
      </c>
      <c r="J557" t="s">
        <v>164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8.6E-3</v>
      </c>
      <c r="R557">
        <v>0</v>
      </c>
      <c r="S557">
        <v>0</v>
      </c>
    </row>
    <row r="558" spans="1:19" x14ac:dyDescent="0.35">
      <c r="A558">
        <v>3</v>
      </c>
      <c r="B558" t="s">
        <v>85</v>
      </c>
      <c r="C558" t="s">
        <v>86</v>
      </c>
      <c r="D558">
        <v>100102</v>
      </c>
      <c r="E558" t="s">
        <v>92</v>
      </c>
      <c r="F558">
        <v>100102005</v>
      </c>
      <c r="G558" t="s">
        <v>177</v>
      </c>
      <c r="H558" t="s">
        <v>397</v>
      </c>
      <c r="I558">
        <v>7</v>
      </c>
      <c r="J558" t="s">
        <v>164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3.0346000000000002</v>
      </c>
      <c r="S558">
        <v>0</v>
      </c>
    </row>
    <row r="559" spans="1:19" x14ac:dyDescent="0.35">
      <c r="A559">
        <v>3</v>
      </c>
      <c r="B559" t="s">
        <v>85</v>
      </c>
      <c r="C559" t="s">
        <v>86</v>
      </c>
      <c r="D559">
        <v>100102</v>
      </c>
      <c r="E559" t="s">
        <v>92</v>
      </c>
      <c r="F559">
        <v>100102005</v>
      </c>
      <c r="G559" t="s">
        <v>177</v>
      </c>
      <c r="H559" t="s">
        <v>379</v>
      </c>
      <c r="I559">
        <v>7</v>
      </c>
      <c r="J559" t="s">
        <v>164</v>
      </c>
      <c r="K559">
        <v>0</v>
      </c>
      <c r="L559">
        <v>2E-3</v>
      </c>
      <c r="M559">
        <v>0</v>
      </c>
      <c r="N559">
        <v>2.0000000000000001E-4</v>
      </c>
      <c r="O559">
        <v>0</v>
      </c>
      <c r="P559">
        <v>0</v>
      </c>
      <c r="Q559">
        <v>0</v>
      </c>
      <c r="R559">
        <v>3.7339000000000002</v>
      </c>
      <c r="S559">
        <v>2.274</v>
      </c>
    </row>
    <row r="560" spans="1:19" x14ac:dyDescent="0.35">
      <c r="A560">
        <v>3</v>
      </c>
      <c r="B560" t="s">
        <v>85</v>
      </c>
      <c r="C560" t="s">
        <v>86</v>
      </c>
      <c r="D560">
        <v>100102</v>
      </c>
      <c r="E560" t="s">
        <v>92</v>
      </c>
      <c r="F560">
        <v>100102005</v>
      </c>
      <c r="G560" t="s">
        <v>177</v>
      </c>
      <c r="H560" t="s">
        <v>178</v>
      </c>
      <c r="I560">
        <v>5</v>
      </c>
      <c r="J560" t="s">
        <v>26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8.4000000000000005E-2</v>
      </c>
      <c r="R560">
        <v>0</v>
      </c>
      <c r="S560">
        <v>0</v>
      </c>
    </row>
    <row r="561" spans="1:19" x14ac:dyDescent="0.35">
      <c r="A561">
        <v>3</v>
      </c>
      <c r="B561" t="s">
        <v>85</v>
      </c>
      <c r="C561" t="s">
        <v>86</v>
      </c>
      <c r="D561">
        <v>100102</v>
      </c>
      <c r="E561" t="s">
        <v>92</v>
      </c>
      <c r="F561">
        <v>100102008</v>
      </c>
      <c r="G561" t="s">
        <v>352</v>
      </c>
      <c r="H561" t="s">
        <v>413</v>
      </c>
      <c r="I561">
        <v>3</v>
      </c>
      <c r="J561" t="s">
        <v>38</v>
      </c>
      <c r="K561">
        <v>0.5</v>
      </c>
      <c r="L561">
        <v>0.8</v>
      </c>
      <c r="M561">
        <v>0</v>
      </c>
      <c r="N561">
        <v>0</v>
      </c>
      <c r="O561">
        <v>0</v>
      </c>
      <c r="P561">
        <v>0.1</v>
      </c>
      <c r="Q561">
        <v>0.2</v>
      </c>
      <c r="R561">
        <v>0.3</v>
      </c>
      <c r="S561">
        <v>0</v>
      </c>
    </row>
    <row r="562" spans="1:19" x14ac:dyDescent="0.35">
      <c r="A562">
        <v>3</v>
      </c>
      <c r="B562" t="s">
        <v>85</v>
      </c>
      <c r="C562" t="s">
        <v>86</v>
      </c>
      <c r="D562">
        <v>100102</v>
      </c>
      <c r="E562" t="s">
        <v>92</v>
      </c>
      <c r="F562">
        <v>100102008</v>
      </c>
      <c r="G562" t="s">
        <v>352</v>
      </c>
      <c r="H562" t="s">
        <v>391</v>
      </c>
      <c r="I562">
        <v>3</v>
      </c>
      <c r="J562" t="s">
        <v>38</v>
      </c>
      <c r="K562">
        <v>6.4212999999999996</v>
      </c>
      <c r="L562">
        <v>2.9834999999999998</v>
      </c>
      <c r="M562">
        <v>6.9725999999999999</v>
      </c>
      <c r="N562">
        <v>3.1013000000000002</v>
      </c>
      <c r="O562">
        <v>0.85680000000000001</v>
      </c>
      <c r="P562">
        <v>2.6581999999999999</v>
      </c>
      <c r="Q562">
        <v>3.9792999999999998</v>
      </c>
      <c r="R562">
        <v>1.3848</v>
      </c>
      <c r="S562">
        <v>2.8834</v>
      </c>
    </row>
    <row r="563" spans="1:19" x14ac:dyDescent="0.35">
      <c r="A563">
        <v>3</v>
      </c>
      <c r="B563" t="s">
        <v>85</v>
      </c>
      <c r="C563" t="s">
        <v>86</v>
      </c>
      <c r="D563">
        <v>100102</v>
      </c>
      <c r="E563" t="s">
        <v>92</v>
      </c>
      <c r="F563">
        <v>100102008</v>
      </c>
      <c r="G563" t="s">
        <v>352</v>
      </c>
      <c r="H563" t="s">
        <v>402</v>
      </c>
      <c r="I563">
        <v>1</v>
      </c>
      <c r="J563" t="s">
        <v>96</v>
      </c>
      <c r="K563">
        <v>0.36299999999999999</v>
      </c>
      <c r="L563">
        <v>8.2699999999999996E-2</v>
      </c>
      <c r="M563">
        <v>0.1104</v>
      </c>
      <c r="N563">
        <v>0.29270000000000002</v>
      </c>
      <c r="O563">
        <v>0.36020000000000002</v>
      </c>
      <c r="P563">
        <v>0.59530000000000005</v>
      </c>
      <c r="Q563">
        <v>0.71599999999999997</v>
      </c>
      <c r="R563">
        <v>1.3532</v>
      </c>
      <c r="S563">
        <v>1.24</v>
      </c>
    </row>
    <row r="564" spans="1:19" x14ac:dyDescent="0.35">
      <c r="A564">
        <v>3</v>
      </c>
      <c r="B564" t="s">
        <v>85</v>
      </c>
      <c r="C564" t="s">
        <v>86</v>
      </c>
      <c r="D564">
        <v>100102</v>
      </c>
      <c r="E564" t="s">
        <v>92</v>
      </c>
      <c r="F564">
        <v>100102008</v>
      </c>
      <c r="G564" t="s">
        <v>352</v>
      </c>
      <c r="H564" t="s">
        <v>354</v>
      </c>
      <c r="I564">
        <v>7</v>
      </c>
      <c r="J564" t="s">
        <v>164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7.59</v>
      </c>
      <c r="R564">
        <v>0</v>
      </c>
      <c r="S564">
        <v>0</v>
      </c>
    </row>
    <row r="565" spans="1:19" x14ac:dyDescent="0.35">
      <c r="A565">
        <v>3</v>
      </c>
      <c r="B565" t="s">
        <v>85</v>
      </c>
      <c r="C565" t="s">
        <v>86</v>
      </c>
      <c r="D565">
        <v>100103</v>
      </c>
      <c r="E565" t="s">
        <v>39</v>
      </c>
      <c r="F565">
        <v>100103001</v>
      </c>
      <c r="G565" t="s">
        <v>40</v>
      </c>
      <c r="H565" t="s">
        <v>75</v>
      </c>
      <c r="I565">
        <v>3</v>
      </c>
      <c r="J565" t="s">
        <v>38</v>
      </c>
      <c r="K565">
        <v>2.2873999999999999</v>
      </c>
      <c r="L565">
        <v>1.1145</v>
      </c>
      <c r="M565">
        <v>0.93130000000000002</v>
      </c>
      <c r="N565">
        <v>1.2178</v>
      </c>
      <c r="O565">
        <v>0.432</v>
      </c>
      <c r="P565">
        <v>1.1924999999999999</v>
      </c>
      <c r="Q565">
        <v>0</v>
      </c>
      <c r="R565">
        <v>0.432</v>
      </c>
      <c r="S565">
        <v>1.494</v>
      </c>
    </row>
    <row r="566" spans="1:19" x14ac:dyDescent="0.35">
      <c r="A566">
        <v>3</v>
      </c>
      <c r="B566" t="s">
        <v>85</v>
      </c>
      <c r="C566" t="s">
        <v>86</v>
      </c>
      <c r="D566">
        <v>100103</v>
      </c>
      <c r="E566" t="s">
        <v>39</v>
      </c>
      <c r="F566">
        <v>100103001</v>
      </c>
      <c r="G566" t="s">
        <v>40</v>
      </c>
      <c r="H566" t="s">
        <v>312</v>
      </c>
      <c r="I566">
        <v>3</v>
      </c>
      <c r="J566" t="s">
        <v>38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4.5880000000000001</v>
      </c>
    </row>
    <row r="567" spans="1:19" x14ac:dyDescent="0.35">
      <c r="A567">
        <v>3</v>
      </c>
      <c r="B567" t="s">
        <v>85</v>
      </c>
      <c r="C567" t="s">
        <v>86</v>
      </c>
      <c r="D567">
        <v>100103</v>
      </c>
      <c r="E567" t="s">
        <v>39</v>
      </c>
      <c r="F567">
        <v>100103002</v>
      </c>
      <c r="G567" t="s">
        <v>42</v>
      </c>
      <c r="H567" t="s">
        <v>313</v>
      </c>
      <c r="I567">
        <v>3</v>
      </c>
      <c r="J567" t="s">
        <v>38</v>
      </c>
      <c r="K567">
        <v>1.1612</v>
      </c>
      <c r="L567">
        <v>0.38540000000000002</v>
      </c>
      <c r="M567">
        <v>0.74409999999999998</v>
      </c>
      <c r="N567">
        <v>0.432</v>
      </c>
      <c r="O567">
        <v>0.13539999999999999</v>
      </c>
      <c r="P567">
        <v>1.032</v>
      </c>
      <c r="Q567">
        <v>0</v>
      </c>
      <c r="R567">
        <v>0.24970000000000001</v>
      </c>
      <c r="S567">
        <v>2.8311000000000002</v>
      </c>
    </row>
    <row r="568" spans="1:19" x14ac:dyDescent="0.35">
      <c r="A568">
        <v>3</v>
      </c>
      <c r="B568" t="s">
        <v>85</v>
      </c>
      <c r="C568" t="s">
        <v>86</v>
      </c>
      <c r="D568">
        <v>100103</v>
      </c>
      <c r="E568" t="s">
        <v>39</v>
      </c>
      <c r="F568">
        <v>100103003</v>
      </c>
      <c r="G568" t="s">
        <v>226</v>
      </c>
      <c r="H568" t="s">
        <v>323</v>
      </c>
      <c r="I568">
        <v>3</v>
      </c>
      <c r="J568" t="s">
        <v>38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2E-3</v>
      </c>
      <c r="Q568">
        <v>0</v>
      </c>
      <c r="R568">
        <v>0</v>
      </c>
      <c r="S568">
        <v>0</v>
      </c>
    </row>
    <row r="569" spans="1:19" x14ac:dyDescent="0.35">
      <c r="A569">
        <v>3</v>
      </c>
      <c r="B569" t="s">
        <v>85</v>
      </c>
      <c r="C569" t="s">
        <v>86</v>
      </c>
      <c r="D569">
        <v>100103</v>
      </c>
      <c r="E569" t="s">
        <v>39</v>
      </c>
      <c r="F569">
        <v>100103003</v>
      </c>
      <c r="G569" t="s">
        <v>226</v>
      </c>
      <c r="H569" t="s">
        <v>315</v>
      </c>
      <c r="I569">
        <v>3</v>
      </c>
      <c r="J569" t="s">
        <v>38</v>
      </c>
      <c r="K569">
        <v>8.6522000000000006</v>
      </c>
      <c r="L569">
        <v>14.779400000000001</v>
      </c>
      <c r="M569">
        <v>2.1360999999999999</v>
      </c>
      <c r="N569">
        <v>1.7819</v>
      </c>
      <c r="O569">
        <v>2.39</v>
      </c>
      <c r="P569">
        <v>1.3394999999999999</v>
      </c>
      <c r="Q569">
        <v>6.9112</v>
      </c>
      <c r="R569">
        <v>3.1379999999999999</v>
      </c>
      <c r="S569">
        <v>12.3614</v>
      </c>
    </row>
    <row r="570" spans="1:19" x14ac:dyDescent="0.35">
      <c r="A570">
        <v>3</v>
      </c>
      <c r="B570" t="s">
        <v>85</v>
      </c>
      <c r="C570" t="s">
        <v>86</v>
      </c>
      <c r="D570">
        <v>100103</v>
      </c>
      <c r="E570" t="s">
        <v>39</v>
      </c>
      <c r="F570">
        <v>100103004</v>
      </c>
      <c r="G570" t="s">
        <v>77</v>
      </c>
      <c r="H570" t="s">
        <v>78</v>
      </c>
      <c r="I570">
        <v>3</v>
      </c>
      <c r="J570" t="s">
        <v>38</v>
      </c>
      <c r="K570">
        <v>0</v>
      </c>
      <c r="L570">
        <v>0</v>
      </c>
      <c r="M570">
        <v>5.4999999999999997E-3</v>
      </c>
      <c r="N570">
        <v>0</v>
      </c>
      <c r="O570">
        <v>4.0000000000000001E-3</v>
      </c>
      <c r="P570">
        <v>0</v>
      </c>
      <c r="Q570">
        <v>0</v>
      </c>
      <c r="R570">
        <v>0</v>
      </c>
      <c r="S570">
        <v>0</v>
      </c>
    </row>
    <row r="571" spans="1:19" x14ac:dyDescent="0.35">
      <c r="A571">
        <v>3</v>
      </c>
      <c r="B571" t="s">
        <v>85</v>
      </c>
      <c r="C571" t="s">
        <v>86</v>
      </c>
      <c r="D571">
        <v>100103</v>
      </c>
      <c r="E571" t="s">
        <v>39</v>
      </c>
      <c r="F571">
        <v>100103004</v>
      </c>
      <c r="G571" t="s">
        <v>77</v>
      </c>
      <c r="H571" t="s">
        <v>363</v>
      </c>
      <c r="I571">
        <v>7</v>
      </c>
      <c r="J571" t="s">
        <v>164</v>
      </c>
      <c r="K571">
        <v>0</v>
      </c>
      <c r="L571">
        <v>0</v>
      </c>
      <c r="M571">
        <v>20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35">
      <c r="A572">
        <v>3</v>
      </c>
      <c r="B572" t="s">
        <v>85</v>
      </c>
      <c r="C572" t="s">
        <v>86</v>
      </c>
      <c r="D572">
        <v>100103</v>
      </c>
      <c r="E572" t="s">
        <v>39</v>
      </c>
      <c r="F572">
        <v>100103004</v>
      </c>
      <c r="G572" t="s">
        <v>77</v>
      </c>
      <c r="H572" t="s">
        <v>198</v>
      </c>
      <c r="I572">
        <v>3</v>
      </c>
      <c r="J572" t="s">
        <v>38</v>
      </c>
      <c r="K572">
        <v>1.06E-2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5">
      <c r="A573">
        <v>3</v>
      </c>
      <c r="B573" t="s">
        <v>85</v>
      </c>
      <c r="C573" t="s">
        <v>86</v>
      </c>
      <c r="D573">
        <v>100103</v>
      </c>
      <c r="E573" t="s">
        <v>39</v>
      </c>
      <c r="F573">
        <v>100103004</v>
      </c>
      <c r="G573" t="s">
        <v>77</v>
      </c>
      <c r="H573" t="s">
        <v>347</v>
      </c>
      <c r="I573">
        <v>3</v>
      </c>
      <c r="J573" t="s">
        <v>38</v>
      </c>
      <c r="K573">
        <v>0</v>
      </c>
      <c r="L573">
        <v>0</v>
      </c>
      <c r="M573">
        <v>0</v>
      </c>
      <c r="N573">
        <v>4.4999999999999997E-3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35">
      <c r="A574">
        <v>3</v>
      </c>
      <c r="B574" t="s">
        <v>85</v>
      </c>
      <c r="C574" t="s">
        <v>86</v>
      </c>
      <c r="D574">
        <v>100103</v>
      </c>
      <c r="E574" t="s">
        <v>39</v>
      </c>
      <c r="F574">
        <v>100103004</v>
      </c>
      <c r="G574" t="s">
        <v>77</v>
      </c>
      <c r="H574" t="s">
        <v>179</v>
      </c>
      <c r="I574">
        <v>2</v>
      </c>
      <c r="J574" t="s">
        <v>32</v>
      </c>
      <c r="K574">
        <v>4.0000000000000001E-3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35">
      <c r="A575">
        <v>3</v>
      </c>
      <c r="B575" t="s">
        <v>85</v>
      </c>
      <c r="C575" t="s">
        <v>86</v>
      </c>
      <c r="D575">
        <v>100103</v>
      </c>
      <c r="E575" t="s">
        <v>39</v>
      </c>
      <c r="F575">
        <v>100103004</v>
      </c>
      <c r="G575" t="s">
        <v>77</v>
      </c>
      <c r="H575" t="s">
        <v>124</v>
      </c>
      <c r="I575">
        <v>3</v>
      </c>
      <c r="J575" t="s">
        <v>38</v>
      </c>
      <c r="K575">
        <v>0</v>
      </c>
      <c r="L575">
        <v>0</v>
      </c>
      <c r="M575">
        <v>1.6000000000000001E-3</v>
      </c>
      <c r="N575">
        <v>0</v>
      </c>
      <c r="O575">
        <v>0</v>
      </c>
      <c r="P575">
        <v>1.21E-2</v>
      </c>
      <c r="Q575">
        <v>0.46079999999999999</v>
      </c>
      <c r="R575">
        <v>0.57509999999999994</v>
      </c>
      <c r="S575">
        <v>0.75600000000000001</v>
      </c>
    </row>
    <row r="576" spans="1:19" x14ac:dyDescent="0.35">
      <c r="A576">
        <v>3</v>
      </c>
      <c r="B576" t="s">
        <v>85</v>
      </c>
      <c r="C576" t="s">
        <v>86</v>
      </c>
      <c r="D576">
        <v>100104</v>
      </c>
      <c r="E576" t="s">
        <v>66</v>
      </c>
      <c r="F576">
        <v>100104002</v>
      </c>
      <c r="G576" t="s">
        <v>67</v>
      </c>
      <c r="H576" t="s">
        <v>366</v>
      </c>
      <c r="I576">
        <v>7</v>
      </c>
      <c r="J576" t="s">
        <v>164</v>
      </c>
      <c r="K576">
        <v>0</v>
      </c>
      <c r="L576">
        <v>0</v>
      </c>
      <c r="M576">
        <v>0</v>
      </c>
      <c r="N576">
        <v>16</v>
      </c>
      <c r="O576">
        <v>0</v>
      </c>
      <c r="P576">
        <v>0</v>
      </c>
      <c r="Q576">
        <v>3.0000000000000001E-3</v>
      </c>
      <c r="R576">
        <v>3.7328999999999999</v>
      </c>
      <c r="S576">
        <v>3.7559999999999998</v>
      </c>
    </row>
    <row r="577" spans="1:19" x14ac:dyDescent="0.35">
      <c r="A577">
        <v>3</v>
      </c>
      <c r="B577" t="s">
        <v>85</v>
      </c>
      <c r="C577" t="s">
        <v>86</v>
      </c>
      <c r="D577">
        <v>100104</v>
      </c>
      <c r="E577" t="s">
        <v>66</v>
      </c>
      <c r="F577">
        <v>100104002</v>
      </c>
      <c r="G577" t="s">
        <v>67</v>
      </c>
      <c r="H577" t="s">
        <v>203</v>
      </c>
      <c r="I577">
        <v>7</v>
      </c>
      <c r="J577" t="s">
        <v>164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6.21</v>
      </c>
      <c r="R577">
        <v>0</v>
      </c>
      <c r="S577">
        <v>0</v>
      </c>
    </row>
    <row r="578" spans="1:19" x14ac:dyDescent="0.35">
      <c r="A578">
        <v>3</v>
      </c>
      <c r="B578" t="s">
        <v>85</v>
      </c>
      <c r="C578" t="s">
        <v>86</v>
      </c>
      <c r="D578">
        <v>100104</v>
      </c>
      <c r="E578" t="s">
        <v>66</v>
      </c>
      <c r="F578">
        <v>100104002</v>
      </c>
      <c r="G578" t="s">
        <v>67</v>
      </c>
      <c r="H578" t="s">
        <v>120</v>
      </c>
      <c r="I578">
        <v>5</v>
      </c>
      <c r="J578" t="s">
        <v>26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1.61E-2</v>
      </c>
      <c r="S578">
        <v>0</v>
      </c>
    </row>
    <row r="579" spans="1:19" x14ac:dyDescent="0.35">
      <c r="A579">
        <v>3</v>
      </c>
      <c r="B579" t="s">
        <v>85</v>
      </c>
      <c r="C579" t="s">
        <v>86</v>
      </c>
      <c r="D579">
        <v>100104</v>
      </c>
      <c r="E579" t="s">
        <v>66</v>
      </c>
      <c r="F579">
        <v>100104002</v>
      </c>
      <c r="G579" t="s">
        <v>67</v>
      </c>
      <c r="H579" t="s">
        <v>191</v>
      </c>
      <c r="I579">
        <v>4</v>
      </c>
      <c r="J579" t="s">
        <v>71</v>
      </c>
      <c r="K579">
        <v>14.9763</v>
      </c>
      <c r="L579">
        <v>5.0000000000000001E-4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6.93</v>
      </c>
      <c r="S579">
        <v>0.254</v>
      </c>
    </row>
    <row r="580" spans="1:19" x14ac:dyDescent="0.35">
      <c r="A580">
        <v>3</v>
      </c>
      <c r="B580" t="s">
        <v>85</v>
      </c>
      <c r="C580" t="s">
        <v>86</v>
      </c>
      <c r="D580">
        <v>100104</v>
      </c>
      <c r="E580" t="s">
        <v>66</v>
      </c>
      <c r="F580">
        <v>100104002</v>
      </c>
      <c r="G580" t="s">
        <v>67</v>
      </c>
      <c r="H580" t="s">
        <v>127</v>
      </c>
      <c r="I580">
        <v>3</v>
      </c>
      <c r="J580" t="s">
        <v>38</v>
      </c>
      <c r="K580">
        <v>7.8624999999999998</v>
      </c>
      <c r="L580">
        <v>3.5708000000000002</v>
      </c>
      <c r="M580">
        <v>6.9581</v>
      </c>
      <c r="N580">
        <v>8.8133999999999997</v>
      </c>
      <c r="O580">
        <v>9.7134999999999998</v>
      </c>
      <c r="P580">
        <v>6.6193</v>
      </c>
      <c r="Q580">
        <v>4.8600000000000003</v>
      </c>
      <c r="R580">
        <v>5.2563000000000004</v>
      </c>
      <c r="S580">
        <v>15.3567</v>
      </c>
    </row>
    <row r="581" spans="1:19" x14ac:dyDescent="0.35">
      <c r="A581">
        <v>3</v>
      </c>
      <c r="B581" t="s">
        <v>85</v>
      </c>
      <c r="C581" t="s">
        <v>86</v>
      </c>
      <c r="D581">
        <v>100104</v>
      </c>
      <c r="E581" t="s">
        <v>66</v>
      </c>
      <c r="F581">
        <v>100104002</v>
      </c>
      <c r="G581" t="s">
        <v>67</v>
      </c>
      <c r="H581" t="s">
        <v>128</v>
      </c>
      <c r="I581">
        <v>5</v>
      </c>
      <c r="J581" t="s">
        <v>26</v>
      </c>
      <c r="K581">
        <v>0</v>
      </c>
      <c r="L581">
        <v>0</v>
      </c>
      <c r="M581">
        <v>0</v>
      </c>
      <c r="N581">
        <v>0</v>
      </c>
      <c r="O581">
        <v>2.125</v>
      </c>
      <c r="P581">
        <v>0.83099999999999996</v>
      </c>
      <c r="Q581">
        <v>0</v>
      </c>
      <c r="R581">
        <v>0</v>
      </c>
      <c r="S581">
        <v>0</v>
      </c>
    </row>
    <row r="582" spans="1:19" x14ac:dyDescent="0.35">
      <c r="A582">
        <v>3</v>
      </c>
      <c r="B582" t="s">
        <v>85</v>
      </c>
      <c r="C582" t="s">
        <v>86</v>
      </c>
      <c r="D582">
        <v>100104</v>
      </c>
      <c r="E582" t="s">
        <v>66</v>
      </c>
      <c r="F582">
        <v>100104002</v>
      </c>
      <c r="G582" t="s">
        <v>67</v>
      </c>
      <c r="H582" t="s">
        <v>361</v>
      </c>
      <c r="I582">
        <v>4</v>
      </c>
      <c r="J582" t="s">
        <v>71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5.0000000000000001E-3</v>
      </c>
      <c r="Q582">
        <v>0</v>
      </c>
      <c r="R582">
        <v>0</v>
      </c>
      <c r="S582">
        <v>9.6</v>
      </c>
    </row>
    <row r="583" spans="1:19" x14ac:dyDescent="0.35">
      <c r="A583">
        <v>3</v>
      </c>
      <c r="B583" t="s">
        <v>85</v>
      </c>
      <c r="C583" t="s">
        <v>86</v>
      </c>
      <c r="D583">
        <v>100104</v>
      </c>
      <c r="E583" t="s">
        <v>66</v>
      </c>
      <c r="F583">
        <v>100104002</v>
      </c>
      <c r="G583" t="s">
        <v>67</v>
      </c>
      <c r="H583" t="s">
        <v>219</v>
      </c>
      <c r="I583">
        <v>3</v>
      </c>
      <c r="J583" t="s">
        <v>38</v>
      </c>
      <c r="K583">
        <v>0</v>
      </c>
      <c r="L583">
        <v>0</v>
      </c>
      <c r="M583">
        <v>1.1000000000000001E-3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35">
      <c r="A584">
        <v>3</v>
      </c>
      <c r="B584" t="s">
        <v>85</v>
      </c>
      <c r="C584" t="s">
        <v>86</v>
      </c>
      <c r="D584">
        <v>100104</v>
      </c>
      <c r="E584" t="s">
        <v>66</v>
      </c>
      <c r="F584">
        <v>100104005</v>
      </c>
      <c r="G584" t="s">
        <v>82</v>
      </c>
      <c r="H584" t="s">
        <v>348</v>
      </c>
      <c r="I584">
        <v>7</v>
      </c>
      <c r="J584" t="s">
        <v>164</v>
      </c>
      <c r="K584">
        <v>0</v>
      </c>
      <c r="L584">
        <v>0</v>
      </c>
      <c r="M584">
        <v>0</v>
      </c>
      <c r="N584">
        <v>1.6999999999999999E-3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5">
      <c r="A585">
        <v>3</v>
      </c>
      <c r="B585" t="s">
        <v>85</v>
      </c>
      <c r="C585" t="s">
        <v>86</v>
      </c>
      <c r="D585">
        <v>100105</v>
      </c>
      <c r="E585" t="s">
        <v>20</v>
      </c>
      <c r="F585">
        <v>100105001</v>
      </c>
      <c r="G585" t="s">
        <v>44</v>
      </c>
      <c r="H585" t="s">
        <v>45</v>
      </c>
      <c r="I585">
        <v>6</v>
      </c>
      <c r="J585" t="s">
        <v>20</v>
      </c>
      <c r="K585">
        <v>0</v>
      </c>
      <c r="L585">
        <v>0</v>
      </c>
      <c r="M585">
        <v>0</v>
      </c>
      <c r="N585">
        <v>0</v>
      </c>
      <c r="O585">
        <v>4.8</v>
      </c>
      <c r="P585">
        <v>0</v>
      </c>
      <c r="Q585">
        <v>0</v>
      </c>
      <c r="R585">
        <v>0</v>
      </c>
      <c r="S585">
        <v>0</v>
      </c>
    </row>
    <row r="586" spans="1:19" x14ac:dyDescent="0.35">
      <c r="A586">
        <v>3</v>
      </c>
      <c r="B586" t="s">
        <v>85</v>
      </c>
      <c r="C586" t="s">
        <v>86</v>
      </c>
      <c r="D586">
        <v>100105</v>
      </c>
      <c r="E586" t="s">
        <v>20</v>
      </c>
      <c r="F586">
        <v>100105001</v>
      </c>
      <c r="G586" t="s">
        <v>44</v>
      </c>
      <c r="H586" t="s">
        <v>262</v>
      </c>
      <c r="I586">
        <v>6</v>
      </c>
      <c r="J586" t="s">
        <v>20</v>
      </c>
      <c r="K586">
        <v>0</v>
      </c>
      <c r="L586">
        <v>0.30840000000000001</v>
      </c>
      <c r="M586">
        <v>0</v>
      </c>
      <c r="N586">
        <v>0</v>
      </c>
      <c r="O586">
        <v>1.635</v>
      </c>
      <c r="P586">
        <v>0.05</v>
      </c>
      <c r="Q586">
        <v>0.05</v>
      </c>
      <c r="R586">
        <v>0</v>
      </c>
      <c r="S586">
        <v>0.25</v>
      </c>
    </row>
    <row r="587" spans="1:19" x14ac:dyDescent="0.35">
      <c r="A587">
        <v>3</v>
      </c>
      <c r="B587" t="s">
        <v>85</v>
      </c>
      <c r="C587" t="s">
        <v>86</v>
      </c>
      <c r="D587">
        <v>100105</v>
      </c>
      <c r="E587" t="s">
        <v>20</v>
      </c>
      <c r="F587">
        <v>100105002</v>
      </c>
      <c r="G587" t="s">
        <v>208</v>
      </c>
      <c r="H587" t="s">
        <v>209</v>
      </c>
      <c r="I587">
        <v>6</v>
      </c>
      <c r="J587" t="s">
        <v>20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0.57599999999999996</v>
      </c>
      <c r="R587">
        <v>0.28799999999999998</v>
      </c>
      <c r="S587">
        <v>0.19800000000000001</v>
      </c>
    </row>
    <row r="588" spans="1:19" x14ac:dyDescent="0.35">
      <c r="A588">
        <v>3</v>
      </c>
      <c r="B588" t="s">
        <v>85</v>
      </c>
      <c r="C588" t="s">
        <v>86</v>
      </c>
      <c r="D588">
        <v>100105</v>
      </c>
      <c r="E588" t="s">
        <v>20</v>
      </c>
      <c r="F588">
        <v>100105004</v>
      </c>
      <c r="G588" t="s">
        <v>18</v>
      </c>
      <c r="H588" t="s">
        <v>47</v>
      </c>
      <c r="I588">
        <v>6</v>
      </c>
      <c r="J588" t="s">
        <v>20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0.16200000000000001</v>
      </c>
      <c r="S588">
        <v>0.16020000000000001</v>
      </c>
    </row>
    <row r="589" spans="1:19" x14ac:dyDescent="0.35">
      <c r="A589">
        <v>3</v>
      </c>
      <c r="B589" t="s">
        <v>85</v>
      </c>
      <c r="C589" t="s">
        <v>86</v>
      </c>
      <c r="D589">
        <v>100105</v>
      </c>
      <c r="E589" t="s">
        <v>20</v>
      </c>
      <c r="F589">
        <v>100105006</v>
      </c>
      <c r="G589" t="s">
        <v>276</v>
      </c>
      <c r="H589" t="s">
        <v>388</v>
      </c>
      <c r="I589">
        <v>4</v>
      </c>
      <c r="J589" t="s">
        <v>71</v>
      </c>
      <c r="K589">
        <v>0</v>
      </c>
      <c r="L589">
        <v>0</v>
      </c>
      <c r="M589">
        <v>2.0000000000000001E-4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35">
      <c r="A590">
        <v>3</v>
      </c>
      <c r="B590" t="s">
        <v>85</v>
      </c>
      <c r="C590" t="s">
        <v>86</v>
      </c>
      <c r="D590">
        <v>100105</v>
      </c>
      <c r="E590" t="s">
        <v>20</v>
      </c>
      <c r="F590">
        <v>100105006</v>
      </c>
      <c r="G590" t="s">
        <v>276</v>
      </c>
      <c r="H590" t="s">
        <v>277</v>
      </c>
      <c r="I590">
        <v>4</v>
      </c>
      <c r="J590" t="s">
        <v>71</v>
      </c>
      <c r="K590">
        <v>2E-3</v>
      </c>
      <c r="L590">
        <v>0.25800000000000001</v>
      </c>
      <c r="M590">
        <v>0.8</v>
      </c>
      <c r="N590">
        <v>1.77</v>
      </c>
      <c r="O590">
        <v>0</v>
      </c>
      <c r="P590">
        <v>3.8E-3</v>
      </c>
      <c r="Q590">
        <v>0.34</v>
      </c>
      <c r="R590">
        <v>0</v>
      </c>
      <c r="S590">
        <v>1.038</v>
      </c>
    </row>
    <row r="591" spans="1:19" x14ac:dyDescent="0.35">
      <c r="A591">
        <v>3</v>
      </c>
      <c r="B591" t="s">
        <v>85</v>
      </c>
      <c r="C591" t="s">
        <v>86</v>
      </c>
      <c r="D591">
        <v>100105</v>
      </c>
      <c r="E591" t="s">
        <v>20</v>
      </c>
      <c r="F591">
        <v>100105006</v>
      </c>
      <c r="G591" t="s">
        <v>276</v>
      </c>
      <c r="H591" t="s">
        <v>307</v>
      </c>
      <c r="I591">
        <v>4</v>
      </c>
      <c r="J591" t="s">
        <v>71</v>
      </c>
      <c r="K591">
        <v>4.0000000000000001E-3</v>
      </c>
      <c r="L591">
        <v>3.1E-2</v>
      </c>
      <c r="M591">
        <v>2.4E-2</v>
      </c>
      <c r="N591">
        <v>3.3000000000000002E-2</v>
      </c>
      <c r="O591">
        <v>0</v>
      </c>
      <c r="P591">
        <v>0.30399999999999999</v>
      </c>
      <c r="Q591">
        <v>0</v>
      </c>
      <c r="R591">
        <v>0.24660000000000001</v>
      </c>
      <c r="S591">
        <v>5.9690000000000003</v>
      </c>
    </row>
    <row r="592" spans="1:19" x14ac:dyDescent="0.35">
      <c r="A592">
        <v>3</v>
      </c>
      <c r="B592" t="s">
        <v>85</v>
      </c>
      <c r="C592" t="s">
        <v>86</v>
      </c>
      <c r="D592">
        <v>100107</v>
      </c>
      <c r="E592" t="s">
        <v>48</v>
      </c>
      <c r="F592">
        <v>100107012</v>
      </c>
      <c r="G592" t="s">
        <v>49</v>
      </c>
      <c r="H592" t="s">
        <v>150</v>
      </c>
      <c r="I592">
        <v>3</v>
      </c>
      <c r="J592" t="s">
        <v>38</v>
      </c>
      <c r="K592">
        <v>33.511200000000002</v>
      </c>
      <c r="L592">
        <v>20.113</v>
      </c>
      <c r="M592">
        <v>24.180700000000002</v>
      </c>
      <c r="N592">
        <v>30.3659</v>
      </c>
      <c r="O592">
        <v>0</v>
      </c>
      <c r="P592">
        <v>24.197500000000002</v>
      </c>
      <c r="Q592">
        <v>45.671799999999998</v>
      </c>
      <c r="R592">
        <v>0</v>
      </c>
      <c r="S592">
        <v>60.458799999999997</v>
      </c>
    </row>
    <row r="593" spans="1:19" x14ac:dyDescent="0.35">
      <c r="A593">
        <v>3</v>
      </c>
      <c r="B593" t="s">
        <v>85</v>
      </c>
      <c r="C593" t="s">
        <v>86</v>
      </c>
      <c r="D593">
        <v>100107</v>
      </c>
      <c r="E593" t="s">
        <v>48</v>
      </c>
      <c r="F593">
        <v>100107012</v>
      </c>
      <c r="G593" t="s">
        <v>49</v>
      </c>
      <c r="H593" t="s">
        <v>342</v>
      </c>
      <c r="I593">
        <v>3</v>
      </c>
      <c r="J593" t="s">
        <v>38</v>
      </c>
      <c r="K593">
        <v>0</v>
      </c>
      <c r="L593">
        <v>0</v>
      </c>
      <c r="M593">
        <v>0</v>
      </c>
      <c r="N593">
        <v>0.2</v>
      </c>
      <c r="O593">
        <v>0</v>
      </c>
      <c r="P593">
        <v>0</v>
      </c>
      <c r="Q593">
        <v>0</v>
      </c>
      <c r="R593">
        <v>0</v>
      </c>
      <c r="S593">
        <v>6.6E-3</v>
      </c>
    </row>
    <row r="594" spans="1:19" x14ac:dyDescent="0.35">
      <c r="A594">
        <v>3</v>
      </c>
      <c r="B594" t="s">
        <v>85</v>
      </c>
      <c r="C594" t="s">
        <v>86</v>
      </c>
      <c r="D594">
        <v>100107</v>
      </c>
      <c r="E594" t="s">
        <v>48</v>
      </c>
      <c r="F594">
        <v>100107012</v>
      </c>
      <c r="G594" t="s">
        <v>49</v>
      </c>
      <c r="H594" t="s">
        <v>129</v>
      </c>
      <c r="I594">
        <v>2</v>
      </c>
      <c r="J594" t="s">
        <v>32</v>
      </c>
      <c r="K594">
        <v>20.79</v>
      </c>
      <c r="L594">
        <v>0</v>
      </c>
      <c r="M594">
        <v>21</v>
      </c>
      <c r="N594">
        <v>22</v>
      </c>
      <c r="O594">
        <v>0</v>
      </c>
      <c r="P594">
        <v>1.7625999999999999</v>
      </c>
      <c r="Q594">
        <v>18.27</v>
      </c>
      <c r="R594">
        <v>0</v>
      </c>
      <c r="S594">
        <v>21.6</v>
      </c>
    </row>
    <row r="595" spans="1:19" x14ac:dyDescent="0.35">
      <c r="A595">
        <v>3</v>
      </c>
      <c r="B595" t="s">
        <v>85</v>
      </c>
      <c r="C595" t="s">
        <v>86</v>
      </c>
      <c r="D595">
        <v>100107</v>
      </c>
      <c r="E595" t="s">
        <v>48</v>
      </c>
      <c r="F595">
        <v>100107012</v>
      </c>
      <c r="G595" t="s">
        <v>49</v>
      </c>
      <c r="H595" t="s">
        <v>265</v>
      </c>
      <c r="I595">
        <v>1</v>
      </c>
      <c r="J595" t="s">
        <v>96</v>
      </c>
      <c r="K595">
        <v>2.3199999999999998</v>
      </c>
      <c r="L595">
        <v>0.7651</v>
      </c>
      <c r="M595">
        <v>0.53720000000000001</v>
      </c>
      <c r="N595">
        <v>0.83709999999999996</v>
      </c>
      <c r="O595">
        <v>0</v>
      </c>
      <c r="P595">
        <v>1.8007</v>
      </c>
      <c r="Q595">
        <v>1.3462000000000001</v>
      </c>
      <c r="R595">
        <v>0</v>
      </c>
      <c r="S595">
        <v>2.3831000000000002</v>
      </c>
    </row>
    <row r="596" spans="1:19" x14ac:dyDescent="0.35">
      <c r="A596">
        <v>3</v>
      </c>
      <c r="B596" t="s">
        <v>85</v>
      </c>
      <c r="C596" t="s">
        <v>86</v>
      </c>
      <c r="D596">
        <v>100107</v>
      </c>
      <c r="E596" t="s">
        <v>48</v>
      </c>
      <c r="F596">
        <v>100107012</v>
      </c>
      <c r="G596" t="s">
        <v>49</v>
      </c>
      <c r="H596" t="s">
        <v>130</v>
      </c>
      <c r="I596">
        <v>3</v>
      </c>
      <c r="J596" t="s">
        <v>38</v>
      </c>
      <c r="K596">
        <v>15.4375</v>
      </c>
      <c r="L596">
        <v>72.105999999999995</v>
      </c>
      <c r="M596">
        <v>2.9097</v>
      </c>
      <c r="N596">
        <v>4.3975999999999997</v>
      </c>
      <c r="O596">
        <v>0</v>
      </c>
      <c r="P596">
        <v>1.7019</v>
      </c>
      <c r="Q596">
        <v>0.92710000000000004</v>
      </c>
      <c r="R596">
        <v>0</v>
      </c>
      <c r="S596">
        <v>2.1036999999999999</v>
      </c>
    </row>
    <row r="597" spans="1:19" x14ac:dyDescent="0.35">
      <c r="A597">
        <v>3</v>
      </c>
      <c r="B597" t="s">
        <v>85</v>
      </c>
      <c r="C597" t="s">
        <v>86</v>
      </c>
      <c r="D597">
        <v>100107</v>
      </c>
      <c r="E597" t="s">
        <v>48</v>
      </c>
      <c r="F597">
        <v>100107012</v>
      </c>
      <c r="G597" t="s">
        <v>49</v>
      </c>
      <c r="H597" t="s">
        <v>50</v>
      </c>
      <c r="I597">
        <v>3</v>
      </c>
      <c r="J597" t="s">
        <v>38</v>
      </c>
      <c r="K597">
        <v>12.713800000000001</v>
      </c>
      <c r="L597">
        <v>10.526999999999999</v>
      </c>
      <c r="M597">
        <v>6.0422000000000002</v>
      </c>
      <c r="N597">
        <v>6.0242000000000004</v>
      </c>
      <c r="O597">
        <v>0</v>
      </c>
      <c r="P597">
        <v>5.0067000000000004</v>
      </c>
      <c r="Q597">
        <v>15.156700000000001</v>
      </c>
      <c r="R597">
        <v>0</v>
      </c>
      <c r="S597">
        <v>9.4489000000000001</v>
      </c>
    </row>
    <row r="598" spans="1:19" x14ac:dyDescent="0.35">
      <c r="A598">
        <v>3</v>
      </c>
      <c r="B598" t="s">
        <v>85</v>
      </c>
      <c r="C598" t="s">
        <v>86</v>
      </c>
      <c r="D598">
        <v>100107</v>
      </c>
      <c r="E598" t="s">
        <v>48</v>
      </c>
      <c r="F598">
        <v>100107012</v>
      </c>
      <c r="G598" t="s">
        <v>49</v>
      </c>
      <c r="H598" t="s">
        <v>211</v>
      </c>
      <c r="I598">
        <v>7</v>
      </c>
      <c r="J598" t="s">
        <v>164</v>
      </c>
      <c r="K598">
        <v>0.1016</v>
      </c>
      <c r="L598">
        <v>0.8</v>
      </c>
      <c r="M598">
        <v>6.4699999999999994E-2</v>
      </c>
      <c r="N598">
        <v>0.1</v>
      </c>
      <c r="O598">
        <v>0</v>
      </c>
      <c r="P598">
        <v>49.005000000000003</v>
      </c>
      <c r="Q598">
        <v>4.2675000000000001</v>
      </c>
      <c r="R598">
        <v>0</v>
      </c>
      <c r="S598">
        <v>21.580200000000001</v>
      </c>
    </row>
    <row r="599" spans="1:19" x14ac:dyDescent="0.35">
      <c r="A599">
        <v>3</v>
      </c>
      <c r="B599" t="s">
        <v>85</v>
      </c>
      <c r="C599" t="s">
        <v>86</v>
      </c>
      <c r="D599">
        <v>100107</v>
      </c>
      <c r="E599" t="s">
        <v>48</v>
      </c>
      <c r="F599">
        <v>100107012</v>
      </c>
      <c r="G599" t="s">
        <v>49</v>
      </c>
      <c r="H599" t="s">
        <v>186</v>
      </c>
      <c r="I599">
        <v>3</v>
      </c>
      <c r="J599" t="s">
        <v>38</v>
      </c>
      <c r="K599">
        <v>3.5999999999999999E-3</v>
      </c>
      <c r="L599">
        <v>0</v>
      </c>
      <c r="M599">
        <v>0</v>
      </c>
      <c r="N599">
        <v>0.63639999999999997</v>
      </c>
      <c r="O599">
        <v>0</v>
      </c>
      <c r="P599">
        <v>0</v>
      </c>
      <c r="Q599">
        <v>1.9128000000000001</v>
      </c>
      <c r="R599">
        <v>0</v>
      </c>
      <c r="S599">
        <v>0.94889999999999997</v>
      </c>
    </row>
    <row r="600" spans="1:19" x14ac:dyDescent="0.35">
      <c r="A600">
        <v>3</v>
      </c>
      <c r="B600" t="s">
        <v>85</v>
      </c>
      <c r="C600" t="s">
        <v>86</v>
      </c>
      <c r="D600">
        <v>100107</v>
      </c>
      <c r="E600" t="s">
        <v>48</v>
      </c>
      <c r="F600">
        <v>100107012</v>
      </c>
      <c r="G600" t="s">
        <v>49</v>
      </c>
      <c r="H600" t="s">
        <v>365</v>
      </c>
      <c r="I600">
        <v>7</v>
      </c>
      <c r="J600" t="s">
        <v>164</v>
      </c>
      <c r="K600">
        <v>0</v>
      </c>
      <c r="L600">
        <v>0</v>
      </c>
      <c r="M600">
        <v>0.64800000000000002</v>
      </c>
      <c r="N600">
        <v>3.3E-3</v>
      </c>
      <c r="O600">
        <v>0</v>
      </c>
      <c r="P600">
        <v>0</v>
      </c>
      <c r="Q600">
        <v>0</v>
      </c>
      <c r="R600">
        <v>0</v>
      </c>
      <c r="S600">
        <v>4.8117000000000001</v>
      </c>
    </row>
    <row r="601" spans="1:19" x14ac:dyDescent="0.35">
      <c r="A601">
        <v>3</v>
      </c>
      <c r="B601" t="s">
        <v>85</v>
      </c>
      <c r="C601" t="s">
        <v>86</v>
      </c>
      <c r="D601">
        <v>100107</v>
      </c>
      <c r="E601" t="s">
        <v>48</v>
      </c>
      <c r="F601">
        <v>100107012</v>
      </c>
      <c r="G601" t="s">
        <v>49</v>
      </c>
      <c r="H601" t="s">
        <v>195</v>
      </c>
      <c r="I601">
        <v>3</v>
      </c>
      <c r="J601" t="s">
        <v>38</v>
      </c>
      <c r="K601">
        <v>33.307099999999998</v>
      </c>
      <c r="L601">
        <v>98.062200000000004</v>
      </c>
      <c r="M601">
        <v>49.209099999999999</v>
      </c>
      <c r="N601">
        <v>7.4348999999999998</v>
      </c>
      <c r="O601">
        <v>0</v>
      </c>
      <c r="P601">
        <v>4.2812000000000001</v>
      </c>
      <c r="Q601">
        <v>4.8175999999999997</v>
      </c>
      <c r="R601">
        <v>0</v>
      </c>
      <c r="S601">
        <v>12.952999999999999</v>
      </c>
    </row>
    <row r="602" spans="1:19" x14ac:dyDescent="0.35">
      <c r="A602">
        <v>3</v>
      </c>
      <c r="B602" t="s">
        <v>85</v>
      </c>
      <c r="C602" t="s">
        <v>86</v>
      </c>
      <c r="D602">
        <v>100108</v>
      </c>
      <c r="E602" t="s">
        <v>294</v>
      </c>
      <c r="F602">
        <v>100108002</v>
      </c>
      <c r="G602" t="s">
        <v>295</v>
      </c>
      <c r="H602" t="s">
        <v>367</v>
      </c>
      <c r="I602">
        <v>3</v>
      </c>
      <c r="J602" t="s">
        <v>38</v>
      </c>
      <c r="K602">
        <v>0.43359999999999999</v>
      </c>
      <c r="L602">
        <v>0</v>
      </c>
      <c r="M602">
        <v>0</v>
      </c>
      <c r="N602">
        <v>0.66690000000000005</v>
      </c>
      <c r="O602">
        <v>1.1114999999999999</v>
      </c>
      <c r="P602">
        <v>1.42</v>
      </c>
      <c r="Q602">
        <v>1.6894</v>
      </c>
      <c r="R602">
        <v>1.1558999999999999</v>
      </c>
      <c r="S602">
        <v>2.343</v>
      </c>
    </row>
    <row r="603" spans="1:19" x14ac:dyDescent="0.35">
      <c r="A603">
        <v>3</v>
      </c>
      <c r="B603" t="s">
        <v>85</v>
      </c>
      <c r="C603" t="s">
        <v>86</v>
      </c>
      <c r="D603">
        <v>100108</v>
      </c>
      <c r="E603" t="s">
        <v>294</v>
      </c>
      <c r="F603">
        <v>100108005</v>
      </c>
      <c r="G603" t="s">
        <v>319</v>
      </c>
      <c r="H603" t="s">
        <v>330</v>
      </c>
      <c r="I603">
        <v>3</v>
      </c>
      <c r="J603" t="s">
        <v>38</v>
      </c>
      <c r="K603">
        <v>0</v>
      </c>
      <c r="L603">
        <v>3.7000000000000002E-3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35">
      <c r="A604">
        <v>3</v>
      </c>
      <c r="B604" t="s">
        <v>85</v>
      </c>
      <c r="C604" t="s">
        <v>86</v>
      </c>
      <c r="D604">
        <v>100108</v>
      </c>
      <c r="E604" t="s">
        <v>294</v>
      </c>
      <c r="F604">
        <v>100108005</v>
      </c>
      <c r="G604" t="s">
        <v>319</v>
      </c>
      <c r="H604" t="s">
        <v>331</v>
      </c>
      <c r="I604">
        <v>3</v>
      </c>
      <c r="J604" t="s">
        <v>38</v>
      </c>
      <c r="K604">
        <v>7.0000000000000001E-3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35">
      <c r="A605">
        <v>3</v>
      </c>
      <c r="B605" t="s">
        <v>85</v>
      </c>
      <c r="C605" t="s">
        <v>86</v>
      </c>
      <c r="D605">
        <v>100108</v>
      </c>
      <c r="E605" t="s">
        <v>294</v>
      </c>
      <c r="F605">
        <v>100108007</v>
      </c>
      <c r="G605" t="s">
        <v>327</v>
      </c>
      <c r="H605" t="s">
        <v>404</v>
      </c>
      <c r="I605">
        <v>1</v>
      </c>
      <c r="J605" t="s">
        <v>96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9.98</v>
      </c>
    </row>
    <row r="606" spans="1:19" x14ac:dyDescent="0.35">
      <c r="A606">
        <v>3</v>
      </c>
      <c r="B606" t="s">
        <v>85</v>
      </c>
      <c r="C606" t="s">
        <v>86</v>
      </c>
      <c r="D606">
        <v>100108</v>
      </c>
      <c r="E606" t="s">
        <v>294</v>
      </c>
      <c r="F606">
        <v>100108007</v>
      </c>
      <c r="G606" t="s">
        <v>327</v>
      </c>
      <c r="H606" t="s">
        <v>424</v>
      </c>
      <c r="I606">
        <v>1</v>
      </c>
      <c r="J606" t="s">
        <v>96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1.008</v>
      </c>
    </row>
    <row r="607" spans="1:19" x14ac:dyDescent="0.35">
      <c r="A607">
        <v>3</v>
      </c>
      <c r="B607" t="s">
        <v>85</v>
      </c>
      <c r="C607" t="s">
        <v>86</v>
      </c>
      <c r="D607">
        <v>100109</v>
      </c>
      <c r="E607" t="s">
        <v>51</v>
      </c>
      <c r="F607">
        <v>100109001</v>
      </c>
      <c r="G607" t="s">
        <v>51</v>
      </c>
      <c r="H607" t="s">
        <v>84</v>
      </c>
      <c r="I607">
        <v>4</v>
      </c>
      <c r="J607" t="s">
        <v>71</v>
      </c>
      <c r="K607">
        <v>0</v>
      </c>
      <c r="L607">
        <v>0</v>
      </c>
      <c r="M607">
        <v>0</v>
      </c>
      <c r="N607">
        <v>7.0000000000000001E-3</v>
      </c>
      <c r="O607">
        <v>5</v>
      </c>
      <c r="P607">
        <v>0</v>
      </c>
      <c r="Q607">
        <v>0</v>
      </c>
      <c r="R607">
        <v>0</v>
      </c>
      <c r="S607">
        <v>0</v>
      </c>
    </row>
    <row r="608" spans="1:19" x14ac:dyDescent="0.35">
      <c r="A608">
        <v>3</v>
      </c>
      <c r="B608" t="s">
        <v>85</v>
      </c>
      <c r="C608" t="s">
        <v>86</v>
      </c>
      <c r="D608">
        <v>100109</v>
      </c>
      <c r="E608" t="s">
        <v>51</v>
      </c>
      <c r="F608">
        <v>100109001</v>
      </c>
      <c r="G608" t="s">
        <v>51</v>
      </c>
      <c r="H608" t="s">
        <v>249</v>
      </c>
      <c r="I608">
        <v>7</v>
      </c>
      <c r="J608" t="s">
        <v>164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2.0000000000000001E-4</v>
      </c>
      <c r="S608">
        <v>0</v>
      </c>
    </row>
    <row r="609" spans="1:19" x14ac:dyDescent="0.35">
      <c r="A609">
        <v>50</v>
      </c>
      <c r="B609" t="s">
        <v>199</v>
      </c>
      <c r="C609" t="s">
        <v>200</v>
      </c>
      <c r="D609">
        <v>100102</v>
      </c>
      <c r="E609" t="s">
        <v>92</v>
      </c>
      <c r="F609">
        <v>100102005</v>
      </c>
      <c r="G609" t="s">
        <v>177</v>
      </c>
      <c r="H609" t="s">
        <v>379</v>
      </c>
      <c r="I609">
        <v>7</v>
      </c>
      <c r="J609" t="s">
        <v>164</v>
      </c>
      <c r="K609">
        <v>0</v>
      </c>
      <c r="L609">
        <v>3.5651000000000002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35">
      <c r="A610">
        <v>50</v>
      </c>
      <c r="B610" t="s">
        <v>199</v>
      </c>
      <c r="C610" t="s">
        <v>200</v>
      </c>
      <c r="D610">
        <v>100102</v>
      </c>
      <c r="E610" t="s">
        <v>92</v>
      </c>
      <c r="F610">
        <v>100102008</v>
      </c>
      <c r="G610" t="s">
        <v>352</v>
      </c>
      <c r="H610" t="s">
        <v>354</v>
      </c>
      <c r="I610">
        <v>7</v>
      </c>
      <c r="J610" t="s">
        <v>164</v>
      </c>
      <c r="K610">
        <v>0.12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35">
      <c r="A611">
        <v>50</v>
      </c>
      <c r="B611" t="s">
        <v>199</v>
      </c>
      <c r="C611" t="s">
        <v>200</v>
      </c>
      <c r="D611">
        <v>100103</v>
      </c>
      <c r="E611" t="s">
        <v>39</v>
      </c>
      <c r="F611">
        <v>100103003</v>
      </c>
      <c r="G611" t="s">
        <v>226</v>
      </c>
      <c r="H611" t="s">
        <v>323</v>
      </c>
      <c r="I611">
        <v>3</v>
      </c>
      <c r="J611" t="s">
        <v>38</v>
      </c>
      <c r="K611">
        <v>0</v>
      </c>
      <c r="L611">
        <v>0</v>
      </c>
      <c r="M611">
        <v>0.13089999999999999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35">
      <c r="A612">
        <v>50</v>
      </c>
      <c r="B612" t="s">
        <v>199</v>
      </c>
      <c r="C612" t="s">
        <v>200</v>
      </c>
      <c r="D612">
        <v>100103</v>
      </c>
      <c r="E612" t="s">
        <v>39</v>
      </c>
      <c r="F612">
        <v>100103004</v>
      </c>
      <c r="G612" t="s">
        <v>77</v>
      </c>
      <c r="H612" t="s">
        <v>124</v>
      </c>
      <c r="I612">
        <v>3</v>
      </c>
      <c r="J612" t="s">
        <v>38</v>
      </c>
      <c r="K612">
        <v>0</v>
      </c>
      <c r="L612">
        <v>4.1000000000000003E-3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35">
      <c r="A613">
        <v>149</v>
      </c>
      <c r="B613" t="s">
        <v>235</v>
      </c>
      <c r="C613" t="s">
        <v>236</v>
      </c>
      <c r="D613">
        <v>100101</v>
      </c>
      <c r="E613" t="s">
        <v>29</v>
      </c>
      <c r="F613">
        <v>100101001</v>
      </c>
      <c r="G613" t="s">
        <v>35</v>
      </c>
      <c r="H613" t="s">
        <v>163</v>
      </c>
      <c r="I613">
        <v>7</v>
      </c>
      <c r="J613" t="s">
        <v>164</v>
      </c>
      <c r="K613">
        <v>0</v>
      </c>
      <c r="L613">
        <v>0</v>
      </c>
      <c r="M613">
        <v>0</v>
      </c>
      <c r="N613">
        <v>0</v>
      </c>
      <c r="O613">
        <v>8.6999999999999994E-3</v>
      </c>
      <c r="P613">
        <v>0</v>
      </c>
      <c r="Q613">
        <v>0</v>
      </c>
      <c r="R613">
        <v>0</v>
      </c>
      <c r="S613">
        <v>0</v>
      </c>
    </row>
    <row r="614" spans="1:19" x14ac:dyDescent="0.35">
      <c r="A614">
        <v>149</v>
      </c>
      <c r="B614" t="s">
        <v>235</v>
      </c>
      <c r="C614" t="s">
        <v>236</v>
      </c>
      <c r="D614">
        <v>100108</v>
      </c>
      <c r="E614" t="s">
        <v>294</v>
      </c>
      <c r="F614">
        <v>100108005</v>
      </c>
      <c r="G614" t="s">
        <v>319</v>
      </c>
      <c r="H614" t="s">
        <v>330</v>
      </c>
      <c r="I614">
        <v>3</v>
      </c>
      <c r="J614" t="s">
        <v>38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2.4493999999999998</v>
      </c>
    </row>
    <row r="615" spans="1:19" x14ac:dyDescent="0.35">
      <c r="A615">
        <v>149</v>
      </c>
      <c r="B615" t="s">
        <v>235</v>
      </c>
      <c r="C615" t="s">
        <v>236</v>
      </c>
      <c r="D615">
        <v>100108</v>
      </c>
      <c r="E615" t="s">
        <v>294</v>
      </c>
      <c r="F615">
        <v>100108007</v>
      </c>
      <c r="G615" t="s">
        <v>327</v>
      </c>
      <c r="H615" t="s">
        <v>404</v>
      </c>
      <c r="I615">
        <v>1</v>
      </c>
      <c r="J615" t="s">
        <v>96</v>
      </c>
      <c r="K615">
        <v>0</v>
      </c>
      <c r="L615">
        <v>0</v>
      </c>
      <c r="M615">
        <v>0</v>
      </c>
      <c r="N615">
        <v>1.0223</v>
      </c>
      <c r="O615">
        <v>1.085</v>
      </c>
      <c r="P615">
        <v>0</v>
      </c>
      <c r="Q615">
        <v>6.4583000000000004</v>
      </c>
      <c r="R615">
        <v>0</v>
      </c>
      <c r="S615">
        <v>0</v>
      </c>
    </row>
    <row r="616" spans="1:19" x14ac:dyDescent="0.35">
      <c r="A616">
        <v>149</v>
      </c>
      <c r="B616" t="s">
        <v>235</v>
      </c>
      <c r="C616" t="s">
        <v>236</v>
      </c>
      <c r="D616">
        <v>100108</v>
      </c>
      <c r="E616" t="s">
        <v>294</v>
      </c>
      <c r="F616">
        <v>100108007</v>
      </c>
      <c r="G616" t="s">
        <v>327</v>
      </c>
      <c r="H616" t="s">
        <v>424</v>
      </c>
      <c r="I616">
        <v>1</v>
      </c>
      <c r="J616" t="s">
        <v>96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1.4500999999999999</v>
      </c>
      <c r="R616">
        <v>0</v>
      </c>
      <c r="S616">
        <v>0</v>
      </c>
    </row>
    <row r="617" spans="1:19" x14ac:dyDescent="0.35">
      <c r="A617">
        <v>149</v>
      </c>
      <c r="B617" t="s">
        <v>235</v>
      </c>
      <c r="C617" t="s">
        <v>236</v>
      </c>
      <c r="D617">
        <v>100109</v>
      </c>
      <c r="E617" t="s">
        <v>51</v>
      </c>
      <c r="F617">
        <v>100109001</v>
      </c>
      <c r="G617" t="s">
        <v>51</v>
      </c>
      <c r="H617" t="s">
        <v>184</v>
      </c>
      <c r="I617">
        <v>7</v>
      </c>
      <c r="J617" t="s">
        <v>164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56.511000000000003</v>
      </c>
    </row>
    <row r="618" spans="1:19" x14ac:dyDescent="0.35">
      <c r="A618">
        <v>52</v>
      </c>
      <c r="B618" t="s">
        <v>87</v>
      </c>
      <c r="C618" t="s">
        <v>88</v>
      </c>
      <c r="D618">
        <v>100101</v>
      </c>
      <c r="E618" t="s">
        <v>29</v>
      </c>
      <c r="F618">
        <v>100101001</v>
      </c>
      <c r="G618" t="s">
        <v>35</v>
      </c>
      <c r="H618" t="s">
        <v>163</v>
      </c>
      <c r="I618">
        <v>7</v>
      </c>
      <c r="J618" t="s">
        <v>164</v>
      </c>
      <c r="K618">
        <v>0</v>
      </c>
      <c r="L618">
        <v>0</v>
      </c>
      <c r="M618">
        <v>1.9099999999999999E-2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35">
      <c r="A619">
        <v>52</v>
      </c>
      <c r="B619" t="s">
        <v>87</v>
      </c>
      <c r="C619" t="s">
        <v>88</v>
      </c>
      <c r="D619">
        <v>100101</v>
      </c>
      <c r="E619" t="s">
        <v>29</v>
      </c>
      <c r="F619">
        <v>100101001</v>
      </c>
      <c r="G619" t="s">
        <v>35</v>
      </c>
      <c r="H619" t="s">
        <v>308</v>
      </c>
      <c r="I619">
        <v>4</v>
      </c>
      <c r="J619" t="s">
        <v>71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9.1999999999999998E-3</v>
      </c>
      <c r="R619">
        <v>0</v>
      </c>
      <c r="S619">
        <v>0</v>
      </c>
    </row>
    <row r="620" spans="1:19" x14ac:dyDescent="0.35">
      <c r="A620">
        <v>52</v>
      </c>
      <c r="B620" t="s">
        <v>87</v>
      </c>
      <c r="C620" t="s">
        <v>88</v>
      </c>
      <c r="D620">
        <v>100101</v>
      </c>
      <c r="E620" t="s">
        <v>29</v>
      </c>
      <c r="F620">
        <v>100101004</v>
      </c>
      <c r="G620" t="s">
        <v>30</v>
      </c>
      <c r="H620" t="s">
        <v>345</v>
      </c>
      <c r="I620">
        <v>4</v>
      </c>
      <c r="J620" t="s">
        <v>71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0.25119999999999998</v>
      </c>
      <c r="S620">
        <v>0</v>
      </c>
    </row>
    <row r="621" spans="1:19" x14ac:dyDescent="0.35">
      <c r="A621">
        <v>52</v>
      </c>
      <c r="B621" t="s">
        <v>87</v>
      </c>
      <c r="C621" t="s">
        <v>88</v>
      </c>
      <c r="D621">
        <v>100101</v>
      </c>
      <c r="E621" t="s">
        <v>29</v>
      </c>
      <c r="F621">
        <v>100101008</v>
      </c>
      <c r="G621" t="s">
        <v>101</v>
      </c>
      <c r="H621" t="s">
        <v>384</v>
      </c>
      <c r="I621">
        <v>5</v>
      </c>
      <c r="J621" t="s">
        <v>26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8.0199999999999994E-2</v>
      </c>
      <c r="R621">
        <v>0.105</v>
      </c>
      <c r="S621">
        <v>0</v>
      </c>
    </row>
    <row r="622" spans="1:19" x14ac:dyDescent="0.35">
      <c r="A622">
        <v>52</v>
      </c>
      <c r="B622" t="s">
        <v>87</v>
      </c>
      <c r="C622" t="s">
        <v>88</v>
      </c>
      <c r="D622">
        <v>100101</v>
      </c>
      <c r="E622" t="s">
        <v>29</v>
      </c>
      <c r="F622">
        <v>100101008</v>
      </c>
      <c r="G622" t="s">
        <v>101</v>
      </c>
      <c r="H622" t="s">
        <v>309</v>
      </c>
      <c r="I622">
        <v>3</v>
      </c>
      <c r="J622" t="s">
        <v>38</v>
      </c>
      <c r="K622">
        <v>0.18</v>
      </c>
      <c r="L622">
        <v>0.99760000000000004</v>
      </c>
      <c r="M622">
        <v>0</v>
      </c>
      <c r="N622">
        <v>0</v>
      </c>
      <c r="O622">
        <v>0</v>
      </c>
      <c r="P622">
        <v>0</v>
      </c>
      <c r="Q622">
        <v>2.0594999999999999</v>
      </c>
      <c r="R622">
        <v>0</v>
      </c>
      <c r="S622">
        <v>4.8000000000000001E-2</v>
      </c>
    </row>
    <row r="623" spans="1:19" x14ac:dyDescent="0.35">
      <c r="A623">
        <v>52</v>
      </c>
      <c r="B623" t="s">
        <v>87</v>
      </c>
      <c r="C623" t="s">
        <v>88</v>
      </c>
      <c r="D623">
        <v>100101</v>
      </c>
      <c r="E623" t="s">
        <v>29</v>
      </c>
      <c r="F623">
        <v>100112025</v>
      </c>
      <c r="G623" t="s">
        <v>173</v>
      </c>
      <c r="H623" t="s">
        <v>321</v>
      </c>
      <c r="I623">
        <v>2</v>
      </c>
      <c r="J623" t="s">
        <v>32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0.04</v>
      </c>
      <c r="S623">
        <v>0</v>
      </c>
    </row>
    <row r="624" spans="1:19" x14ac:dyDescent="0.35">
      <c r="A624">
        <v>52</v>
      </c>
      <c r="B624" t="s">
        <v>87</v>
      </c>
      <c r="C624" t="s">
        <v>88</v>
      </c>
      <c r="D624">
        <v>100101</v>
      </c>
      <c r="E624" t="s">
        <v>29</v>
      </c>
      <c r="F624">
        <v>100112025</v>
      </c>
      <c r="G624" t="s">
        <v>173</v>
      </c>
      <c r="H624" t="s">
        <v>174</v>
      </c>
      <c r="I624">
        <v>2</v>
      </c>
      <c r="J624" t="s">
        <v>32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7.1999999999999998E-3</v>
      </c>
      <c r="Q624">
        <v>0</v>
      </c>
      <c r="R624">
        <v>0</v>
      </c>
      <c r="S624">
        <v>0</v>
      </c>
    </row>
    <row r="625" spans="1:19" x14ac:dyDescent="0.35">
      <c r="A625">
        <v>52</v>
      </c>
      <c r="B625" t="s">
        <v>87</v>
      </c>
      <c r="C625" t="s">
        <v>88</v>
      </c>
      <c r="D625">
        <v>100102</v>
      </c>
      <c r="E625" t="s">
        <v>92</v>
      </c>
      <c r="F625">
        <v>100102003</v>
      </c>
      <c r="G625" t="s">
        <v>93</v>
      </c>
      <c r="H625" t="s">
        <v>94</v>
      </c>
      <c r="I625">
        <v>5</v>
      </c>
      <c r="J625" t="s">
        <v>26</v>
      </c>
      <c r="K625">
        <v>0</v>
      </c>
      <c r="L625">
        <v>0</v>
      </c>
      <c r="M625">
        <v>0</v>
      </c>
      <c r="N625">
        <v>0</v>
      </c>
      <c r="O625">
        <v>5.0960000000000001</v>
      </c>
      <c r="P625">
        <v>0</v>
      </c>
      <c r="Q625">
        <v>0</v>
      </c>
      <c r="R625">
        <v>0</v>
      </c>
      <c r="S625">
        <v>0</v>
      </c>
    </row>
    <row r="626" spans="1:19" x14ac:dyDescent="0.35">
      <c r="A626">
        <v>52</v>
      </c>
      <c r="B626" t="s">
        <v>87</v>
      </c>
      <c r="C626" t="s">
        <v>88</v>
      </c>
      <c r="D626">
        <v>100102</v>
      </c>
      <c r="E626" t="s">
        <v>92</v>
      </c>
      <c r="F626">
        <v>100102004</v>
      </c>
      <c r="G626" t="s">
        <v>175</v>
      </c>
      <c r="H626" t="s">
        <v>343</v>
      </c>
      <c r="I626">
        <v>5</v>
      </c>
      <c r="J626" t="s">
        <v>26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0.105</v>
      </c>
      <c r="S626">
        <v>21.84</v>
      </c>
    </row>
    <row r="627" spans="1:19" x14ac:dyDescent="0.35">
      <c r="A627">
        <v>52</v>
      </c>
      <c r="B627" t="s">
        <v>87</v>
      </c>
      <c r="C627" t="s">
        <v>88</v>
      </c>
      <c r="D627">
        <v>100102</v>
      </c>
      <c r="E627" t="s">
        <v>92</v>
      </c>
      <c r="F627">
        <v>100102005</v>
      </c>
      <c r="G627" t="s">
        <v>177</v>
      </c>
      <c r="H627" t="s">
        <v>178</v>
      </c>
      <c r="I627">
        <v>5</v>
      </c>
      <c r="J627" t="s">
        <v>26</v>
      </c>
      <c r="K627">
        <v>0</v>
      </c>
      <c r="L627">
        <v>0</v>
      </c>
      <c r="M627">
        <v>0</v>
      </c>
      <c r="N627">
        <v>19.692299999999999</v>
      </c>
      <c r="O627">
        <v>20.1846</v>
      </c>
      <c r="P627">
        <v>0</v>
      </c>
      <c r="Q627">
        <v>0</v>
      </c>
      <c r="R627">
        <v>0</v>
      </c>
      <c r="S627">
        <v>0</v>
      </c>
    </row>
    <row r="628" spans="1:19" x14ac:dyDescent="0.35">
      <c r="A628">
        <v>52</v>
      </c>
      <c r="B628" t="s">
        <v>87</v>
      </c>
      <c r="C628" t="s">
        <v>88</v>
      </c>
      <c r="D628">
        <v>100102</v>
      </c>
      <c r="E628" t="s">
        <v>92</v>
      </c>
      <c r="F628">
        <v>100102006</v>
      </c>
      <c r="G628" t="s">
        <v>237</v>
      </c>
      <c r="H628" t="s">
        <v>238</v>
      </c>
      <c r="I628">
        <v>5</v>
      </c>
      <c r="J628" t="s">
        <v>26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21.28</v>
      </c>
      <c r="R628">
        <v>0</v>
      </c>
      <c r="S628">
        <v>0</v>
      </c>
    </row>
    <row r="629" spans="1:19" x14ac:dyDescent="0.35">
      <c r="A629">
        <v>52</v>
      </c>
      <c r="B629" t="s">
        <v>87</v>
      </c>
      <c r="C629" t="s">
        <v>88</v>
      </c>
      <c r="D629">
        <v>100102</v>
      </c>
      <c r="E629" t="s">
        <v>92</v>
      </c>
      <c r="F629">
        <v>100102008</v>
      </c>
      <c r="G629" t="s">
        <v>352</v>
      </c>
      <c r="H629" t="s">
        <v>413</v>
      </c>
      <c r="I629">
        <v>3</v>
      </c>
      <c r="J629" t="s">
        <v>38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8.64</v>
      </c>
      <c r="R629">
        <v>2.4</v>
      </c>
      <c r="S629">
        <v>0</v>
      </c>
    </row>
    <row r="630" spans="1:19" x14ac:dyDescent="0.35">
      <c r="A630">
        <v>52</v>
      </c>
      <c r="B630" t="s">
        <v>87</v>
      </c>
      <c r="C630" t="s">
        <v>88</v>
      </c>
      <c r="D630">
        <v>100102</v>
      </c>
      <c r="E630" t="s">
        <v>92</v>
      </c>
      <c r="F630">
        <v>100102008</v>
      </c>
      <c r="G630" t="s">
        <v>352</v>
      </c>
      <c r="H630" t="s">
        <v>391</v>
      </c>
      <c r="I630">
        <v>3</v>
      </c>
      <c r="J630" t="s">
        <v>38</v>
      </c>
      <c r="K630">
        <v>4.9263000000000003</v>
      </c>
      <c r="L630">
        <v>2.9946999999999999</v>
      </c>
      <c r="M630">
        <v>0</v>
      </c>
      <c r="N630">
        <v>1.62</v>
      </c>
      <c r="O630">
        <v>1.2154</v>
      </c>
      <c r="P630">
        <v>0</v>
      </c>
      <c r="Q630">
        <v>0.86499999999999999</v>
      </c>
      <c r="R630">
        <v>17.600000000000001</v>
      </c>
      <c r="S630">
        <v>0</v>
      </c>
    </row>
    <row r="631" spans="1:19" x14ac:dyDescent="0.35">
      <c r="A631">
        <v>52</v>
      </c>
      <c r="B631" t="s">
        <v>87</v>
      </c>
      <c r="C631" t="s">
        <v>88</v>
      </c>
      <c r="D631">
        <v>100102</v>
      </c>
      <c r="E631" t="s">
        <v>92</v>
      </c>
      <c r="F631">
        <v>100102008</v>
      </c>
      <c r="G631" t="s">
        <v>352</v>
      </c>
      <c r="H631" t="s">
        <v>353</v>
      </c>
      <c r="I631">
        <v>7</v>
      </c>
      <c r="J631" t="s">
        <v>164</v>
      </c>
      <c r="K631">
        <v>0</v>
      </c>
      <c r="L631">
        <v>0</v>
      </c>
      <c r="M631">
        <v>50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35">
      <c r="A632">
        <v>52</v>
      </c>
      <c r="B632" t="s">
        <v>87</v>
      </c>
      <c r="C632" t="s">
        <v>88</v>
      </c>
      <c r="D632">
        <v>100103</v>
      </c>
      <c r="E632" t="s">
        <v>39</v>
      </c>
      <c r="F632">
        <v>100103003</v>
      </c>
      <c r="G632" t="s">
        <v>226</v>
      </c>
      <c r="H632" t="s">
        <v>323</v>
      </c>
      <c r="I632">
        <v>3</v>
      </c>
      <c r="J632" t="s">
        <v>38</v>
      </c>
      <c r="K632">
        <v>0</v>
      </c>
      <c r="L632">
        <v>22.534700000000001</v>
      </c>
      <c r="M632">
        <v>0</v>
      </c>
      <c r="N632">
        <v>0</v>
      </c>
      <c r="O632">
        <v>20</v>
      </c>
      <c r="P632">
        <v>73.599999999999994</v>
      </c>
      <c r="Q632">
        <v>0</v>
      </c>
      <c r="R632">
        <v>0</v>
      </c>
      <c r="S632">
        <v>40.058</v>
      </c>
    </row>
    <row r="633" spans="1:19" x14ac:dyDescent="0.35">
      <c r="A633">
        <v>52</v>
      </c>
      <c r="B633" t="s">
        <v>87</v>
      </c>
      <c r="C633" t="s">
        <v>88</v>
      </c>
      <c r="D633">
        <v>100103</v>
      </c>
      <c r="E633" t="s">
        <v>39</v>
      </c>
      <c r="F633">
        <v>100103004</v>
      </c>
      <c r="G633" t="s">
        <v>77</v>
      </c>
      <c r="H633" t="s">
        <v>78</v>
      </c>
      <c r="I633">
        <v>3</v>
      </c>
      <c r="J633" t="s">
        <v>38</v>
      </c>
      <c r="K633">
        <v>18.152999999999999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35">
      <c r="A634">
        <v>52</v>
      </c>
      <c r="B634" t="s">
        <v>87</v>
      </c>
      <c r="C634" t="s">
        <v>88</v>
      </c>
      <c r="D634">
        <v>100103</v>
      </c>
      <c r="E634" t="s">
        <v>39</v>
      </c>
      <c r="F634">
        <v>100103004</v>
      </c>
      <c r="G634" t="s">
        <v>77</v>
      </c>
      <c r="H634" t="s">
        <v>363</v>
      </c>
      <c r="I634">
        <v>7</v>
      </c>
      <c r="J634" t="s">
        <v>164</v>
      </c>
      <c r="K634">
        <v>2.93E-2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1.1000000000000001E-3</v>
      </c>
      <c r="S634">
        <v>0</v>
      </c>
    </row>
    <row r="635" spans="1:19" x14ac:dyDescent="0.35">
      <c r="A635">
        <v>52</v>
      </c>
      <c r="B635" t="s">
        <v>87</v>
      </c>
      <c r="C635" t="s">
        <v>88</v>
      </c>
      <c r="D635">
        <v>100103</v>
      </c>
      <c r="E635" t="s">
        <v>39</v>
      </c>
      <c r="F635">
        <v>100103004</v>
      </c>
      <c r="G635" t="s">
        <v>77</v>
      </c>
      <c r="H635" t="s">
        <v>198</v>
      </c>
      <c r="I635">
        <v>3</v>
      </c>
      <c r="J635" t="s">
        <v>38</v>
      </c>
      <c r="K635">
        <v>0</v>
      </c>
      <c r="L635">
        <v>0</v>
      </c>
      <c r="M635">
        <v>0</v>
      </c>
      <c r="N635">
        <v>7.8647999999999998</v>
      </c>
      <c r="O635">
        <v>0</v>
      </c>
      <c r="P635">
        <v>0</v>
      </c>
      <c r="Q635">
        <v>0</v>
      </c>
      <c r="R635">
        <v>0</v>
      </c>
      <c r="S635">
        <v>5.45</v>
      </c>
    </row>
    <row r="636" spans="1:19" x14ac:dyDescent="0.35">
      <c r="A636">
        <v>52</v>
      </c>
      <c r="B636" t="s">
        <v>87</v>
      </c>
      <c r="C636" t="s">
        <v>88</v>
      </c>
      <c r="D636">
        <v>100103</v>
      </c>
      <c r="E636" t="s">
        <v>39</v>
      </c>
      <c r="F636">
        <v>100103004</v>
      </c>
      <c r="G636" t="s">
        <v>77</v>
      </c>
      <c r="H636" t="s">
        <v>89</v>
      </c>
      <c r="I636">
        <v>3</v>
      </c>
      <c r="J636" t="s">
        <v>38</v>
      </c>
      <c r="K636">
        <v>0</v>
      </c>
      <c r="L636">
        <v>0</v>
      </c>
      <c r="M636">
        <v>0</v>
      </c>
      <c r="N636">
        <v>0</v>
      </c>
      <c r="O636">
        <v>8.9999999999999993E-3</v>
      </c>
      <c r="P636">
        <v>0</v>
      </c>
      <c r="Q636">
        <v>0</v>
      </c>
      <c r="R636">
        <v>0</v>
      </c>
      <c r="S636">
        <v>0</v>
      </c>
    </row>
    <row r="637" spans="1:19" x14ac:dyDescent="0.35">
      <c r="A637">
        <v>52</v>
      </c>
      <c r="B637" t="s">
        <v>87</v>
      </c>
      <c r="C637" t="s">
        <v>88</v>
      </c>
      <c r="D637">
        <v>100104</v>
      </c>
      <c r="E637" t="s">
        <v>66</v>
      </c>
      <c r="F637">
        <v>100104002</v>
      </c>
      <c r="G637" t="s">
        <v>67</v>
      </c>
      <c r="H637" t="s">
        <v>366</v>
      </c>
      <c r="I637">
        <v>7</v>
      </c>
      <c r="J637" t="s">
        <v>164</v>
      </c>
      <c r="K637">
        <v>0</v>
      </c>
      <c r="L637">
        <v>3.5999999999999999E-3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35">
      <c r="A638">
        <v>52</v>
      </c>
      <c r="B638" t="s">
        <v>87</v>
      </c>
      <c r="C638" t="s">
        <v>88</v>
      </c>
      <c r="D638">
        <v>100104</v>
      </c>
      <c r="E638" t="s">
        <v>66</v>
      </c>
      <c r="F638">
        <v>100104002</v>
      </c>
      <c r="G638" t="s">
        <v>67</v>
      </c>
      <c r="H638" t="s">
        <v>126</v>
      </c>
      <c r="I638">
        <v>5</v>
      </c>
      <c r="J638" t="s">
        <v>26</v>
      </c>
      <c r="K638">
        <v>21.12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35">
      <c r="A639">
        <v>52</v>
      </c>
      <c r="B639" t="s">
        <v>87</v>
      </c>
      <c r="C639" t="s">
        <v>88</v>
      </c>
      <c r="D639">
        <v>100104</v>
      </c>
      <c r="E639" t="s">
        <v>66</v>
      </c>
      <c r="F639">
        <v>100104002</v>
      </c>
      <c r="G639" t="s">
        <v>67</v>
      </c>
      <c r="H639" t="s">
        <v>127</v>
      </c>
      <c r="I639">
        <v>3</v>
      </c>
      <c r="J639" t="s">
        <v>38</v>
      </c>
      <c r="K639">
        <v>0</v>
      </c>
      <c r="L639">
        <v>18.405799999999999</v>
      </c>
      <c r="M639">
        <v>0</v>
      </c>
      <c r="N639">
        <v>0</v>
      </c>
      <c r="O639">
        <v>0</v>
      </c>
      <c r="P639">
        <v>36.799999999999997</v>
      </c>
      <c r="Q639">
        <v>0</v>
      </c>
      <c r="R639">
        <v>0</v>
      </c>
      <c r="S639">
        <v>0</v>
      </c>
    </row>
    <row r="640" spans="1:19" x14ac:dyDescent="0.35">
      <c r="A640">
        <v>52</v>
      </c>
      <c r="B640" t="s">
        <v>87</v>
      </c>
      <c r="C640" t="s">
        <v>88</v>
      </c>
      <c r="D640">
        <v>100104</v>
      </c>
      <c r="E640" t="s">
        <v>66</v>
      </c>
      <c r="F640">
        <v>100104002</v>
      </c>
      <c r="G640" t="s">
        <v>67</v>
      </c>
      <c r="H640" t="s">
        <v>219</v>
      </c>
      <c r="I640">
        <v>3</v>
      </c>
      <c r="J640" t="s">
        <v>38</v>
      </c>
      <c r="K640">
        <v>0</v>
      </c>
      <c r="L640">
        <v>2.1796000000000002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35">
      <c r="A641">
        <v>52</v>
      </c>
      <c r="B641" t="s">
        <v>87</v>
      </c>
      <c r="C641" t="s">
        <v>88</v>
      </c>
      <c r="D641">
        <v>100105</v>
      </c>
      <c r="E641" t="s">
        <v>20</v>
      </c>
      <c r="F641">
        <v>100105001</v>
      </c>
      <c r="G641" t="s">
        <v>44</v>
      </c>
      <c r="H641" t="s">
        <v>45</v>
      </c>
      <c r="I641">
        <v>6</v>
      </c>
      <c r="J641" t="s">
        <v>20</v>
      </c>
      <c r="K641">
        <v>0</v>
      </c>
      <c r="L641">
        <v>0</v>
      </c>
      <c r="M641">
        <v>6.9999999999999999E-4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5">
      <c r="A642">
        <v>52</v>
      </c>
      <c r="B642" t="s">
        <v>87</v>
      </c>
      <c r="C642" t="s">
        <v>88</v>
      </c>
      <c r="D642">
        <v>100105</v>
      </c>
      <c r="E642" t="s">
        <v>20</v>
      </c>
      <c r="F642">
        <v>100105001</v>
      </c>
      <c r="G642" t="s">
        <v>44</v>
      </c>
      <c r="H642" t="s">
        <v>262</v>
      </c>
      <c r="I642">
        <v>6</v>
      </c>
      <c r="J642" t="s">
        <v>20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5.9999999999999995E-4</v>
      </c>
      <c r="R642">
        <v>0</v>
      </c>
      <c r="S642">
        <v>0</v>
      </c>
    </row>
    <row r="643" spans="1:19" x14ac:dyDescent="0.35">
      <c r="A643">
        <v>52</v>
      </c>
      <c r="B643" t="s">
        <v>87</v>
      </c>
      <c r="C643" t="s">
        <v>88</v>
      </c>
      <c r="D643">
        <v>100105</v>
      </c>
      <c r="E643" t="s">
        <v>20</v>
      </c>
      <c r="F643">
        <v>100105006</v>
      </c>
      <c r="G643" t="s">
        <v>276</v>
      </c>
      <c r="H643" t="s">
        <v>388</v>
      </c>
      <c r="I643">
        <v>4</v>
      </c>
      <c r="J643" t="s">
        <v>71</v>
      </c>
      <c r="K643">
        <v>0</v>
      </c>
      <c r="L643">
        <v>0</v>
      </c>
      <c r="M643">
        <v>0</v>
      </c>
      <c r="N643">
        <v>0</v>
      </c>
      <c r="O643">
        <v>8.0000000000000002E-3</v>
      </c>
      <c r="P643">
        <v>0.01</v>
      </c>
      <c r="Q643">
        <v>0</v>
      </c>
      <c r="R643">
        <v>0</v>
      </c>
      <c r="S643">
        <v>0.16200000000000001</v>
      </c>
    </row>
    <row r="644" spans="1:19" x14ac:dyDescent="0.35">
      <c r="A644">
        <v>52</v>
      </c>
      <c r="B644" t="s">
        <v>87</v>
      </c>
      <c r="C644" t="s">
        <v>88</v>
      </c>
      <c r="D644">
        <v>100105</v>
      </c>
      <c r="E644" t="s">
        <v>20</v>
      </c>
      <c r="F644">
        <v>100105006</v>
      </c>
      <c r="G644" t="s">
        <v>276</v>
      </c>
      <c r="H644" t="s">
        <v>277</v>
      </c>
      <c r="I644">
        <v>4</v>
      </c>
      <c r="J644" t="s">
        <v>71</v>
      </c>
      <c r="K644">
        <v>5.0000000000000001E-4</v>
      </c>
      <c r="L644">
        <v>0.313</v>
      </c>
      <c r="M644">
        <v>0</v>
      </c>
      <c r="N644">
        <v>9.0017999999999994</v>
      </c>
      <c r="O644">
        <v>11.824999999999999</v>
      </c>
      <c r="P644">
        <v>0</v>
      </c>
      <c r="Q644">
        <v>0</v>
      </c>
      <c r="R644">
        <v>0</v>
      </c>
      <c r="S644">
        <v>6</v>
      </c>
    </row>
    <row r="645" spans="1:19" x14ac:dyDescent="0.35">
      <c r="A645">
        <v>52</v>
      </c>
      <c r="B645" t="s">
        <v>87</v>
      </c>
      <c r="C645" t="s">
        <v>88</v>
      </c>
      <c r="D645">
        <v>100106</v>
      </c>
      <c r="E645" t="s">
        <v>23</v>
      </c>
      <c r="F645">
        <v>100106001</v>
      </c>
      <c r="G645" t="s">
        <v>59</v>
      </c>
      <c r="H645" t="s">
        <v>95</v>
      </c>
      <c r="I645">
        <v>1</v>
      </c>
      <c r="J645" t="s">
        <v>96</v>
      </c>
      <c r="K645">
        <v>0</v>
      </c>
      <c r="L645">
        <v>0</v>
      </c>
      <c r="M645">
        <v>0</v>
      </c>
      <c r="N645">
        <v>1.2699999999999999E-2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35">
      <c r="A646">
        <v>52</v>
      </c>
      <c r="B646" t="s">
        <v>87</v>
      </c>
      <c r="C646" t="s">
        <v>88</v>
      </c>
      <c r="D646">
        <v>100106</v>
      </c>
      <c r="E646" t="s">
        <v>23</v>
      </c>
      <c r="F646">
        <v>100106002</v>
      </c>
      <c r="G646" t="s">
        <v>24</v>
      </c>
      <c r="H646" t="s">
        <v>25</v>
      </c>
      <c r="I646">
        <v>5</v>
      </c>
      <c r="J646" t="s">
        <v>26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22.1</v>
      </c>
    </row>
    <row r="647" spans="1:19" x14ac:dyDescent="0.35">
      <c r="A647">
        <v>52</v>
      </c>
      <c r="B647" t="s">
        <v>87</v>
      </c>
      <c r="C647" t="s">
        <v>88</v>
      </c>
      <c r="D647">
        <v>100107</v>
      </c>
      <c r="E647" t="s">
        <v>48</v>
      </c>
      <c r="F647">
        <v>100107012</v>
      </c>
      <c r="G647" t="s">
        <v>49</v>
      </c>
      <c r="H647" t="s">
        <v>318</v>
      </c>
      <c r="I647">
        <v>3</v>
      </c>
      <c r="J647" t="s">
        <v>38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2.35E-2</v>
      </c>
      <c r="R647">
        <v>0</v>
      </c>
      <c r="S647">
        <v>0</v>
      </c>
    </row>
    <row r="648" spans="1:19" x14ac:dyDescent="0.35">
      <c r="A648">
        <v>52</v>
      </c>
      <c r="B648" t="s">
        <v>87</v>
      </c>
      <c r="C648" t="s">
        <v>88</v>
      </c>
      <c r="D648">
        <v>100107</v>
      </c>
      <c r="E648" t="s">
        <v>48</v>
      </c>
      <c r="F648">
        <v>100107012</v>
      </c>
      <c r="G648" t="s">
        <v>49</v>
      </c>
      <c r="H648" t="s">
        <v>150</v>
      </c>
      <c r="I648">
        <v>3</v>
      </c>
      <c r="J648" t="s">
        <v>38</v>
      </c>
      <c r="K648">
        <v>217.85290000000001</v>
      </c>
      <c r="L648">
        <v>167.74019999999999</v>
      </c>
      <c r="M648">
        <v>299.53190000000001</v>
      </c>
      <c r="N648">
        <v>311.26010000000002</v>
      </c>
      <c r="O648">
        <v>679.60479999999995</v>
      </c>
      <c r="P648">
        <v>1038.0856000000001</v>
      </c>
      <c r="Q648">
        <v>1403.249</v>
      </c>
      <c r="R648">
        <v>1349.2797</v>
      </c>
      <c r="S648">
        <v>1848.7436</v>
      </c>
    </row>
    <row r="649" spans="1:19" x14ac:dyDescent="0.35">
      <c r="A649">
        <v>52</v>
      </c>
      <c r="B649" t="s">
        <v>87</v>
      </c>
      <c r="C649" t="s">
        <v>88</v>
      </c>
      <c r="D649">
        <v>100107</v>
      </c>
      <c r="E649" t="s">
        <v>48</v>
      </c>
      <c r="F649">
        <v>100107012</v>
      </c>
      <c r="G649" t="s">
        <v>49</v>
      </c>
      <c r="H649" t="s">
        <v>342</v>
      </c>
      <c r="I649">
        <v>3</v>
      </c>
      <c r="J649" t="s">
        <v>38</v>
      </c>
      <c r="K649">
        <v>0</v>
      </c>
      <c r="L649">
        <v>19.405799999999999</v>
      </c>
      <c r="M649">
        <v>20.149999999999999</v>
      </c>
      <c r="N649">
        <v>66.75</v>
      </c>
      <c r="O649">
        <v>285.39999999999998</v>
      </c>
      <c r="P649">
        <v>308.80590000000001</v>
      </c>
      <c r="Q649">
        <v>990.80079999999998</v>
      </c>
      <c r="R649">
        <v>1203.0201</v>
      </c>
      <c r="S649">
        <v>1308.4983</v>
      </c>
    </row>
    <row r="650" spans="1:19" x14ac:dyDescent="0.35">
      <c r="A650">
        <v>52</v>
      </c>
      <c r="B650" t="s">
        <v>87</v>
      </c>
      <c r="C650" t="s">
        <v>88</v>
      </c>
      <c r="D650">
        <v>100107</v>
      </c>
      <c r="E650" t="s">
        <v>48</v>
      </c>
      <c r="F650">
        <v>100107012</v>
      </c>
      <c r="G650" t="s">
        <v>49</v>
      </c>
      <c r="H650" t="s">
        <v>129</v>
      </c>
      <c r="I650">
        <v>2</v>
      </c>
      <c r="J650" t="s">
        <v>32</v>
      </c>
      <c r="K650">
        <v>359.36349999999999</v>
      </c>
      <c r="L650">
        <v>470.99939999999998</v>
      </c>
      <c r="M650">
        <v>216.00059999999999</v>
      </c>
      <c r="N650">
        <v>360.02</v>
      </c>
      <c r="O650">
        <v>309.13830000000002</v>
      </c>
      <c r="P650">
        <v>466.46140000000003</v>
      </c>
      <c r="Q650">
        <v>542.96820000000002</v>
      </c>
      <c r="R650">
        <v>595.79020000000003</v>
      </c>
      <c r="S650">
        <v>525.57219999999995</v>
      </c>
    </row>
    <row r="651" spans="1:19" x14ac:dyDescent="0.35">
      <c r="A651">
        <v>52</v>
      </c>
      <c r="B651" t="s">
        <v>87</v>
      </c>
      <c r="C651" t="s">
        <v>88</v>
      </c>
      <c r="D651">
        <v>100107</v>
      </c>
      <c r="E651" t="s">
        <v>48</v>
      </c>
      <c r="F651">
        <v>100107012</v>
      </c>
      <c r="G651" t="s">
        <v>49</v>
      </c>
      <c r="H651" t="s">
        <v>130</v>
      </c>
      <c r="I651">
        <v>3</v>
      </c>
      <c r="J651" t="s">
        <v>38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1.0309999999999999</v>
      </c>
      <c r="S651">
        <v>7.3536000000000001</v>
      </c>
    </row>
    <row r="652" spans="1:19" x14ac:dyDescent="0.35">
      <c r="A652">
        <v>52</v>
      </c>
      <c r="B652" t="s">
        <v>87</v>
      </c>
      <c r="C652" t="s">
        <v>88</v>
      </c>
      <c r="D652">
        <v>100107</v>
      </c>
      <c r="E652" t="s">
        <v>48</v>
      </c>
      <c r="F652">
        <v>100107012</v>
      </c>
      <c r="G652" t="s">
        <v>49</v>
      </c>
      <c r="H652" t="s">
        <v>50</v>
      </c>
      <c r="I652">
        <v>3</v>
      </c>
      <c r="J652" t="s">
        <v>38</v>
      </c>
      <c r="K652">
        <v>23.9543</v>
      </c>
      <c r="L652">
        <v>23.828399999999998</v>
      </c>
      <c r="M652">
        <v>58.853900000000003</v>
      </c>
      <c r="N652">
        <v>60.890999999999998</v>
      </c>
      <c r="O652">
        <v>85.649100000000004</v>
      </c>
      <c r="P652">
        <v>78.238399999999999</v>
      </c>
      <c r="Q652">
        <v>72.337199999999996</v>
      </c>
      <c r="R652">
        <v>166.0342</v>
      </c>
      <c r="S652">
        <v>194.7216</v>
      </c>
    </row>
    <row r="653" spans="1:19" x14ac:dyDescent="0.35">
      <c r="A653">
        <v>52</v>
      </c>
      <c r="B653" t="s">
        <v>87</v>
      </c>
      <c r="C653" t="s">
        <v>88</v>
      </c>
      <c r="D653">
        <v>100107</v>
      </c>
      <c r="E653" t="s">
        <v>48</v>
      </c>
      <c r="F653">
        <v>100107012</v>
      </c>
      <c r="G653" t="s">
        <v>49</v>
      </c>
      <c r="H653" t="s">
        <v>211</v>
      </c>
      <c r="I653">
        <v>7</v>
      </c>
      <c r="J653" t="s">
        <v>164</v>
      </c>
      <c r="K653">
        <v>74.402500000000003</v>
      </c>
      <c r="L653">
        <v>153.33000000000001</v>
      </c>
      <c r="M653">
        <v>63.547699999999999</v>
      </c>
      <c r="N653">
        <v>36.0398</v>
      </c>
      <c r="O653">
        <v>27.131</v>
      </c>
      <c r="P653">
        <v>36.549999999999997</v>
      </c>
      <c r="Q653">
        <v>18.05</v>
      </c>
      <c r="R653">
        <v>8.0679999999999996</v>
      </c>
      <c r="S653">
        <v>15.81</v>
      </c>
    </row>
    <row r="654" spans="1:19" x14ac:dyDescent="0.35">
      <c r="A654">
        <v>52</v>
      </c>
      <c r="B654" t="s">
        <v>87</v>
      </c>
      <c r="C654" t="s">
        <v>88</v>
      </c>
      <c r="D654">
        <v>100107</v>
      </c>
      <c r="E654" t="s">
        <v>48</v>
      </c>
      <c r="F654">
        <v>100107012</v>
      </c>
      <c r="G654" t="s">
        <v>49</v>
      </c>
      <c r="H654" t="s">
        <v>365</v>
      </c>
      <c r="I654">
        <v>7</v>
      </c>
      <c r="J654" t="s">
        <v>164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0.16500000000000001</v>
      </c>
      <c r="S654">
        <v>0</v>
      </c>
    </row>
    <row r="655" spans="1:19" x14ac:dyDescent="0.35">
      <c r="A655">
        <v>52</v>
      </c>
      <c r="B655" t="s">
        <v>87</v>
      </c>
      <c r="C655" t="s">
        <v>88</v>
      </c>
      <c r="D655">
        <v>100108</v>
      </c>
      <c r="E655" t="s">
        <v>294</v>
      </c>
      <c r="F655">
        <v>100108002</v>
      </c>
      <c r="G655" t="s">
        <v>295</v>
      </c>
      <c r="H655" t="s">
        <v>296</v>
      </c>
      <c r="I655">
        <v>5</v>
      </c>
      <c r="J655" t="s">
        <v>26</v>
      </c>
      <c r="K655">
        <v>598.86400000000003</v>
      </c>
      <c r="L655">
        <v>191.136</v>
      </c>
      <c r="M655">
        <v>718.08</v>
      </c>
      <c r="N655">
        <v>318.91199999999998</v>
      </c>
      <c r="O655">
        <v>928.72799999999995</v>
      </c>
      <c r="P655">
        <v>763.2</v>
      </c>
      <c r="Q655">
        <v>537.6</v>
      </c>
      <c r="R655">
        <v>180.4203</v>
      </c>
      <c r="S655">
        <v>0.47</v>
      </c>
    </row>
    <row r="656" spans="1:19" x14ac:dyDescent="0.35">
      <c r="A656">
        <v>52</v>
      </c>
      <c r="B656" t="s">
        <v>87</v>
      </c>
      <c r="C656" t="s">
        <v>88</v>
      </c>
      <c r="D656">
        <v>100108</v>
      </c>
      <c r="E656" t="s">
        <v>294</v>
      </c>
      <c r="F656">
        <v>100108002</v>
      </c>
      <c r="G656" t="s">
        <v>295</v>
      </c>
      <c r="H656" t="s">
        <v>367</v>
      </c>
      <c r="I656">
        <v>3</v>
      </c>
      <c r="J656" t="s">
        <v>38</v>
      </c>
      <c r="K656">
        <v>13.8299</v>
      </c>
      <c r="L656">
        <v>30.538799999999998</v>
      </c>
      <c r="M656">
        <v>130.2184</v>
      </c>
      <c r="N656">
        <v>71.036699999999996</v>
      </c>
      <c r="O656">
        <v>49.614699999999999</v>
      </c>
      <c r="P656">
        <v>19.04</v>
      </c>
      <c r="Q656">
        <v>78.345699999999994</v>
      </c>
      <c r="R656">
        <v>27.12</v>
      </c>
      <c r="S656">
        <v>6.9000000000000006E-2</v>
      </c>
    </row>
    <row r="657" spans="1:19" x14ac:dyDescent="0.35">
      <c r="A657">
        <v>52</v>
      </c>
      <c r="B657" t="s">
        <v>87</v>
      </c>
      <c r="C657" t="s">
        <v>88</v>
      </c>
      <c r="D657">
        <v>100108</v>
      </c>
      <c r="E657" t="s">
        <v>294</v>
      </c>
      <c r="F657">
        <v>100108002</v>
      </c>
      <c r="G657" t="s">
        <v>295</v>
      </c>
      <c r="H657" t="s">
        <v>392</v>
      </c>
      <c r="I657">
        <v>3</v>
      </c>
      <c r="J657" t="s">
        <v>38</v>
      </c>
      <c r="K657">
        <v>0</v>
      </c>
      <c r="L657">
        <v>35.589799999999997</v>
      </c>
      <c r="M657">
        <v>4.2839999999999998</v>
      </c>
      <c r="N657">
        <v>30.463999999999999</v>
      </c>
      <c r="O657">
        <v>0</v>
      </c>
      <c r="P657">
        <v>74.72</v>
      </c>
      <c r="Q657">
        <v>36.64</v>
      </c>
      <c r="R657">
        <v>38.564</v>
      </c>
      <c r="S657">
        <v>0</v>
      </c>
    </row>
    <row r="658" spans="1:19" x14ac:dyDescent="0.35">
      <c r="A658">
        <v>52</v>
      </c>
      <c r="B658" t="s">
        <v>87</v>
      </c>
      <c r="C658" t="s">
        <v>88</v>
      </c>
      <c r="D658">
        <v>100108</v>
      </c>
      <c r="E658" t="s">
        <v>294</v>
      </c>
      <c r="F658">
        <v>100108005</v>
      </c>
      <c r="G658" t="s">
        <v>319</v>
      </c>
      <c r="H658" t="s">
        <v>330</v>
      </c>
      <c r="I658">
        <v>3</v>
      </c>
      <c r="J658" t="s">
        <v>38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2</v>
      </c>
    </row>
    <row r="659" spans="1:19" x14ac:dyDescent="0.35">
      <c r="A659">
        <v>52</v>
      </c>
      <c r="B659" t="s">
        <v>87</v>
      </c>
      <c r="C659" t="s">
        <v>88</v>
      </c>
      <c r="D659">
        <v>100108</v>
      </c>
      <c r="E659" t="s">
        <v>294</v>
      </c>
      <c r="F659">
        <v>100108005</v>
      </c>
      <c r="G659" t="s">
        <v>319</v>
      </c>
      <c r="H659" t="s">
        <v>405</v>
      </c>
      <c r="I659">
        <v>3</v>
      </c>
      <c r="J659" t="s">
        <v>38</v>
      </c>
      <c r="K659">
        <v>0</v>
      </c>
      <c r="L659">
        <v>0</v>
      </c>
      <c r="M659">
        <v>2E-3</v>
      </c>
      <c r="N659">
        <v>0</v>
      </c>
      <c r="O659">
        <v>0</v>
      </c>
      <c r="P659">
        <v>0</v>
      </c>
      <c r="Q659">
        <v>2.3759999999999999</v>
      </c>
      <c r="R659">
        <v>0</v>
      </c>
      <c r="S659">
        <v>7.5350000000000001</v>
      </c>
    </row>
    <row r="660" spans="1:19" x14ac:dyDescent="0.35">
      <c r="A660">
        <v>52</v>
      </c>
      <c r="B660" t="s">
        <v>87</v>
      </c>
      <c r="C660" t="s">
        <v>88</v>
      </c>
      <c r="D660">
        <v>100108</v>
      </c>
      <c r="E660" t="s">
        <v>294</v>
      </c>
      <c r="F660">
        <v>100108005</v>
      </c>
      <c r="G660" t="s">
        <v>319</v>
      </c>
      <c r="H660" t="s">
        <v>398</v>
      </c>
      <c r="I660">
        <v>7</v>
      </c>
      <c r="J660" t="s">
        <v>164</v>
      </c>
      <c r="K660">
        <v>0.86399999999999999</v>
      </c>
      <c r="L660">
        <v>0</v>
      </c>
      <c r="M660">
        <v>0</v>
      </c>
      <c r="N660">
        <v>0.22509999999999999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35">
      <c r="A661">
        <v>52</v>
      </c>
      <c r="B661" t="s">
        <v>87</v>
      </c>
      <c r="C661" t="s">
        <v>88</v>
      </c>
      <c r="D661">
        <v>100108</v>
      </c>
      <c r="E661" t="s">
        <v>294</v>
      </c>
      <c r="F661">
        <v>100108005</v>
      </c>
      <c r="G661" t="s">
        <v>319</v>
      </c>
      <c r="H661" t="s">
        <v>320</v>
      </c>
      <c r="I661">
        <v>5</v>
      </c>
      <c r="J661" t="s">
        <v>26</v>
      </c>
      <c r="K661">
        <v>21532.174800000001</v>
      </c>
      <c r="L661">
        <v>17643.447</v>
      </c>
      <c r="M661">
        <v>21681.2408</v>
      </c>
      <c r="N661">
        <v>24760.1312</v>
      </c>
      <c r="O661">
        <v>23270.356299999999</v>
      </c>
      <c r="P661">
        <v>25664.6839</v>
      </c>
      <c r="Q661">
        <v>30497.4696</v>
      </c>
      <c r="R661">
        <v>29664.829000000002</v>
      </c>
      <c r="S661">
        <v>28562.5929</v>
      </c>
    </row>
    <row r="662" spans="1:19" x14ac:dyDescent="0.35">
      <c r="A662">
        <v>52</v>
      </c>
      <c r="B662" t="s">
        <v>87</v>
      </c>
      <c r="C662" t="s">
        <v>88</v>
      </c>
      <c r="D662">
        <v>100108</v>
      </c>
      <c r="E662" t="s">
        <v>294</v>
      </c>
      <c r="F662">
        <v>100108005</v>
      </c>
      <c r="G662" t="s">
        <v>319</v>
      </c>
      <c r="H662" t="s">
        <v>368</v>
      </c>
      <c r="I662">
        <v>3</v>
      </c>
      <c r="J662" t="s">
        <v>38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2.7</v>
      </c>
    </row>
    <row r="663" spans="1:19" x14ac:dyDescent="0.35">
      <c r="A663">
        <v>52</v>
      </c>
      <c r="B663" t="s">
        <v>87</v>
      </c>
      <c r="C663" t="s">
        <v>88</v>
      </c>
      <c r="D663">
        <v>100108</v>
      </c>
      <c r="E663" t="s">
        <v>294</v>
      </c>
      <c r="F663">
        <v>100108005</v>
      </c>
      <c r="G663" t="s">
        <v>319</v>
      </c>
      <c r="H663" t="s">
        <v>331</v>
      </c>
      <c r="I663">
        <v>3</v>
      </c>
      <c r="J663" t="s">
        <v>38</v>
      </c>
      <c r="K663">
        <v>0</v>
      </c>
      <c r="L663">
        <v>0</v>
      </c>
      <c r="M663">
        <v>0</v>
      </c>
      <c r="N663">
        <v>0</v>
      </c>
      <c r="O663">
        <v>1.6999999999999999E-3</v>
      </c>
      <c r="P663">
        <v>0</v>
      </c>
      <c r="Q663">
        <v>0</v>
      </c>
      <c r="R663">
        <v>0.55000000000000004</v>
      </c>
      <c r="S663">
        <v>4.74</v>
      </c>
    </row>
    <row r="664" spans="1:19" x14ac:dyDescent="0.35">
      <c r="A664">
        <v>52</v>
      </c>
      <c r="B664" t="s">
        <v>87</v>
      </c>
      <c r="C664" t="s">
        <v>88</v>
      </c>
      <c r="D664">
        <v>100108</v>
      </c>
      <c r="E664" t="s">
        <v>294</v>
      </c>
      <c r="F664">
        <v>100108006</v>
      </c>
      <c r="G664" t="s">
        <v>381</v>
      </c>
      <c r="H664" t="s">
        <v>382</v>
      </c>
      <c r="I664">
        <v>5</v>
      </c>
      <c r="J664" t="s">
        <v>26</v>
      </c>
      <c r="K664">
        <v>176422.2298</v>
      </c>
      <c r="L664">
        <v>134428.52859999999</v>
      </c>
      <c r="M664">
        <v>174444.21109999999</v>
      </c>
      <c r="N664">
        <v>196857.2836</v>
      </c>
      <c r="O664">
        <v>206169.73480000001</v>
      </c>
      <c r="P664">
        <v>220902.97099999999</v>
      </c>
      <c r="Q664">
        <v>230654.6434</v>
      </c>
      <c r="R664">
        <v>242691.5331</v>
      </c>
      <c r="S664">
        <v>244140.35449999999</v>
      </c>
    </row>
    <row r="665" spans="1:19" x14ac:dyDescent="0.35">
      <c r="A665">
        <v>52</v>
      </c>
      <c r="B665" t="s">
        <v>87</v>
      </c>
      <c r="C665" t="s">
        <v>88</v>
      </c>
      <c r="D665">
        <v>100108</v>
      </c>
      <c r="E665" t="s">
        <v>294</v>
      </c>
      <c r="F665">
        <v>100108006</v>
      </c>
      <c r="G665" t="s">
        <v>381</v>
      </c>
      <c r="H665" t="s">
        <v>399</v>
      </c>
      <c r="I665">
        <v>5</v>
      </c>
      <c r="J665" t="s">
        <v>26</v>
      </c>
      <c r="K665">
        <v>10531.6252</v>
      </c>
      <c r="L665">
        <v>54196.2143</v>
      </c>
      <c r="M665">
        <v>12433.0249</v>
      </c>
      <c r="N665">
        <v>2292.8139999999999</v>
      </c>
      <c r="O665">
        <v>5010.7855</v>
      </c>
      <c r="P665">
        <v>12060.9324</v>
      </c>
      <c r="Q665">
        <v>13053.076999999999</v>
      </c>
      <c r="R665">
        <v>14206.9753</v>
      </c>
      <c r="S665">
        <v>17899.3675</v>
      </c>
    </row>
    <row r="666" spans="1:19" x14ac:dyDescent="0.35">
      <c r="A666">
        <v>52</v>
      </c>
      <c r="B666" t="s">
        <v>87</v>
      </c>
      <c r="C666" t="s">
        <v>88</v>
      </c>
      <c r="D666">
        <v>100108</v>
      </c>
      <c r="E666" t="s">
        <v>294</v>
      </c>
      <c r="F666">
        <v>100108007</v>
      </c>
      <c r="G666" t="s">
        <v>327</v>
      </c>
      <c r="H666" t="s">
        <v>404</v>
      </c>
      <c r="I666">
        <v>1</v>
      </c>
      <c r="J666" t="s">
        <v>96</v>
      </c>
      <c r="K666">
        <v>0</v>
      </c>
      <c r="L666">
        <v>0</v>
      </c>
      <c r="M666">
        <v>0</v>
      </c>
      <c r="N666">
        <v>0.1143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35">
      <c r="A667">
        <v>52</v>
      </c>
      <c r="B667" t="s">
        <v>87</v>
      </c>
      <c r="C667" t="s">
        <v>88</v>
      </c>
      <c r="D667">
        <v>100108</v>
      </c>
      <c r="E667" t="s">
        <v>294</v>
      </c>
      <c r="F667">
        <v>100108007</v>
      </c>
      <c r="G667" t="s">
        <v>327</v>
      </c>
      <c r="H667" t="s">
        <v>426</v>
      </c>
      <c r="I667">
        <v>1</v>
      </c>
      <c r="J667" t="s">
        <v>96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2E-3</v>
      </c>
      <c r="Q667">
        <v>0</v>
      </c>
      <c r="R667">
        <v>0</v>
      </c>
      <c r="S667">
        <v>0</v>
      </c>
    </row>
    <row r="668" spans="1:19" x14ac:dyDescent="0.35">
      <c r="A668">
        <v>52</v>
      </c>
      <c r="B668" t="s">
        <v>87</v>
      </c>
      <c r="C668" t="s">
        <v>88</v>
      </c>
      <c r="D668">
        <v>100108</v>
      </c>
      <c r="E668" t="s">
        <v>294</v>
      </c>
      <c r="F668">
        <v>100108007</v>
      </c>
      <c r="G668" t="s">
        <v>327</v>
      </c>
      <c r="H668" t="s">
        <v>403</v>
      </c>
      <c r="I668">
        <v>1</v>
      </c>
      <c r="J668" t="s">
        <v>96</v>
      </c>
      <c r="K668">
        <v>58.5518</v>
      </c>
      <c r="L668">
        <v>98.483199999999997</v>
      </c>
      <c r="M668">
        <v>7.1707999999999998</v>
      </c>
      <c r="N668">
        <v>10.4832</v>
      </c>
      <c r="O668">
        <v>388.36950000000002</v>
      </c>
      <c r="P668">
        <v>69.927099999999996</v>
      </c>
      <c r="Q668">
        <v>221.21690000000001</v>
      </c>
      <c r="R668">
        <v>37.368000000000002</v>
      </c>
      <c r="S668">
        <v>0</v>
      </c>
    </row>
    <row r="669" spans="1:19" x14ac:dyDescent="0.35">
      <c r="A669">
        <v>52</v>
      </c>
      <c r="B669" t="s">
        <v>87</v>
      </c>
      <c r="C669" t="s">
        <v>88</v>
      </c>
      <c r="D669">
        <v>100108</v>
      </c>
      <c r="E669" t="s">
        <v>294</v>
      </c>
      <c r="F669">
        <v>100108007</v>
      </c>
      <c r="G669" t="s">
        <v>327</v>
      </c>
      <c r="H669" t="s">
        <v>423</v>
      </c>
      <c r="I669">
        <v>1</v>
      </c>
      <c r="J669" t="s">
        <v>96</v>
      </c>
      <c r="K669">
        <v>0</v>
      </c>
      <c r="L669">
        <v>0</v>
      </c>
      <c r="M669">
        <v>0</v>
      </c>
      <c r="N669">
        <v>38.76</v>
      </c>
      <c r="O669">
        <v>44.37</v>
      </c>
      <c r="P669">
        <v>0</v>
      </c>
      <c r="Q669">
        <v>0</v>
      </c>
      <c r="R669">
        <v>0</v>
      </c>
      <c r="S669">
        <v>0</v>
      </c>
    </row>
    <row r="670" spans="1:19" x14ac:dyDescent="0.35">
      <c r="A670">
        <v>52</v>
      </c>
      <c r="B670" t="s">
        <v>87</v>
      </c>
      <c r="C670" t="s">
        <v>88</v>
      </c>
      <c r="D670">
        <v>100108</v>
      </c>
      <c r="E670" t="s">
        <v>294</v>
      </c>
      <c r="F670">
        <v>100108007</v>
      </c>
      <c r="G670" t="s">
        <v>327</v>
      </c>
      <c r="H670" t="s">
        <v>424</v>
      </c>
      <c r="I670">
        <v>1</v>
      </c>
      <c r="J670" t="s">
        <v>96</v>
      </c>
      <c r="K670">
        <v>193.92</v>
      </c>
      <c r="L670">
        <v>266.64780000000002</v>
      </c>
      <c r="M670">
        <v>184.66</v>
      </c>
      <c r="N670">
        <v>65.8</v>
      </c>
      <c r="O670">
        <v>108.66</v>
      </c>
      <c r="P670">
        <v>43.3</v>
      </c>
      <c r="Q670">
        <v>2.3999999999999998E-3</v>
      </c>
      <c r="R670">
        <v>0</v>
      </c>
      <c r="S670">
        <v>0</v>
      </c>
    </row>
    <row r="671" spans="1:19" x14ac:dyDescent="0.35">
      <c r="A671">
        <v>52</v>
      </c>
      <c r="B671" t="s">
        <v>87</v>
      </c>
      <c r="C671" t="s">
        <v>88</v>
      </c>
      <c r="D671">
        <v>100108</v>
      </c>
      <c r="E671" t="s">
        <v>294</v>
      </c>
      <c r="F671">
        <v>100108007</v>
      </c>
      <c r="G671" t="s">
        <v>327</v>
      </c>
      <c r="H671" t="s">
        <v>338</v>
      </c>
      <c r="I671">
        <v>4</v>
      </c>
      <c r="J671" t="s">
        <v>71</v>
      </c>
      <c r="K671">
        <v>0</v>
      </c>
      <c r="L671">
        <v>2.9999999999999997E-4</v>
      </c>
      <c r="M671">
        <v>0</v>
      </c>
      <c r="N671">
        <v>0</v>
      </c>
      <c r="O671">
        <v>0</v>
      </c>
      <c r="P671">
        <v>0</v>
      </c>
      <c r="Q671">
        <v>4.8000000000000001E-2</v>
      </c>
      <c r="R671">
        <v>0</v>
      </c>
      <c r="S671">
        <v>0</v>
      </c>
    </row>
    <row r="672" spans="1:19" x14ac:dyDescent="0.35">
      <c r="A672">
        <v>53</v>
      </c>
      <c r="B672" t="s">
        <v>369</v>
      </c>
      <c r="C672" t="s">
        <v>370</v>
      </c>
      <c r="D672">
        <v>100101</v>
      </c>
      <c r="E672" t="s">
        <v>29</v>
      </c>
      <c r="F672">
        <v>100112025</v>
      </c>
      <c r="G672" t="s">
        <v>173</v>
      </c>
      <c r="H672" t="s">
        <v>174</v>
      </c>
      <c r="I672">
        <v>2</v>
      </c>
      <c r="J672" t="s">
        <v>32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26.4</v>
      </c>
      <c r="S672">
        <v>242.25</v>
      </c>
    </row>
    <row r="673" spans="1:19" x14ac:dyDescent="0.35">
      <c r="A673">
        <v>53</v>
      </c>
      <c r="B673" t="s">
        <v>369</v>
      </c>
      <c r="C673" t="s">
        <v>370</v>
      </c>
      <c r="D673">
        <v>100102</v>
      </c>
      <c r="E673" t="s">
        <v>92</v>
      </c>
      <c r="F673">
        <v>100102008</v>
      </c>
      <c r="G673" t="s">
        <v>352</v>
      </c>
      <c r="H673" t="s">
        <v>354</v>
      </c>
      <c r="I673">
        <v>7</v>
      </c>
      <c r="J673" t="s">
        <v>164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6.9000000000000006E-2</v>
      </c>
    </row>
    <row r="674" spans="1:19" x14ac:dyDescent="0.35">
      <c r="A674">
        <v>53</v>
      </c>
      <c r="B674" t="s">
        <v>369</v>
      </c>
      <c r="C674" t="s">
        <v>370</v>
      </c>
      <c r="D674">
        <v>100103</v>
      </c>
      <c r="E674" t="s">
        <v>39</v>
      </c>
      <c r="F674">
        <v>100103004</v>
      </c>
      <c r="G674" t="s">
        <v>77</v>
      </c>
      <c r="H674" t="s">
        <v>363</v>
      </c>
      <c r="I674">
        <v>7</v>
      </c>
      <c r="J674" t="s">
        <v>164</v>
      </c>
      <c r="K674">
        <v>0</v>
      </c>
      <c r="L674">
        <v>0</v>
      </c>
      <c r="M674">
        <v>2.8500000000000001E-2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35">
      <c r="A675">
        <v>53</v>
      </c>
      <c r="B675" t="s">
        <v>369</v>
      </c>
      <c r="C675" t="s">
        <v>370</v>
      </c>
      <c r="D675">
        <v>100105</v>
      </c>
      <c r="E675" t="s">
        <v>20</v>
      </c>
      <c r="F675">
        <v>100105006</v>
      </c>
      <c r="G675" t="s">
        <v>276</v>
      </c>
      <c r="H675" t="s">
        <v>317</v>
      </c>
      <c r="I675">
        <v>6</v>
      </c>
      <c r="J675" t="s">
        <v>20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0</v>
      </c>
    </row>
    <row r="676" spans="1:19" x14ac:dyDescent="0.35">
      <c r="A676">
        <v>53</v>
      </c>
      <c r="B676" t="s">
        <v>369</v>
      </c>
      <c r="C676" t="s">
        <v>370</v>
      </c>
      <c r="D676">
        <v>100105</v>
      </c>
      <c r="E676" t="s">
        <v>20</v>
      </c>
      <c r="F676">
        <v>100105006</v>
      </c>
      <c r="G676" t="s">
        <v>276</v>
      </c>
      <c r="H676" t="s">
        <v>282</v>
      </c>
      <c r="I676">
        <v>6</v>
      </c>
      <c r="J676" t="s">
        <v>20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1.3971</v>
      </c>
      <c r="S676">
        <v>0</v>
      </c>
    </row>
    <row r="677" spans="1:19" x14ac:dyDescent="0.35">
      <c r="A677">
        <v>53</v>
      </c>
      <c r="B677" t="s">
        <v>369</v>
      </c>
      <c r="C677" t="s">
        <v>370</v>
      </c>
      <c r="D677">
        <v>100106</v>
      </c>
      <c r="E677" t="s">
        <v>23</v>
      </c>
      <c r="F677">
        <v>100106001</v>
      </c>
      <c r="G677" t="s">
        <v>59</v>
      </c>
      <c r="H677" t="s">
        <v>131</v>
      </c>
      <c r="I677">
        <v>1</v>
      </c>
      <c r="J677" t="s">
        <v>96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0.156</v>
      </c>
    </row>
    <row r="678" spans="1:19" x14ac:dyDescent="0.35">
      <c r="A678">
        <v>53</v>
      </c>
      <c r="B678" t="s">
        <v>369</v>
      </c>
      <c r="C678" t="s">
        <v>370</v>
      </c>
      <c r="D678">
        <v>100106</v>
      </c>
      <c r="E678" t="s">
        <v>23</v>
      </c>
      <c r="F678">
        <v>100106001</v>
      </c>
      <c r="G678" t="s">
        <v>59</v>
      </c>
      <c r="H678" t="s">
        <v>132</v>
      </c>
      <c r="I678">
        <v>3</v>
      </c>
      <c r="J678" t="s">
        <v>38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11.4</v>
      </c>
      <c r="S678">
        <v>11.28</v>
      </c>
    </row>
    <row r="679" spans="1:19" x14ac:dyDescent="0.35">
      <c r="A679">
        <v>53</v>
      </c>
      <c r="B679" t="s">
        <v>369</v>
      </c>
      <c r="C679" t="s">
        <v>370</v>
      </c>
      <c r="D679">
        <v>100106</v>
      </c>
      <c r="E679" t="s">
        <v>23</v>
      </c>
      <c r="F679">
        <v>100106001</v>
      </c>
      <c r="G679" t="s">
        <v>59</v>
      </c>
      <c r="H679" t="s">
        <v>349</v>
      </c>
      <c r="I679">
        <v>3</v>
      </c>
      <c r="J679" t="s">
        <v>38</v>
      </c>
      <c r="K679">
        <v>1.9E-3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35">
      <c r="A680">
        <v>53</v>
      </c>
      <c r="B680" t="s">
        <v>369</v>
      </c>
      <c r="C680" t="s">
        <v>370</v>
      </c>
      <c r="D680">
        <v>100106</v>
      </c>
      <c r="E680" t="s">
        <v>23</v>
      </c>
      <c r="F680">
        <v>100106001</v>
      </c>
      <c r="G680" t="s">
        <v>59</v>
      </c>
      <c r="H680" t="s">
        <v>61</v>
      </c>
      <c r="I680">
        <v>3</v>
      </c>
      <c r="J680" t="s">
        <v>38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111.68</v>
      </c>
      <c r="Q680">
        <v>120.586</v>
      </c>
      <c r="R680">
        <v>10.4</v>
      </c>
      <c r="S680">
        <v>22.777999999999999</v>
      </c>
    </row>
    <row r="681" spans="1:19" x14ac:dyDescent="0.35">
      <c r="A681">
        <v>59</v>
      </c>
      <c r="B681" t="s">
        <v>90</v>
      </c>
      <c r="C681" t="s">
        <v>91</v>
      </c>
      <c r="D681">
        <v>100101</v>
      </c>
      <c r="E681" t="s">
        <v>29</v>
      </c>
      <c r="F681">
        <v>100101001</v>
      </c>
      <c r="G681" t="s">
        <v>35</v>
      </c>
      <c r="H681" t="s">
        <v>308</v>
      </c>
      <c r="I681">
        <v>4</v>
      </c>
      <c r="J681" t="s">
        <v>71</v>
      </c>
      <c r="K681">
        <v>0</v>
      </c>
      <c r="L681">
        <v>0</v>
      </c>
      <c r="M681">
        <v>0</v>
      </c>
      <c r="N681">
        <v>0</v>
      </c>
      <c r="O681">
        <v>0.06</v>
      </c>
      <c r="P681">
        <v>0</v>
      </c>
      <c r="Q681">
        <v>0</v>
      </c>
      <c r="R681">
        <v>0</v>
      </c>
      <c r="S681">
        <v>0</v>
      </c>
    </row>
    <row r="682" spans="1:19" x14ac:dyDescent="0.35">
      <c r="A682">
        <v>59</v>
      </c>
      <c r="B682" t="s">
        <v>90</v>
      </c>
      <c r="C682" t="s">
        <v>91</v>
      </c>
      <c r="D682">
        <v>100101</v>
      </c>
      <c r="E682" t="s">
        <v>29</v>
      </c>
      <c r="F682">
        <v>100101001</v>
      </c>
      <c r="G682" t="s">
        <v>35</v>
      </c>
      <c r="H682" t="s">
        <v>56</v>
      </c>
      <c r="I682">
        <v>2</v>
      </c>
      <c r="J682" t="s">
        <v>32</v>
      </c>
      <c r="K682">
        <v>0</v>
      </c>
      <c r="L682">
        <v>0</v>
      </c>
      <c r="M682">
        <v>0</v>
      </c>
      <c r="N682">
        <v>21.84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35">
      <c r="A683">
        <v>59</v>
      </c>
      <c r="B683" t="s">
        <v>90</v>
      </c>
      <c r="C683" t="s">
        <v>91</v>
      </c>
      <c r="D683">
        <v>100101</v>
      </c>
      <c r="E683" t="s">
        <v>29</v>
      </c>
      <c r="F683">
        <v>100101004</v>
      </c>
      <c r="G683" t="s">
        <v>30</v>
      </c>
      <c r="H683" t="s">
        <v>217</v>
      </c>
      <c r="I683">
        <v>7</v>
      </c>
      <c r="J683" t="s">
        <v>164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0.14000000000000001</v>
      </c>
      <c r="R683">
        <v>4</v>
      </c>
      <c r="S683">
        <v>12</v>
      </c>
    </row>
    <row r="684" spans="1:19" x14ac:dyDescent="0.35">
      <c r="A684">
        <v>59</v>
      </c>
      <c r="B684" t="s">
        <v>90</v>
      </c>
      <c r="C684" t="s">
        <v>91</v>
      </c>
      <c r="D684">
        <v>100101</v>
      </c>
      <c r="E684" t="s">
        <v>29</v>
      </c>
      <c r="F684">
        <v>100101004</v>
      </c>
      <c r="G684" t="s">
        <v>30</v>
      </c>
      <c r="H684" t="s">
        <v>345</v>
      </c>
      <c r="I684">
        <v>4</v>
      </c>
      <c r="J684" t="s">
        <v>71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0.10299999999999999</v>
      </c>
      <c r="Q684">
        <v>3.9600000000000003E-2</v>
      </c>
      <c r="R684">
        <v>5.9200000000000003E-2</v>
      </c>
      <c r="S684">
        <v>4.7199999999999999E-2</v>
      </c>
    </row>
    <row r="685" spans="1:19" x14ac:dyDescent="0.35">
      <c r="A685">
        <v>59</v>
      </c>
      <c r="B685" t="s">
        <v>90</v>
      </c>
      <c r="C685" t="s">
        <v>91</v>
      </c>
      <c r="D685">
        <v>100101</v>
      </c>
      <c r="E685" t="s">
        <v>29</v>
      </c>
      <c r="F685">
        <v>100101008</v>
      </c>
      <c r="G685" t="s">
        <v>101</v>
      </c>
      <c r="H685" t="s">
        <v>309</v>
      </c>
      <c r="I685">
        <v>3</v>
      </c>
      <c r="J685" t="s">
        <v>38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1.5156000000000001</v>
      </c>
      <c r="S685">
        <v>14.6608</v>
      </c>
    </row>
    <row r="686" spans="1:19" x14ac:dyDescent="0.35">
      <c r="A686">
        <v>59</v>
      </c>
      <c r="B686" t="s">
        <v>90</v>
      </c>
      <c r="C686" t="s">
        <v>91</v>
      </c>
      <c r="D686">
        <v>100101</v>
      </c>
      <c r="E686" t="s">
        <v>29</v>
      </c>
      <c r="F686">
        <v>100101011</v>
      </c>
      <c r="G686" t="s">
        <v>122</v>
      </c>
      <c r="H686" t="s">
        <v>264</v>
      </c>
      <c r="I686">
        <v>1</v>
      </c>
      <c r="J686" t="s">
        <v>96</v>
      </c>
      <c r="K686">
        <v>0</v>
      </c>
      <c r="L686">
        <v>5.0000000000000001E-3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 x14ac:dyDescent="0.35">
      <c r="A687">
        <v>59</v>
      </c>
      <c r="B687" t="s">
        <v>90</v>
      </c>
      <c r="C687" t="s">
        <v>91</v>
      </c>
      <c r="D687">
        <v>100101</v>
      </c>
      <c r="E687" t="s">
        <v>29</v>
      </c>
      <c r="F687">
        <v>100101011</v>
      </c>
      <c r="G687" t="s">
        <v>122</v>
      </c>
      <c r="H687" t="s">
        <v>444</v>
      </c>
      <c r="I687">
        <v>1</v>
      </c>
      <c r="J687" t="s">
        <v>96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0.44600000000000001</v>
      </c>
      <c r="S687">
        <v>0</v>
      </c>
    </row>
    <row r="688" spans="1:19" x14ac:dyDescent="0.35">
      <c r="A688">
        <v>59</v>
      </c>
      <c r="B688" t="s">
        <v>90</v>
      </c>
      <c r="C688" t="s">
        <v>91</v>
      </c>
      <c r="D688">
        <v>100101</v>
      </c>
      <c r="E688" t="s">
        <v>29</v>
      </c>
      <c r="F688">
        <v>100101011</v>
      </c>
      <c r="G688" t="s">
        <v>122</v>
      </c>
      <c r="H688" t="s">
        <v>123</v>
      </c>
      <c r="I688">
        <v>1</v>
      </c>
      <c r="J688" t="s">
        <v>96</v>
      </c>
      <c r="K688">
        <v>0</v>
      </c>
      <c r="L688">
        <v>0.03</v>
      </c>
      <c r="M688">
        <v>0</v>
      </c>
      <c r="N688">
        <v>0</v>
      </c>
      <c r="O688">
        <v>0</v>
      </c>
      <c r="P688">
        <v>1.1999999999999999E-3</v>
      </c>
      <c r="Q688">
        <v>0</v>
      </c>
      <c r="R688">
        <v>1E-4</v>
      </c>
      <c r="S688">
        <v>0</v>
      </c>
    </row>
    <row r="689" spans="1:19" x14ac:dyDescent="0.35">
      <c r="A689">
        <v>59</v>
      </c>
      <c r="B689" t="s">
        <v>90</v>
      </c>
      <c r="C689" t="s">
        <v>91</v>
      </c>
      <c r="D689">
        <v>100101</v>
      </c>
      <c r="E689" t="s">
        <v>29</v>
      </c>
      <c r="F689">
        <v>100112025</v>
      </c>
      <c r="G689" t="s">
        <v>173</v>
      </c>
      <c r="H689" t="s">
        <v>310</v>
      </c>
      <c r="I689">
        <v>5</v>
      </c>
      <c r="J689" t="s">
        <v>26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4.0000000000000002E-4</v>
      </c>
      <c r="R689">
        <v>0</v>
      </c>
      <c r="S689">
        <v>0</v>
      </c>
    </row>
    <row r="690" spans="1:19" x14ac:dyDescent="0.35">
      <c r="A690">
        <v>59</v>
      </c>
      <c r="B690" t="s">
        <v>90</v>
      </c>
      <c r="C690" t="s">
        <v>91</v>
      </c>
      <c r="D690">
        <v>100101</v>
      </c>
      <c r="E690" t="s">
        <v>29</v>
      </c>
      <c r="F690">
        <v>100112025</v>
      </c>
      <c r="G690" t="s">
        <v>173</v>
      </c>
      <c r="H690" t="s">
        <v>248</v>
      </c>
      <c r="I690">
        <v>3</v>
      </c>
      <c r="J690" t="s">
        <v>38</v>
      </c>
      <c r="K690">
        <v>0</v>
      </c>
      <c r="L690">
        <v>0</v>
      </c>
      <c r="M690">
        <v>0</v>
      </c>
      <c r="N690">
        <v>1.028</v>
      </c>
      <c r="O690">
        <v>0.84599999999999997</v>
      </c>
      <c r="P690">
        <v>0</v>
      </c>
      <c r="Q690">
        <v>108.834</v>
      </c>
      <c r="R690">
        <v>0</v>
      </c>
      <c r="S690">
        <v>13.619</v>
      </c>
    </row>
    <row r="691" spans="1:19" x14ac:dyDescent="0.35">
      <c r="A691">
        <v>59</v>
      </c>
      <c r="B691" t="s">
        <v>90</v>
      </c>
      <c r="C691" t="s">
        <v>91</v>
      </c>
      <c r="D691">
        <v>100101</v>
      </c>
      <c r="E691" t="s">
        <v>29</v>
      </c>
      <c r="F691">
        <v>100112025</v>
      </c>
      <c r="G691" t="s">
        <v>173</v>
      </c>
      <c r="H691" t="s">
        <v>321</v>
      </c>
      <c r="I691">
        <v>2</v>
      </c>
      <c r="J691" t="s">
        <v>32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1.83E-2</v>
      </c>
      <c r="R691">
        <v>0</v>
      </c>
      <c r="S691">
        <v>0</v>
      </c>
    </row>
    <row r="692" spans="1:19" x14ac:dyDescent="0.35">
      <c r="A692">
        <v>59</v>
      </c>
      <c r="B692" t="s">
        <v>90</v>
      </c>
      <c r="C692" t="s">
        <v>91</v>
      </c>
      <c r="D692">
        <v>100101</v>
      </c>
      <c r="E692" t="s">
        <v>29</v>
      </c>
      <c r="F692">
        <v>100112025</v>
      </c>
      <c r="G692" t="s">
        <v>173</v>
      </c>
      <c r="H692" t="s">
        <v>311</v>
      </c>
      <c r="I692">
        <v>4</v>
      </c>
      <c r="J692" t="s">
        <v>71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1.26E-2</v>
      </c>
      <c r="R692">
        <v>0</v>
      </c>
      <c r="S692">
        <v>1.6799999999999999E-2</v>
      </c>
    </row>
    <row r="693" spans="1:19" x14ac:dyDescent="0.35">
      <c r="A693">
        <v>59</v>
      </c>
      <c r="B693" t="s">
        <v>90</v>
      </c>
      <c r="C693" t="s">
        <v>91</v>
      </c>
      <c r="D693">
        <v>100101</v>
      </c>
      <c r="E693" t="s">
        <v>29</v>
      </c>
      <c r="F693">
        <v>100112025</v>
      </c>
      <c r="G693" t="s">
        <v>173</v>
      </c>
      <c r="H693" t="s">
        <v>174</v>
      </c>
      <c r="I693">
        <v>2</v>
      </c>
      <c r="J693" t="s">
        <v>32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3.0000000000000001E-3</v>
      </c>
      <c r="R693">
        <v>0</v>
      </c>
      <c r="S693">
        <v>24.48</v>
      </c>
    </row>
    <row r="694" spans="1:19" x14ac:dyDescent="0.35">
      <c r="A694">
        <v>59</v>
      </c>
      <c r="B694" t="s">
        <v>90</v>
      </c>
      <c r="C694" t="s">
        <v>91</v>
      </c>
      <c r="D694">
        <v>100102</v>
      </c>
      <c r="E694" t="s">
        <v>92</v>
      </c>
      <c r="F694">
        <v>100102003</v>
      </c>
      <c r="G694" t="s">
        <v>93</v>
      </c>
      <c r="H694" t="s">
        <v>400</v>
      </c>
      <c r="I694">
        <v>1</v>
      </c>
      <c r="J694" t="s">
        <v>96</v>
      </c>
      <c r="K694">
        <v>0.1079</v>
      </c>
      <c r="L694">
        <v>0.9113</v>
      </c>
      <c r="M694">
        <v>0.28000000000000003</v>
      </c>
      <c r="N694">
        <v>5.5399999999999998E-2</v>
      </c>
      <c r="O694">
        <v>6.4999999999999997E-3</v>
      </c>
      <c r="P694">
        <v>0.28499999999999998</v>
      </c>
      <c r="Q694">
        <v>0.2001</v>
      </c>
      <c r="R694">
        <v>1.0409999999999999</v>
      </c>
      <c r="S694">
        <v>1.15E-2</v>
      </c>
    </row>
    <row r="695" spans="1:19" x14ac:dyDescent="0.35">
      <c r="A695">
        <v>59</v>
      </c>
      <c r="B695" t="s">
        <v>90</v>
      </c>
      <c r="C695" t="s">
        <v>91</v>
      </c>
      <c r="D695">
        <v>100102</v>
      </c>
      <c r="E695" t="s">
        <v>92</v>
      </c>
      <c r="F695">
        <v>100102003</v>
      </c>
      <c r="G695" t="s">
        <v>93</v>
      </c>
      <c r="H695" t="s">
        <v>289</v>
      </c>
      <c r="I695">
        <v>5</v>
      </c>
      <c r="J695" t="s">
        <v>26</v>
      </c>
      <c r="K695">
        <v>0</v>
      </c>
      <c r="L695">
        <v>0</v>
      </c>
      <c r="M695">
        <v>0</v>
      </c>
      <c r="N695">
        <v>0</v>
      </c>
      <c r="O695">
        <v>2.7E-2</v>
      </c>
      <c r="P695">
        <v>0</v>
      </c>
      <c r="Q695">
        <v>0</v>
      </c>
      <c r="R695">
        <v>0</v>
      </c>
      <c r="S695">
        <v>0</v>
      </c>
    </row>
    <row r="696" spans="1:19" x14ac:dyDescent="0.35">
      <c r="A696">
        <v>59</v>
      </c>
      <c r="B696" t="s">
        <v>90</v>
      </c>
      <c r="C696" t="s">
        <v>91</v>
      </c>
      <c r="D696">
        <v>100102</v>
      </c>
      <c r="E696" t="s">
        <v>92</v>
      </c>
      <c r="F696">
        <v>100102004</v>
      </c>
      <c r="G696" t="s">
        <v>175</v>
      </c>
      <c r="H696" t="s">
        <v>218</v>
      </c>
      <c r="I696">
        <v>5</v>
      </c>
      <c r="J696" t="s">
        <v>26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1.23E-2</v>
      </c>
      <c r="S696">
        <v>0</v>
      </c>
    </row>
    <row r="697" spans="1:19" x14ac:dyDescent="0.35">
      <c r="A697">
        <v>59</v>
      </c>
      <c r="B697" t="s">
        <v>90</v>
      </c>
      <c r="C697" t="s">
        <v>91</v>
      </c>
      <c r="D697">
        <v>100102</v>
      </c>
      <c r="E697" t="s">
        <v>92</v>
      </c>
      <c r="F697">
        <v>100102005</v>
      </c>
      <c r="G697" t="s">
        <v>177</v>
      </c>
      <c r="H697" t="s">
        <v>401</v>
      </c>
      <c r="I697">
        <v>1</v>
      </c>
      <c r="J697" t="s">
        <v>96</v>
      </c>
      <c r="K697">
        <v>3.4483000000000001</v>
      </c>
      <c r="L697">
        <v>2.956</v>
      </c>
      <c r="M697">
        <v>2.8980000000000001</v>
      </c>
      <c r="N697">
        <v>0.77910000000000001</v>
      </c>
      <c r="O697">
        <v>0.70650000000000002</v>
      </c>
      <c r="P697">
        <v>4.0220000000000002</v>
      </c>
      <c r="Q697">
        <v>2.74</v>
      </c>
      <c r="R697">
        <v>2.331</v>
      </c>
      <c r="S697">
        <v>4.2290000000000001</v>
      </c>
    </row>
    <row r="698" spans="1:19" x14ac:dyDescent="0.35">
      <c r="A698">
        <v>59</v>
      </c>
      <c r="B698" t="s">
        <v>90</v>
      </c>
      <c r="C698" t="s">
        <v>91</v>
      </c>
      <c r="D698">
        <v>100102</v>
      </c>
      <c r="E698" t="s">
        <v>92</v>
      </c>
      <c r="F698">
        <v>100102005</v>
      </c>
      <c r="G698" t="s">
        <v>177</v>
      </c>
      <c r="H698" t="s">
        <v>375</v>
      </c>
      <c r="I698">
        <v>7</v>
      </c>
      <c r="J698" t="s">
        <v>164</v>
      </c>
      <c r="K698">
        <v>0</v>
      </c>
      <c r="L698">
        <v>0</v>
      </c>
      <c r="M698">
        <v>0</v>
      </c>
      <c r="N698">
        <v>39.479999999999997</v>
      </c>
      <c r="O698">
        <v>143.672</v>
      </c>
      <c r="P698">
        <v>157.26910000000001</v>
      </c>
      <c r="Q698">
        <v>430.6893</v>
      </c>
      <c r="R698">
        <v>984.26179999999999</v>
      </c>
      <c r="S698">
        <v>1009.6526</v>
      </c>
    </row>
    <row r="699" spans="1:19" x14ac:dyDescent="0.35">
      <c r="A699">
        <v>59</v>
      </c>
      <c r="B699" t="s">
        <v>90</v>
      </c>
      <c r="C699" t="s">
        <v>91</v>
      </c>
      <c r="D699">
        <v>100102</v>
      </c>
      <c r="E699" t="s">
        <v>92</v>
      </c>
      <c r="F699">
        <v>100102005</v>
      </c>
      <c r="G699" t="s">
        <v>177</v>
      </c>
      <c r="H699" t="s">
        <v>397</v>
      </c>
      <c r="I699">
        <v>7</v>
      </c>
      <c r="J699" t="s">
        <v>164</v>
      </c>
      <c r="K699">
        <v>49.137799999999999</v>
      </c>
      <c r="L699">
        <v>0</v>
      </c>
      <c r="M699">
        <v>6.9699999999999998E-2</v>
      </c>
      <c r="N699">
        <v>0</v>
      </c>
      <c r="O699">
        <v>0</v>
      </c>
      <c r="P699">
        <v>80.483699999999999</v>
      </c>
      <c r="Q699">
        <v>77.512</v>
      </c>
      <c r="R699">
        <v>107.25749999999999</v>
      </c>
      <c r="S699">
        <v>327.16570000000002</v>
      </c>
    </row>
    <row r="700" spans="1:19" x14ac:dyDescent="0.35">
      <c r="A700">
        <v>59</v>
      </c>
      <c r="B700" t="s">
        <v>90</v>
      </c>
      <c r="C700" t="s">
        <v>91</v>
      </c>
      <c r="D700">
        <v>100102</v>
      </c>
      <c r="E700" t="s">
        <v>92</v>
      </c>
      <c r="F700">
        <v>100102005</v>
      </c>
      <c r="G700" t="s">
        <v>177</v>
      </c>
      <c r="H700" t="s">
        <v>379</v>
      </c>
      <c r="I700">
        <v>7</v>
      </c>
      <c r="J700" t="s">
        <v>164</v>
      </c>
      <c r="K700">
        <v>19.635999999999999</v>
      </c>
      <c r="L700">
        <v>0</v>
      </c>
      <c r="M700">
        <v>20.013000000000002</v>
      </c>
      <c r="N700">
        <v>19.867000000000001</v>
      </c>
      <c r="O700">
        <v>6.8099999999999994E-2</v>
      </c>
      <c r="P700">
        <v>1.0009999999999999</v>
      </c>
      <c r="Q700">
        <v>21.120999999999999</v>
      </c>
      <c r="R700">
        <v>106.276</v>
      </c>
      <c r="S700">
        <v>246.3553</v>
      </c>
    </row>
    <row r="701" spans="1:19" x14ac:dyDescent="0.35">
      <c r="A701">
        <v>59</v>
      </c>
      <c r="B701" t="s">
        <v>90</v>
      </c>
      <c r="C701" t="s">
        <v>91</v>
      </c>
      <c r="D701">
        <v>100102</v>
      </c>
      <c r="E701" t="s">
        <v>92</v>
      </c>
      <c r="F701">
        <v>100102005</v>
      </c>
      <c r="G701" t="s">
        <v>177</v>
      </c>
      <c r="H701" t="s">
        <v>178</v>
      </c>
      <c r="I701">
        <v>5</v>
      </c>
      <c r="J701" t="s">
        <v>26</v>
      </c>
      <c r="K701">
        <v>0</v>
      </c>
      <c r="L701">
        <v>4.1999999999999997E-3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 x14ac:dyDescent="0.35">
      <c r="A702">
        <v>59</v>
      </c>
      <c r="B702" t="s">
        <v>90</v>
      </c>
      <c r="C702" t="s">
        <v>91</v>
      </c>
      <c r="D702">
        <v>100102</v>
      </c>
      <c r="E702" t="s">
        <v>92</v>
      </c>
      <c r="F702">
        <v>100102008</v>
      </c>
      <c r="G702" t="s">
        <v>352</v>
      </c>
      <c r="H702" t="s">
        <v>413</v>
      </c>
      <c r="I702">
        <v>3</v>
      </c>
      <c r="J702" t="s">
        <v>38</v>
      </c>
      <c r="K702">
        <v>0</v>
      </c>
      <c r="L702">
        <v>0</v>
      </c>
      <c r="M702">
        <v>0</v>
      </c>
      <c r="N702">
        <v>0</v>
      </c>
      <c r="O702">
        <v>9.6875</v>
      </c>
      <c r="P702">
        <v>0</v>
      </c>
      <c r="Q702">
        <v>0</v>
      </c>
      <c r="R702">
        <v>4.3600000000000003</v>
      </c>
      <c r="S702">
        <v>5.6000000000000001E-2</v>
      </c>
    </row>
    <row r="703" spans="1:19" x14ac:dyDescent="0.35">
      <c r="A703">
        <v>59</v>
      </c>
      <c r="B703" t="s">
        <v>90</v>
      </c>
      <c r="C703" t="s">
        <v>91</v>
      </c>
      <c r="D703">
        <v>100102</v>
      </c>
      <c r="E703" t="s">
        <v>92</v>
      </c>
      <c r="F703">
        <v>100102008</v>
      </c>
      <c r="G703" t="s">
        <v>352</v>
      </c>
      <c r="H703" t="s">
        <v>391</v>
      </c>
      <c r="I703">
        <v>3</v>
      </c>
      <c r="J703" t="s">
        <v>38</v>
      </c>
      <c r="K703">
        <v>17.1112</v>
      </c>
      <c r="L703">
        <v>18.739100000000001</v>
      </c>
      <c r="M703">
        <v>26.5228</v>
      </c>
      <c r="N703">
        <v>19.770800000000001</v>
      </c>
      <c r="O703">
        <v>26.3308</v>
      </c>
      <c r="P703">
        <v>41.923000000000002</v>
      </c>
      <c r="Q703">
        <v>35.608600000000003</v>
      </c>
      <c r="R703">
        <v>21.433900000000001</v>
      </c>
      <c r="S703">
        <v>58.053100000000001</v>
      </c>
    </row>
    <row r="704" spans="1:19" x14ac:dyDescent="0.35">
      <c r="A704">
        <v>59</v>
      </c>
      <c r="B704" t="s">
        <v>90</v>
      </c>
      <c r="C704" t="s">
        <v>91</v>
      </c>
      <c r="D704">
        <v>100102</v>
      </c>
      <c r="E704" t="s">
        <v>92</v>
      </c>
      <c r="F704">
        <v>100102008</v>
      </c>
      <c r="G704" t="s">
        <v>352</v>
      </c>
      <c r="H704" t="s">
        <v>353</v>
      </c>
      <c r="I704">
        <v>7</v>
      </c>
      <c r="J704" t="s">
        <v>164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194.4</v>
      </c>
      <c r="R704">
        <v>474.8433</v>
      </c>
      <c r="S704">
        <v>0</v>
      </c>
    </row>
    <row r="705" spans="1:19" x14ac:dyDescent="0.35">
      <c r="A705">
        <v>59</v>
      </c>
      <c r="B705" t="s">
        <v>90</v>
      </c>
      <c r="C705" t="s">
        <v>91</v>
      </c>
      <c r="D705">
        <v>100102</v>
      </c>
      <c r="E705" t="s">
        <v>92</v>
      </c>
      <c r="F705">
        <v>100102008</v>
      </c>
      <c r="G705" t="s">
        <v>352</v>
      </c>
      <c r="H705" t="s">
        <v>402</v>
      </c>
      <c r="I705">
        <v>1</v>
      </c>
      <c r="J705" t="s">
        <v>96</v>
      </c>
      <c r="K705">
        <v>3.2349999999999999</v>
      </c>
      <c r="L705">
        <v>0.48599999999999999</v>
      </c>
      <c r="M705">
        <v>3.4439000000000002</v>
      </c>
      <c r="N705">
        <v>0.1384</v>
      </c>
      <c r="O705">
        <v>5.2999999999999999E-2</v>
      </c>
      <c r="P705">
        <v>0.372</v>
      </c>
      <c r="Q705">
        <v>0.31890000000000002</v>
      </c>
      <c r="R705">
        <v>0.16450000000000001</v>
      </c>
      <c r="S705">
        <v>0.20399999999999999</v>
      </c>
    </row>
    <row r="706" spans="1:19" x14ac:dyDescent="0.35">
      <c r="A706">
        <v>59</v>
      </c>
      <c r="B706" t="s">
        <v>90</v>
      </c>
      <c r="C706" t="s">
        <v>91</v>
      </c>
      <c r="D706">
        <v>100102</v>
      </c>
      <c r="E706" t="s">
        <v>92</v>
      </c>
      <c r="F706">
        <v>100102008</v>
      </c>
      <c r="G706" t="s">
        <v>352</v>
      </c>
      <c r="H706" t="s">
        <v>360</v>
      </c>
      <c r="I706">
        <v>5</v>
      </c>
      <c r="J706" t="s">
        <v>26</v>
      </c>
      <c r="K706">
        <v>0</v>
      </c>
      <c r="L706">
        <v>0</v>
      </c>
      <c r="M706">
        <v>0</v>
      </c>
      <c r="N706">
        <v>3.0000000000000001E-3</v>
      </c>
      <c r="O706">
        <v>0.01</v>
      </c>
      <c r="P706">
        <v>0</v>
      </c>
      <c r="Q706">
        <v>0</v>
      </c>
      <c r="R706">
        <v>0</v>
      </c>
      <c r="S706">
        <v>0</v>
      </c>
    </row>
    <row r="707" spans="1:19" x14ac:dyDescent="0.35">
      <c r="A707">
        <v>59</v>
      </c>
      <c r="B707" t="s">
        <v>90</v>
      </c>
      <c r="C707" t="s">
        <v>91</v>
      </c>
      <c r="D707">
        <v>100102</v>
      </c>
      <c r="E707" t="s">
        <v>92</v>
      </c>
      <c r="F707">
        <v>100102008</v>
      </c>
      <c r="G707" t="s">
        <v>352</v>
      </c>
      <c r="H707" t="s">
        <v>354</v>
      </c>
      <c r="I707">
        <v>7</v>
      </c>
      <c r="J707" t="s">
        <v>164</v>
      </c>
      <c r="K707">
        <v>0</v>
      </c>
      <c r="L707">
        <v>0</v>
      </c>
      <c r="M707">
        <v>0</v>
      </c>
      <c r="N707">
        <v>0</v>
      </c>
      <c r="O707">
        <v>2.0999999999999999E-3</v>
      </c>
      <c r="P707">
        <v>1.1188</v>
      </c>
      <c r="Q707">
        <v>3.0999999999999999E-3</v>
      </c>
      <c r="R707">
        <v>0.20330000000000001</v>
      </c>
      <c r="S707">
        <v>2.76E-2</v>
      </c>
    </row>
    <row r="708" spans="1:19" x14ac:dyDescent="0.35">
      <c r="A708">
        <v>59</v>
      </c>
      <c r="B708" t="s">
        <v>90</v>
      </c>
      <c r="C708" t="s">
        <v>91</v>
      </c>
      <c r="D708">
        <v>100103</v>
      </c>
      <c r="E708" t="s">
        <v>39</v>
      </c>
      <c r="F708">
        <v>100103001</v>
      </c>
      <c r="G708" t="s">
        <v>40</v>
      </c>
      <c r="H708" t="s">
        <v>376</v>
      </c>
      <c r="I708">
        <v>3</v>
      </c>
      <c r="J708" t="s">
        <v>38</v>
      </c>
      <c r="K708">
        <v>0</v>
      </c>
      <c r="L708">
        <v>0</v>
      </c>
      <c r="M708">
        <v>0</v>
      </c>
      <c r="N708">
        <v>0</v>
      </c>
      <c r="O708">
        <v>44.8</v>
      </c>
      <c r="P708">
        <v>10.8</v>
      </c>
      <c r="Q708">
        <v>0</v>
      </c>
      <c r="R708">
        <v>0</v>
      </c>
      <c r="S708">
        <v>0</v>
      </c>
    </row>
    <row r="709" spans="1:19" x14ac:dyDescent="0.35">
      <c r="A709">
        <v>59</v>
      </c>
      <c r="B709" t="s">
        <v>90</v>
      </c>
      <c r="C709" t="s">
        <v>91</v>
      </c>
      <c r="D709">
        <v>100103</v>
      </c>
      <c r="E709" t="s">
        <v>39</v>
      </c>
      <c r="F709">
        <v>100103001</v>
      </c>
      <c r="G709" t="s">
        <v>40</v>
      </c>
      <c r="H709" t="s">
        <v>312</v>
      </c>
      <c r="I709">
        <v>3</v>
      </c>
      <c r="J709" t="s">
        <v>38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4.298</v>
      </c>
      <c r="R709">
        <v>0</v>
      </c>
      <c r="S709">
        <v>0</v>
      </c>
    </row>
    <row r="710" spans="1:19" x14ac:dyDescent="0.35">
      <c r="A710">
        <v>59</v>
      </c>
      <c r="B710" t="s">
        <v>90</v>
      </c>
      <c r="C710" t="s">
        <v>91</v>
      </c>
      <c r="D710">
        <v>100103</v>
      </c>
      <c r="E710" t="s">
        <v>39</v>
      </c>
      <c r="F710">
        <v>100103001</v>
      </c>
      <c r="G710" t="s">
        <v>40</v>
      </c>
      <c r="H710" t="s">
        <v>341</v>
      </c>
      <c r="I710">
        <v>3</v>
      </c>
      <c r="J710" t="s">
        <v>38</v>
      </c>
      <c r="K710">
        <v>0</v>
      </c>
      <c r="L710">
        <v>0</v>
      </c>
      <c r="M710">
        <v>0</v>
      </c>
      <c r="N710">
        <v>0</v>
      </c>
      <c r="O710">
        <v>1E-3</v>
      </c>
      <c r="P710">
        <v>10.8</v>
      </c>
      <c r="Q710">
        <v>0</v>
      </c>
      <c r="R710">
        <v>0</v>
      </c>
      <c r="S710">
        <v>0</v>
      </c>
    </row>
    <row r="711" spans="1:19" x14ac:dyDescent="0.35">
      <c r="A711">
        <v>59</v>
      </c>
      <c r="B711" t="s">
        <v>90</v>
      </c>
      <c r="C711" t="s">
        <v>91</v>
      </c>
      <c r="D711">
        <v>100103</v>
      </c>
      <c r="E711" t="s">
        <v>39</v>
      </c>
      <c r="F711">
        <v>100103002</v>
      </c>
      <c r="G711" t="s">
        <v>42</v>
      </c>
      <c r="H711" t="s">
        <v>114</v>
      </c>
      <c r="I711">
        <v>4</v>
      </c>
      <c r="J711" t="s">
        <v>71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0.03</v>
      </c>
      <c r="Q711">
        <v>0</v>
      </c>
      <c r="R711">
        <v>0</v>
      </c>
      <c r="S711">
        <v>0</v>
      </c>
    </row>
    <row r="712" spans="1:19" x14ac:dyDescent="0.35">
      <c r="A712">
        <v>59</v>
      </c>
      <c r="B712" t="s">
        <v>90</v>
      </c>
      <c r="C712" t="s">
        <v>91</v>
      </c>
      <c r="D712">
        <v>100103</v>
      </c>
      <c r="E712" t="s">
        <v>39</v>
      </c>
      <c r="F712">
        <v>100103003</v>
      </c>
      <c r="G712" t="s">
        <v>226</v>
      </c>
      <c r="H712" t="s">
        <v>406</v>
      </c>
      <c r="I712">
        <v>3</v>
      </c>
      <c r="J712" t="s">
        <v>38</v>
      </c>
      <c r="K712">
        <v>154.0087</v>
      </c>
      <c r="L712">
        <v>152.51140000000001</v>
      </c>
      <c r="M712">
        <v>271.62099999999998</v>
      </c>
      <c r="N712">
        <v>74.819999999999993</v>
      </c>
      <c r="O712">
        <v>87.656999999999996</v>
      </c>
      <c r="P712">
        <v>37.6</v>
      </c>
      <c r="Q712">
        <v>17.0427</v>
      </c>
      <c r="R712">
        <v>51.628799999999998</v>
      </c>
      <c r="S712">
        <v>51.968200000000003</v>
      </c>
    </row>
    <row r="713" spans="1:19" x14ac:dyDescent="0.35">
      <c r="A713">
        <v>59</v>
      </c>
      <c r="B713" t="s">
        <v>90</v>
      </c>
      <c r="C713" t="s">
        <v>91</v>
      </c>
      <c r="D713">
        <v>100103</v>
      </c>
      <c r="E713" t="s">
        <v>39</v>
      </c>
      <c r="F713">
        <v>100103003</v>
      </c>
      <c r="G713" t="s">
        <v>226</v>
      </c>
      <c r="H713" t="s">
        <v>323</v>
      </c>
      <c r="I713">
        <v>3</v>
      </c>
      <c r="J713" t="s">
        <v>38</v>
      </c>
      <c r="K713">
        <v>0</v>
      </c>
      <c r="L713">
        <v>0</v>
      </c>
      <c r="M713">
        <v>0</v>
      </c>
      <c r="N713">
        <v>0</v>
      </c>
      <c r="O713">
        <v>2.3E-3</v>
      </c>
      <c r="P713">
        <v>14.153499999999999</v>
      </c>
      <c r="Q713">
        <v>24.707000000000001</v>
      </c>
      <c r="R713">
        <v>0</v>
      </c>
      <c r="S713">
        <v>17.443899999999999</v>
      </c>
    </row>
    <row r="714" spans="1:19" x14ac:dyDescent="0.35">
      <c r="A714">
        <v>59</v>
      </c>
      <c r="B714" t="s">
        <v>90</v>
      </c>
      <c r="C714" t="s">
        <v>91</v>
      </c>
      <c r="D714">
        <v>100103</v>
      </c>
      <c r="E714" t="s">
        <v>39</v>
      </c>
      <c r="F714">
        <v>100103003</v>
      </c>
      <c r="G714" t="s">
        <v>226</v>
      </c>
      <c r="H714" t="s">
        <v>315</v>
      </c>
      <c r="I714">
        <v>3</v>
      </c>
      <c r="J714" t="s">
        <v>38</v>
      </c>
      <c r="K714">
        <v>0.19500000000000001</v>
      </c>
      <c r="L714">
        <v>5.8500000000000003E-2</v>
      </c>
      <c r="M714">
        <v>2.2330000000000001</v>
      </c>
      <c r="N714">
        <v>0</v>
      </c>
      <c r="O714">
        <v>0</v>
      </c>
      <c r="P714">
        <v>0</v>
      </c>
      <c r="Q714">
        <v>1.4414</v>
      </c>
      <c r="R714">
        <v>6.1940999999999997</v>
      </c>
      <c r="S714">
        <v>15.372</v>
      </c>
    </row>
    <row r="715" spans="1:19" x14ac:dyDescent="0.35">
      <c r="A715">
        <v>59</v>
      </c>
      <c r="B715" t="s">
        <v>90</v>
      </c>
      <c r="C715" t="s">
        <v>91</v>
      </c>
      <c r="D715">
        <v>100103</v>
      </c>
      <c r="E715" t="s">
        <v>39</v>
      </c>
      <c r="F715">
        <v>100103003</v>
      </c>
      <c r="G715" t="s">
        <v>226</v>
      </c>
      <c r="H715" t="s">
        <v>316</v>
      </c>
      <c r="I715">
        <v>3</v>
      </c>
      <c r="J715" t="s">
        <v>38</v>
      </c>
      <c r="K715">
        <v>0</v>
      </c>
      <c r="L715">
        <v>0</v>
      </c>
      <c r="M715">
        <v>68.8035</v>
      </c>
      <c r="N715">
        <v>154.833</v>
      </c>
      <c r="O715">
        <v>510.05919999999998</v>
      </c>
      <c r="P715">
        <v>523.63850000000002</v>
      </c>
      <c r="Q715">
        <v>106.30759999999999</v>
      </c>
      <c r="R715">
        <v>842.54849999999999</v>
      </c>
      <c r="S715">
        <v>112.33</v>
      </c>
    </row>
    <row r="716" spans="1:19" x14ac:dyDescent="0.35">
      <c r="A716">
        <v>59</v>
      </c>
      <c r="B716" t="s">
        <v>90</v>
      </c>
      <c r="C716" t="s">
        <v>91</v>
      </c>
      <c r="D716">
        <v>100103</v>
      </c>
      <c r="E716" t="s">
        <v>39</v>
      </c>
      <c r="F716">
        <v>100103004</v>
      </c>
      <c r="G716" t="s">
        <v>77</v>
      </c>
      <c r="H716" t="s">
        <v>78</v>
      </c>
      <c r="I716">
        <v>3</v>
      </c>
      <c r="J716" t="s">
        <v>38</v>
      </c>
      <c r="K716">
        <v>18.603000000000002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35">
      <c r="A717">
        <v>59</v>
      </c>
      <c r="B717" t="s">
        <v>90</v>
      </c>
      <c r="C717" t="s">
        <v>91</v>
      </c>
      <c r="D717">
        <v>100103</v>
      </c>
      <c r="E717" t="s">
        <v>39</v>
      </c>
      <c r="F717">
        <v>100103004</v>
      </c>
      <c r="G717" t="s">
        <v>77</v>
      </c>
      <c r="H717" t="s">
        <v>363</v>
      </c>
      <c r="I717">
        <v>7</v>
      </c>
      <c r="J717" t="s">
        <v>164</v>
      </c>
      <c r="K717">
        <v>6.9999999999999999E-4</v>
      </c>
      <c r="L717">
        <v>17</v>
      </c>
      <c r="M717">
        <v>132.42500000000001</v>
      </c>
      <c r="N717">
        <v>0</v>
      </c>
      <c r="O717">
        <v>83.596000000000004</v>
      </c>
      <c r="P717">
        <v>42.4</v>
      </c>
      <c r="Q717">
        <v>8.6999999999999993</v>
      </c>
      <c r="R717">
        <v>21.2043</v>
      </c>
      <c r="S717">
        <v>10.6</v>
      </c>
    </row>
    <row r="718" spans="1:19" x14ac:dyDescent="0.35">
      <c r="A718">
        <v>59</v>
      </c>
      <c r="B718" t="s">
        <v>90</v>
      </c>
      <c r="C718" t="s">
        <v>91</v>
      </c>
      <c r="D718">
        <v>100103</v>
      </c>
      <c r="E718" t="s">
        <v>39</v>
      </c>
      <c r="F718">
        <v>100103004</v>
      </c>
      <c r="G718" t="s">
        <v>77</v>
      </c>
      <c r="H718" t="s">
        <v>329</v>
      </c>
      <c r="I718">
        <v>3</v>
      </c>
      <c r="J718" t="s">
        <v>38</v>
      </c>
      <c r="K718">
        <v>0</v>
      </c>
      <c r="L718">
        <v>0</v>
      </c>
      <c r="M718">
        <v>0</v>
      </c>
      <c r="N718">
        <v>28.550999999999998</v>
      </c>
      <c r="O718">
        <v>7.4829999999999997</v>
      </c>
      <c r="P718">
        <v>15.6716</v>
      </c>
      <c r="Q718">
        <v>20.705100000000002</v>
      </c>
      <c r="R718">
        <v>114.64</v>
      </c>
      <c r="S718">
        <v>25.306000000000001</v>
      </c>
    </row>
    <row r="719" spans="1:19" x14ac:dyDescent="0.35">
      <c r="A719">
        <v>59</v>
      </c>
      <c r="B719" t="s">
        <v>90</v>
      </c>
      <c r="C719" t="s">
        <v>91</v>
      </c>
      <c r="D719">
        <v>100103</v>
      </c>
      <c r="E719" t="s">
        <v>39</v>
      </c>
      <c r="F719">
        <v>100103004</v>
      </c>
      <c r="G719" t="s">
        <v>77</v>
      </c>
      <c r="H719" t="s">
        <v>198</v>
      </c>
      <c r="I719">
        <v>3</v>
      </c>
      <c r="J719" t="s">
        <v>38</v>
      </c>
      <c r="K719">
        <v>33.875100000000003</v>
      </c>
      <c r="L719">
        <v>120.86190000000001</v>
      </c>
      <c r="M719">
        <v>0</v>
      </c>
      <c r="N719">
        <v>36.979999999999997</v>
      </c>
      <c r="O719">
        <v>0</v>
      </c>
      <c r="P719">
        <v>0</v>
      </c>
      <c r="Q719">
        <v>1.6500000000000001E-2</v>
      </c>
      <c r="R719">
        <v>0</v>
      </c>
      <c r="S719">
        <v>0</v>
      </c>
    </row>
    <row r="720" spans="1:19" x14ac:dyDescent="0.35">
      <c r="A720">
        <v>59</v>
      </c>
      <c r="B720" t="s">
        <v>90</v>
      </c>
      <c r="C720" t="s">
        <v>91</v>
      </c>
      <c r="D720">
        <v>100103</v>
      </c>
      <c r="E720" t="s">
        <v>39</v>
      </c>
      <c r="F720">
        <v>100103004</v>
      </c>
      <c r="G720" t="s">
        <v>77</v>
      </c>
      <c r="H720" t="s">
        <v>347</v>
      </c>
      <c r="I720">
        <v>3</v>
      </c>
      <c r="J720" t="s">
        <v>38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75.2</v>
      </c>
      <c r="S720">
        <v>752</v>
      </c>
    </row>
    <row r="721" spans="1:19" x14ac:dyDescent="0.35">
      <c r="A721">
        <v>59</v>
      </c>
      <c r="B721" t="s">
        <v>90</v>
      </c>
      <c r="C721" t="s">
        <v>91</v>
      </c>
      <c r="D721">
        <v>100103</v>
      </c>
      <c r="E721" t="s">
        <v>39</v>
      </c>
      <c r="F721">
        <v>100103004</v>
      </c>
      <c r="G721" t="s">
        <v>77</v>
      </c>
      <c r="H721" t="s">
        <v>124</v>
      </c>
      <c r="I721">
        <v>3</v>
      </c>
      <c r="J721" t="s">
        <v>38</v>
      </c>
      <c r="K721">
        <v>0.312</v>
      </c>
      <c r="L721">
        <v>6.0299999999999999E-2</v>
      </c>
      <c r="M721">
        <v>0</v>
      </c>
      <c r="N721">
        <v>0</v>
      </c>
      <c r="O721">
        <v>2.7000000000000001E-3</v>
      </c>
      <c r="P721">
        <v>4.4352</v>
      </c>
      <c r="Q721">
        <v>20.868200000000002</v>
      </c>
      <c r="R721">
        <v>52.557600000000001</v>
      </c>
      <c r="S721">
        <v>21.368099999999998</v>
      </c>
    </row>
    <row r="722" spans="1:19" x14ac:dyDescent="0.35">
      <c r="A722">
        <v>59</v>
      </c>
      <c r="B722" t="s">
        <v>90</v>
      </c>
      <c r="C722" t="s">
        <v>91</v>
      </c>
      <c r="D722">
        <v>100103</v>
      </c>
      <c r="E722" t="s">
        <v>39</v>
      </c>
      <c r="F722">
        <v>100103004</v>
      </c>
      <c r="G722" t="s">
        <v>77</v>
      </c>
      <c r="H722" t="s">
        <v>89</v>
      </c>
      <c r="I722">
        <v>3</v>
      </c>
      <c r="J722" t="s">
        <v>38</v>
      </c>
      <c r="K722">
        <v>492.86559999999997</v>
      </c>
      <c r="L722">
        <v>230.23400000000001</v>
      </c>
      <c r="M722">
        <v>963.83339999999998</v>
      </c>
      <c r="N722">
        <v>1952.9032999999999</v>
      </c>
      <c r="O722">
        <v>3040.2026999999998</v>
      </c>
      <c r="P722">
        <v>998.99009999999998</v>
      </c>
      <c r="Q722">
        <v>310.64960000000002</v>
      </c>
      <c r="R722">
        <v>738.71879999999999</v>
      </c>
      <c r="S722">
        <v>1260.288</v>
      </c>
    </row>
    <row r="723" spans="1:19" x14ac:dyDescent="0.35">
      <c r="A723">
        <v>59</v>
      </c>
      <c r="B723" t="s">
        <v>90</v>
      </c>
      <c r="C723" t="s">
        <v>91</v>
      </c>
      <c r="D723">
        <v>100104</v>
      </c>
      <c r="E723" t="s">
        <v>66</v>
      </c>
      <c r="F723">
        <v>100104002</v>
      </c>
      <c r="G723" t="s">
        <v>67</v>
      </c>
      <c r="H723" t="s">
        <v>366</v>
      </c>
      <c r="I723">
        <v>7</v>
      </c>
      <c r="J723" t="s">
        <v>164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8.9499999999999996E-2</v>
      </c>
      <c r="Q723">
        <v>0</v>
      </c>
      <c r="R723">
        <v>0.71279999999999999</v>
      </c>
      <c r="S723">
        <v>0</v>
      </c>
    </row>
    <row r="724" spans="1:19" x14ac:dyDescent="0.35">
      <c r="A724">
        <v>59</v>
      </c>
      <c r="B724" t="s">
        <v>90</v>
      </c>
      <c r="C724" t="s">
        <v>91</v>
      </c>
      <c r="D724">
        <v>100104</v>
      </c>
      <c r="E724" t="s">
        <v>66</v>
      </c>
      <c r="F724">
        <v>100104002</v>
      </c>
      <c r="G724" t="s">
        <v>67</v>
      </c>
      <c r="H724" t="s">
        <v>203</v>
      </c>
      <c r="I724">
        <v>7</v>
      </c>
      <c r="J724" t="s">
        <v>164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6.9999999999999999E-4</v>
      </c>
      <c r="Q724">
        <v>0</v>
      </c>
      <c r="R724">
        <v>0</v>
      </c>
      <c r="S724">
        <v>0</v>
      </c>
    </row>
    <row r="725" spans="1:19" x14ac:dyDescent="0.35">
      <c r="A725">
        <v>59</v>
      </c>
      <c r="B725" t="s">
        <v>90</v>
      </c>
      <c r="C725" t="s">
        <v>91</v>
      </c>
      <c r="D725">
        <v>100104</v>
      </c>
      <c r="E725" t="s">
        <v>66</v>
      </c>
      <c r="F725">
        <v>100104002</v>
      </c>
      <c r="G725" t="s">
        <v>67</v>
      </c>
      <c r="H725" t="s">
        <v>127</v>
      </c>
      <c r="I725">
        <v>3</v>
      </c>
      <c r="J725" t="s">
        <v>38</v>
      </c>
      <c r="K725">
        <v>7.4000000000000003E-3</v>
      </c>
      <c r="L725">
        <v>0</v>
      </c>
      <c r="M725">
        <v>0.1305</v>
      </c>
      <c r="N725">
        <v>0.33900000000000002</v>
      </c>
      <c r="O725">
        <v>0</v>
      </c>
      <c r="P725">
        <v>0</v>
      </c>
      <c r="Q725">
        <v>10.08</v>
      </c>
      <c r="R725">
        <v>1.1999999999999999E-3</v>
      </c>
      <c r="S725">
        <v>0</v>
      </c>
    </row>
    <row r="726" spans="1:19" x14ac:dyDescent="0.35">
      <c r="A726">
        <v>59</v>
      </c>
      <c r="B726" t="s">
        <v>90</v>
      </c>
      <c r="C726" t="s">
        <v>91</v>
      </c>
      <c r="D726">
        <v>100104</v>
      </c>
      <c r="E726" t="s">
        <v>66</v>
      </c>
      <c r="F726">
        <v>100104002</v>
      </c>
      <c r="G726" t="s">
        <v>67</v>
      </c>
      <c r="H726" t="s">
        <v>219</v>
      </c>
      <c r="I726">
        <v>3</v>
      </c>
      <c r="J726" t="s">
        <v>38</v>
      </c>
      <c r="K726">
        <v>0</v>
      </c>
      <c r="L726">
        <v>0</v>
      </c>
      <c r="M726">
        <v>0</v>
      </c>
      <c r="N726">
        <v>2.8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35">
      <c r="A727">
        <v>59</v>
      </c>
      <c r="B727" t="s">
        <v>90</v>
      </c>
      <c r="C727" t="s">
        <v>91</v>
      </c>
      <c r="D727">
        <v>100104</v>
      </c>
      <c r="E727" t="s">
        <v>66</v>
      </c>
      <c r="F727">
        <v>100104005</v>
      </c>
      <c r="G727" t="s">
        <v>82</v>
      </c>
      <c r="H727" t="s">
        <v>348</v>
      </c>
      <c r="I727">
        <v>7</v>
      </c>
      <c r="J727" t="s">
        <v>164</v>
      </c>
      <c r="K727">
        <v>0</v>
      </c>
      <c r="L727">
        <v>0</v>
      </c>
      <c r="M727">
        <v>3.5999999999999997E-2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35">
      <c r="A728">
        <v>59</v>
      </c>
      <c r="B728" t="s">
        <v>90</v>
      </c>
      <c r="C728" t="s">
        <v>91</v>
      </c>
      <c r="D728">
        <v>100105</v>
      </c>
      <c r="E728" t="s">
        <v>20</v>
      </c>
      <c r="F728">
        <v>100105001</v>
      </c>
      <c r="G728" t="s">
        <v>44</v>
      </c>
      <c r="H728" t="s">
        <v>45</v>
      </c>
      <c r="I728">
        <v>6</v>
      </c>
      <c r="J728" t="s">
        <v>20</v>
      </c>
      <c r="K728">
        <v>0</v>
      </c>
      <c r="L728">
        <v>0</v>
      </c>
      <c r="M728">
        <v>0</v>
      </c>
      <c r="N728">
        <v>0</v>
      </c>
      <c r="O728">
        <v>0.29759999999999998</v>
      </c>
      <c r="P728">
        <v>0</v>
      </c>
      <c r="Q728">
        <v>1</v>
      </c>
      <c r="R728">
        <v>0</v>
      </c>
      <c r="S728">
        <v>0</v>
      </c>
    </row>
    <row r="729" spans="1:19" x14ac:dyDescent="0.35">
      <c r="A729">
        <v>59</v>
      </c>
      <c r="B729" t="s">
        <v>90</v>
      </c>
      <c r="C729" t="s">
        <v>91</v>
      </c>
      <c r="D729">
        <v>100105</v>
      </c>
      <c r="E729" t="s">
        <v>20</v>
      </c>
      <c r="F729">
        <v>100105001</v>
      </c>
      <c r="G729" t="s">
        <v>44</v>
      </c>
      <c r="H729" t="s">
        <v>262</v>
      </c>
      <c r="I729">
        <v>6</v>
      </c>
      <c r="J729" t="s">
        <v>20</v>
      </c>
      <c r="K729">
        <v>0</v>
      </c>
      <c r="L729">
        <v>0</v>
      </c>
      <c r="M729">
        <v>0</v>
      </c>
      <c r="N729">
        <v>1.4999999999999999E-2</v>
      </c>
      <c r="O729">
        <v>0</v>
      </c>
      <c r="P729">
        <v>10</v>
      </c>
      <c r="Q729">
        <v>22</v>
      </c>
      <c r="R729">
        <v>13.6</v>
      </c>
      <c r="S729">
        <v>6.9999999999999999E-4</v>
      </c>
    </row>
    <row r="730" spans="1:19" x14ac:dyDescent="0.35">
      <c r="A730">
        <v>59</v>
      </c>
      <c r="B730" t="s">
        <v>90</v>
      </c>
      <c r="C730" t="s">
        <v>91</v>
      </c>
      <c r="D730">
        <v>100105</v>
      </c>
      <c r="E730" t="s">
        <v>20</v>
      </c>
      <c r="F730">
        <v>100105002</v>
      </c>
      <c r="G730" t="s">
        <v>208</v>
      </c>
      <c r="H730" t="s">
        <v>209</v>
      </c>
      <c r="I730">
        <v>6</v>
      </c>
      <c r="J730" t="s">
        <v>20</v>
      </c>
      <c r="K730">
        <v>0</v>
      </c>
      <c r="L730">
        <v>0</v>
      </c>
      <c r="M730">
        <v>0</v>
      </c>
      <c r="N730">
        <v>0.05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35">
      <c r="A731">
        <v>59</v>
      </c>
      <c r="B731" t="s">
        <v>90</v>
      </c>
      <c r="C731" t="s">
        <v>91</v>
      </c>
      <c r="D731">
        <v>100105</v>
      </c>
      <c r="E731" t="s">
        <v>20</v>
      </c>
      <c r="F731">
        <v>100105006</v>
      </c>
      <c r="G731" t="s">
        <v>276</v>
      </c>
      <c r="H731" t="s">
        <v>282</v>
      </c>
      <c r="I731">
        <v>6</v>
      </c>
      <c r="J731" t="s">
        <v>20</v>
      </c>
      <c r="K731">
        <v>0</v>
      </c>
      <c r="L731">
        <v>0.6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0.1</v>
      </c>
      <c r="S731">
        <v>0</v>
      </c>
    </row>
    <row r="732" spans="1:19" x14ac:dyDescent="0.35">
      <c r="A732">
        <v>59</v>
      </c>
      <c r="B732" t="s">
        <v>90</v>
      </c>
      <c r="C732" t="s">
        <v>91</v>
      </c>
      <c r="D732">
        <v>100105</v>
      </c>
      <c r="E732" t="s">
        <v>20</v>
      </c>
      <c r="F732">
        <v>100105006</v>
      </c>
      <c r="G732" t="s">
        <v>276</v>
      </c>
      <c r="H732" t="s">
        <v>277</v>
      </c>
      <c r="I732">
        <v>4</v>
      </c>
      <c r="J732" t="s">
        <v>71</v>
      </c>
      <c r="K732">
        <v>3.5000000000000001E-3</v>
      </c>
      <c r="L732">
        <v>0</v>
      </c>
      <c r="M732">
        <v>0</v>
      </c>
      <c r="N732">
        <v>0</v>
      </c>
      <c r="O732">
        <v>0</v>
      </c>
      <c r="P732">
        <v>7.3999999999999996E-2</v>
      </c>
      <c r="Q732">
        <v>2.1600000000000001E-2</v>
      </c>
      <c r="R732">
        <v>0.13489999999999999</v>
      </c>
      <c r="S732">
        <v>6.6400000000000001E-2</v>
      </c>
    </row>
    <row r="733" spans="1:19" x14ac:dyDescent="0.35">
      <c r="A733">
        <v>59</v>
      </c>
      <c r="B733" t="s">
        <v>90</v>
      </c>
      <c r="C733" t="s">
        <v>91</v>
      </c>
      <c r="D733">
        <v>100105</v>
      </c>
      <c r="E733" t="s">
        <v>20</v>
      </c>
      <c r="F733">
        <v>100105006</v>
      </c>
      <c r="G733" t="s">
        <v>276</v>
      </c>
      <c r="H733" t="s">
        <v>307</v>
      </c>
      <c r="I733">
        <v>4</v>
      </c>
      <c r="J733" t="s">
        <v>71</v>
      </c>
      <c r="K733">
        <v>0.67230000000000001</v>
      </c>
      <c r="L733">
        <v>0.1545</v>
      </c>
      <c r="M733">
        <v>0.94579999999999997</v>
      </c>
      <c r="N733">
        <v>0.32840000000000003</v>
      </c>
      <c r="O733">
        <v>9.7500000000000003E-2</v>
      </c>
      <c r="P733">
        <v>2.4500000000000001E-2</v>
      </c>
      <c r="Q733">
        <v>0</v>
      </c>
      <c r="R733">
        <v>0</v>
      </c>
      <c r="S733">
        <v>3.8999999999999998E-3</v>
      </c>
    </row>
    <row r="734" spans="1:19" x14ac:dyDescent="0.35">
      <c r="A734">
        <v>59</v>
      </c>
      <c r="B734" t="s">
        <v>90</v>
      </c>
      <c r="C734" t="s">
        <v>91</v>
      </c>
      <c r="D734">
        <v>100105</v>
      </c>
      <c r="E734" t="s">
        <v>20</v>
      </c>
      <c r="F734">
        <v>100105006</v>
      </c>
      <c r="G734" t="s">
        <v>276</v>
      </c>
      <c r="H734" t="s">
        <v>445</v>
      </c>
      <c r="I734">
        <v>6</v>
      </c>
      <c r="J734" t="s">
        <v>20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1.55E-2</v>
      </c>
      <c r="S734">
        <v>0</v>
      </c>
    </row>
    <row r="735" spans="1:19" x14ac:dyDescent="0.35">
      <c r="A735">
        <v>59</v>
      </c>
      <c r="B735" t="s">
        <v>90</v>
      </c>
      <c r="C735" t="s">
        <v>91</v>
      </c>
      <c r="D735">
        <v>100106</v>
      </c>
      <c r="E735" t="s">
        <v>23</v>
      </c>
      <c r="F735">
        <v>100106001</v>
      </c>
      <c r="G735" t="s">
        <v>59</v>
      </c>
      <c r="H735" t="s">
        <v>131</v>
      </c>
      <c r="I735">
        <v>1</v>
      </c>
      <c r="J735" t="s">
        <v>96</v>
      </c>
      <c r="K735">
        <v>57.746499999999997</v>
      </c>
      <c r="L735">
        <v>52.2684</v>
      </c>
      <c r="M735">
        <v>105.6889</v>
      </c>
      <c r="N735">
        <v>77.794399999999996</v>
      </c>
      <c r="O735">
        <v>103.9212</v>
      </c>
      <c r="P735">
        <v>54.0199</v>
      </c>
      <c r="Q735">
        <v>113.9515</v>
      </c>
      <c r="R735">
        <v>134.57650000000001</v>
      </c>
      <c r="S735">
        <v>310.14280000000002</v>
      </c>
    </row>
    <row r="736" spans="1:19" x14ac:dyDescent="0.35">
      <c r="A736">
        <v>59</v>
      </c>
      <c r="B736" t="s">
        <v>90</v>
      </c>
      <c r="C736" t="s">
        <v>91</v>
      </c>
      <c r="D736">
        <v>100106</v>
      </c>
      <c r="E736" t="s">
        <v>23</v>
      </c>
      <c r="F736">
        <v>100106001</v>
      </c>
      <c r="G736" t="s">
        <v>59</v>
      </c>
      <c r="H736" t="s">
        <v>95</v>
      </c>
      <c r="I736">
        <v>1</v>
      </c>
      <c r="J736" t="s">
        <v>96</v>
      </c>
      <c r="K736">
        <v>62.323900000000002</v>
      </c>
      <c r="L736">
        <v>96.110699999999994</v>
      </c>
      <c r="M736">
        <v>78.074100000000001</v>
      </c>
      <c r="N736">
        <v>66.153199999999998</v>
      </c>
      <c r="O736">
        <v>73.953900000000004</v>
      </c>
      <c r="P736">
        <v>81.866299999999995</v>
      </c>
      <c r="Q736">
        <v>62.508800000000001</v>
      </c>
      <c r="R736">
        <v>105.5706</v>
      </c>
      <c r="S736">
        <v>380.22710000000001</v>
      </c>
    </row>
    <row r="737" spans="1:19" x14ac:dyDescent="0.35">
      <c r="A737">
        <v>59</v>
      </c>
      <c r="B737" t="s">
        <v>90</v>
      </c>
      <c r="C737" t="s">
        <v>91</v>
      </c>
      <c r="D737">
        <v>100106</v>
      </c>
      <c r="E737" t="s">
        <v>23</v>
      </c>
      <c r="F737">
        <v>100106001</v>
      </c>
      <c r="G737" t="s">
        <v>59</v>
      </c>
      <c r="H737" t="s">
        <v>408</v>
      </c>
      <c r="I737">
        <v>1</v>
      </c>
      <c r="J737" t="s">
        <v>96</v>
      </c>
      <c r="K737">
        <v>0</v>
      </c>
      <c r="L737">
        <v>0</v>
      </c>
      <c r="M737">
        <v>0</v>
      </c>
      <c r="N737">
        <v>0</v>
      </c>
      <c r="O737">
        <v>3.847</v>
      </c>
      <c r="P737">
        <v>0</v>
      </c>
      <c r="Q737">
        <v>1.3100000000000001E-2</v>
      </c>
      <c r="R737">
        <v>0</v>
      </c>
      <c r="S737">
        <v>0</v>
      </c>
    </row>
    <row r="738" spans="1:19" x14ac:dyDescent="0.35">
      <c r="A738">
        <v>59</v>
      </c>
      <c r="B738" t="s">
        <v>90</v>
      </c>
      <c r="C738" t="s">
        <v>91</v>
      </c>
      <c r="D738">
        <v>100106</v>
      </c>
      <c r="E738" t="s">
        <v>23</v>
      </c>
      <c r="F738">
        <v>100106001</v>
      </c>
      <c r="G738" t="s">
        <v>59</v>
      </c>
      <c r="H738" t="s">
        <v>224</v>
      </c>
      <c r="I738">
        <v>1</v>
      </c>
      <c r="J738" t="s">
        <v>96</v>
      </c>
      <c r="K738">
        <v>29.519400000000001</v>
      </c>
      <c r="L738">
        <v>73.748500000000007</v>
      </c>
      <c r="M738">
        <v>5.9019000000000004</v>
      </c>
      <c r="N738">
        <v>2.0979000000000001</v>
      </c>
      <c r="O738">
        <v>1.7554000000000001</v>
      </c>
      <c r="P738">
        <v>0</v>
      </c>
      <c r="Q738">
        <v>25.523499999999999</v>
      </c>
      <c r="R738">
        <v>34.7455</v>
      </c>
      <c r="S738">
        <v>65.987200000000001</v>
      </c>
    </row>
    <row r="739" spans="1:19" x14ac:dyDescent="0.35">
      <c r="A739">
        <v>59</v>
      </c>
      <c r="B739" t="s">
        <v>90</v>
      </c>
      <c r="C739" t="s">
        <v>91</v>
      </c>
      <c r="D739">
        <v>100106</v>
      </c>
      <c r="E739" t="s">
        <v>23</v>
      </c>
      <c r="F739">
        <v>100106001</v>
      </c>
      <c r="G739" t="s">
        <v>59</v>
      </c>
      <c r="H739" t="s">
        <v>132</v>
      </c>
      <c r="I739">
        <v>3</v>
      </c>
      <c r="J739" t="s">
        <v>38</v>
      </c>
      <c r="K739">
        <v>2.8999999999999998E-3</v>
      </c>
      <c r="L739">
        <v>0</v>
      </c>
      <c r="M739">
        <v>0</v>
      </c>
      <c r="N739">
        <v>9.4368999999999996</v>
      </c>
      <c r="O739">
        <v>10.102</v>
      </c>
      <c r="P739">
        <v>68.801699999999997</v>
      </c>
      <c r="Q739">
        <v>86.953999999999994</v>
      </c>
      <c r="R739">
        <v>0</v>
      </c>
      <c r="S739">
        <v>0</v>
      </c>
    </row>
    <row r="740" spans="1:19" x14ac:dyDescent="0.35">
      <c r="A740">
        <v>59</v>
      </c>
      <c r="B740" t="s">
        <v>90</v>
      </c>
      <c r="C740" t="s">
        <v>91</v>
      </c>
      <c r="D740">
        <v>100106</v>
      </c>
      <c r="E740" t="s">
        <v>23</v>
      </c>
      <c r="F740">
        <v>100106001</v>
      </c>
      <c r="G740" t="s">
        <v>59</v>
      </c>
      <c r="H740" t="s">
        <v>349</v>
      </c>
      <c r="I740">
        <v>3</v>
      </c>
      <c r="J740" t="s">
        <v>38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8.8480000000000008</v>
      </c>
      <c r="Q740">
        <v>0</v>
      </c>
      <c r="R740">
        <v>0</v>
      </c>
      <c r="S740">
        <v>0.1071</v>
      </c>
    </row>
    <row r="741" spans="1:19" x14ac:dyDescent="0.35">
      <c r="A741">
        <v>59</v>
      </c>
      <c r="B741" t="s">
        <v>90</v>
      </c>
      <c r="C741" t="s">
        <v>91</v>
      </c>
      <c r="D741">
        <v>100106</v>
      </c>
      <c r="E741" t="s">
        <v>23</v>
      </c>
      <c r="F741">
        <v>100106001</v>
      </c>
      <c r="G741" t="s">
        <v>59</v>
      </c>
      <c r="H741" t="s">
        <v>133</v>
      </c>
      <c r="I741">
        <v>5</v>
      </c>
      <c r="J741" t="s">
        <v>26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30.147099999999998</v>
      </c>
      <c r="R741">
        <v>0</v>
      </c>
      <c r="S741">
        <v>0</v>
      </c>
    </row>
    <row r="742" spans="1:19" x14ac:dyDescent="0.35">
      <c r="A742">
        <v>59</v>
      </c>
      <c r="B742" t="s">
        <v>90</v>
      </c>
      <c r="C742" t="s">
        <v>91</v>
      </c>
      <c r="D742">
        <v>100106</v>
      </c>
      <c r="E742" t="s">
        <v>23</v>
      </c>
      <c r="F742">
        <v>100106001</v>
      </c>
      <c r="G742" t="s">
        <v>59</v>
      </c>
      <c r="H742" t="s">
        <v>61</v>
      </c>
      <c r="I742">
        <v>3</v>
      </c>
      <c r="J742" t="s">
        <v>38</v>
      </c>
      <c r="K742">
        <v>1131.6002000000001</v>
      </c>
      <c r="L742">
        <v>766.23419999999999</v>
      </c>
      <c r="M742">
        <v>1469.0671</v>
      </c>
      <c r="N742">
        <v>1343.0719999999999</v>
      </c>
      <c r="O742">
        <v>1388.8039000000001</v>
      </c>
      <c r="P742">
        <v>2472.0662000000002</v>
      </c>
      <c r="Q742">
        <v>2476.7260999999999</v>
      </c>
      <c r="R742">
        <v>2996.8824</v>
      </c>
      <c r="S742">
        <v>2466.7204000000002</v>
      </c>
    </row>
    <row r="743" spans="1:19" x14ac:dyDescent="0.35">
      <c r="A743">
        <v>59</v>
      </c>
      <c r="B743" t="s">
        <v>90</v>
      </c>
      <c r="C743" t="s">
        <v>91</v>
      </c>
      <c r="D743">
        <v>100106</v>
      </c>
      <c r="E743" t="s">
        <v>23</v>
      </c>
      <c r="F743">
        <v>100106001</v>
      </c>
      <c r="G743" t="s">
        <v>59</v>
      </c>
      <c r="H743" t="s">
        <v>272</v>
      </c>
      <c r="I743">
        <v>1</v>
      </c>
      <c r="J743" t="s">
        <v>96</v>
      </c>
      <c r="K743">
        <v>0.1139</v>
      </c>
      <c r="L743">
        <v>0</v>
      </c>
      <c r="M743">
        <v>4.0000000000000001E-3</v>
      </c>
      <c r="N743">
        <v>0</v>
      </c>
      <c r="O743">
        <v>0</v>
      </c>
      <c r="P743">
        <v>0</v>
      </c>
      <c r="Q743">
        <v>130.279</v>
      </c>
      <c r="R743">
        <v>7.5869999999999997</v>
      </c>
      <c r="S743">
        <v>10.5952</v>
      </c>
    </row>
    <row r="744" spans="1:19" x14ac:dyDescent="0.35">
      <c r="A744">
        <v>59</v>
      </c>
      <c r="B744" t="s">
        <v>90</v>
      </c>
      <c r="C744" t="s">
        <v>91</v>
      </c>
      <c r="D744">
        <v>100106</v>
      </c>
      <c r="E744" t="s">
        <v>23</v>
      </c>
      <c r="F744">
        <v>100106001</v>
      </c>
      <c r="G744" t="s">
        <v>59</v>
      </c>
      <c r="H744" t="s">
        <v>225</v>
      </c>
      <c r="I744">
        <v>1</v>
      </c>
      <c r="J744" t="s">
        <v>96</v>
      </c>
      <c r="K744">
        <v>2.2183000000000002</v>
      </c>
      <c r="L744">
        <v>20.8</v>
      </c>
      <c r="M744">
        <v>15.026</v>
      </c>
      <c r="N744">
        <v>7.1173000000000002</v>
      </c>
      <c r="O744">
        <v>32.1676</v>
      </c>
      <c r="P744">
        <v>63.586300000000001</v>
      </c>
      <c r="Q744">
        <v>67.706100000000006</v>
      </c>
      <c r="R744">
        <v>19.584599999999998</v>
      </c>
      <c r="S744">
        <v>20.6586</v>
      </c>
    </row>
    <row r="745" spans="1:19" x14ac:dyDescent="0.35">
      <c r="A745">
        <v>59</v>
      </c>
      <c r="B745" t="s">
        <v>90</v>
      </c>
      <c r="C745" t="s">
        <v>91</v>
      </c>
      <c r="D745">
        <v>100106</v>
      </c>
      <c r="E745" t="s">
        <v>23</v>
      </c>
      <c r="F745">
        <v>100106001</v>
      </c>
      <c r="G745" t="s">
        <v>59</v>
      </c>
      <c r="H745" t="s">
        <v>446</v>
      </c>
      <c r="I745">
        <v>1</v>
      </c>
      <c r="J745" t="s">
        <v>96</v>
      </c>
      <c r="K745">
        <v>4.7</v>
      </c>
      <c r="L745">
        <v>0</v>
      </c>
      <c r="M745">
        <v>5.4960000000000004</v>
      </c>
      <c r="N745">
        <v>0</v>
      </c>
      <c r="O745">
        <v>0</v>
      </c>
      <c r="P745">
        <v>0</v>
      </c>
      <c r="Q745">
        <v>1.8320000000000001</v>
      </c>
      <c r="R745">
        <v>1E-3</v>
      </c>
      <c r="S745">
        <v>0</v>
      </c>
    </row>
    <row r="746" spans="1:19" x14ac:dyDescent="0.35">
      <c r="A746">
        <v>59</v>
      </c>
      <c r="B746" t="s">
        <v>90</v>
      </c>
      <c r="C746" t="s">
        <v>91</v>
      </c>
      <c r="D746">
        <v>100106</v>
      </c>
      <c r="E746" t="s">
        <v>23</v>
      </c>
      <c r="F746">
        <v>100106002</v>
      </c>
      <c r="G746" t="s">
        <v>24</v>
      </c>
      <c r="H746" t="s">
        <v>306</v>
      </c>
      <c r="I746">
        <v>1</v>
      </c>
      <c r="J746" t="s">
        <v>96</v>
      </c>
      <c r="K746">
        <v>0</v>
      </c>
      <c r="L746">
        <v>6.6000000000000003E-2</v>
      </c>
      <c r="M746">
        <v>0.04</v>
      </c>
      <c r="N746">
        <v>0</v>
      </c>
      <c r="O746">
        <v>0</v>
      </c>
      <c r="P746">
        <v>0</v>
      </c>
      <c r="Q746">
        <v>0</v>
      </c>
      <c r="R746">
        <v>1E-3</v>
      </c>
      <c r="S746">
        <v>18.468</v>
      </c>
    </row>
    <row r="747" spans="1:19" x14ac:dyDescent="0.35">
      <c r="A747">
        <v>59</v>
      </c>
      <c r="B747" t="s">
        <v>90</v>
      </c>
      <c r="C747" t="s">
        <v>91</v>
      </c>
      <c r="D747">
        <v>100107</v>
      </c>
      <c r="E747" t="s">
        <v>48</v>
      </c>
      <c r="F747">
        <v>100107002</v>
      </c>
      <c r="G747" t="s">
        <v>257</v>
      </c>
      <c r="H747" t="s">
        <v>258</v>
      </c>
      <c r="I747">
        <v>5</v>
      </c>
      <c r="J747" t="s">
        <v>26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5.0000000000000001E-3</v>
      </c>
      <c r="Q747">
        <v>3.2000000000000002E-3</v>
      </c>
      <c r="R747">
        <v>0</v>
      </c>
      <c r="S747">
        <v>0</v>
      </c>
    </row>
    <row r="748" spans="1:19" x14ac:dyDescent="0.35">
      <c r="A748">
        <v>59</v>
      </c>
      <c r="B748" t="s">
        <v>90</v>
      </c>
      <c r="C748" t="s">
        <v>91</v>
      </c>
      <c r="D748">
        <v>100107</v>
      </c>
      <c r="E748" t="s">
        <v>48</v>
      </c>
      <c r="F748">
        <v>100107012</v>
      </c>
      <c r="G748" t="s">
        <v>49</v>
      </c>
      <c r="H748" t="s">
        <v>318</v>
      </c>
      <c r="I748">
        <v>3</v>
      </c>
      <c r="J748" t="s">
        <v>38</v>
      </c>
      <c r="K748">
        <v>0</v>
      </c>
      <c r="L748">
        <v>3.1199999999999999E-2</v>
      </c>
      <c r="M748">
        <v>0.25950000000000001</v>
      </c>
      <c r="N748">
        <v>0.69720000000000004</v>
      </c>
      <c r="O748">
        <v>0.1424</v>
      </c>
      <c r="P748">
        <v>0</v>
      </c>
      <c r="Q748">
        <v>0.3478</v>
      </c>
      <c r="R748">
        <v>0.18210000000000001</v>
      </c>
      <c r="S748">
        <v>5.2400000000000002E-2</v>
      </c>
    </row>
    <row r="749" spans="1:19" x14ac:dyDescent="0.35">
      <c r="A749">
        <v>59</v>
      </c>
      <c r="B749" t="s">
        <v>90</v>
      </c>
      <c r="C749" t="s">
        <v>91</v>
      </c>
      <c r="D749">
        <v>100107</v>
      </c>
      <c r="E749" t="s">
        <v>48</v>
      </c>
      <c r="F749">
        <v>100107012</v>
      </c>
      <c r="G749" t="s">
        <v>49</v>
      </c>
      <c r="H749" t="s">
        <v>150</v>
      </c>
      <c r="I749">
        <v>3</v>
      </c>
      <c r="J749" t="s">
        <v>38</v>
      </c>
      <c r="K749">
        <v>18.504000000000001</v>
      </c>
      <c r="L749">
        <v>1.8488</v>
      </c>
      <c r="M749">
        <v>11.4712</v>
      </c>
      <c r="N749">
        <v>16.581099999999999</v>
      </c>
      <c r="O749">
        <v>7.7275999999999998</v>
      </c>
      <c r="P749">
        <v>26.9786</v>
      </c>
      <c r="Q749">
        <v>84.328400000000002</v>
      </c>
      <c r="R749">
        <v>289.21260000000001</v>
      </c>
      <c r="S749">
        <v>442.65339999999998</v>
      </c>
    </row>
    <row r="750" spans="1:19" x14ac:dyDescent="0.35">
      <c r="A750">
        <v>59</v>
      </c>
      <c r="B750" t="s">
        <v>90</v>
      </c>
      <c r="C750" t="s">
        <v>91</v>
      </c>
      <c r="D750">
        <v>100107</v>
      </c>
      <c r="E750" t="s">
        <v>48</v>
      </c>
      <c r="F750">
        <v>100107012</v>
      </c>
      <c r="G750" t="s">
        <v>49</v>
      </c>
      <c r="H750" t="s">
        <v>342</v>
      </c>
      <c r="I750">
        <v>3</v>
      </c>
      <c r="J750" t="s">
        <v>38</v>
      </c>
      <c r="K750">
        <v>0</v>
      </c>
      <c r="L750">
        <v>0</v>
      </c>
      <c r="M750">
        <v>0.81869999999999998</v>
      </c>
      <c r="N750">
        <v>0.2</v>
      </c>
      <c r="O750">
        <v>0.80640000000000001</v>
      </c>
      <c r="P750">
        <v>15.12</v>
      </c>
      <c r="Q750">
        <v>2.1499999999999998E-2</v>
      </c>
      <c r="R750">
        <v>17.946300000000001</v>
      </c>
      <c r="S750">
        <v>47.059199999999997</v>
      </c>
    </row>
    <row r="751" spans="1:19" x14ac:dyDescent="0.35">
      <c r="A751">
        <v>59</v>
      </c>
      <c r="B751" t="s">
        <v>90</v>
      </c>
      <c r="C751" t="s">
        <v>91</v>
      </c>
      <c r="D751">
        <v>100107</v>
      </c>
      <c r="E751" t="s">
        <v>48</v>
      </c>
      <c r="F751">
        <v>100107012</v>
      </c>
      <c r="G751" t="s">
        <v>49</v>
      </c>
      <c r="H751" t="s">
        <v>129</v>
      </c>
      <c r="I751">
        <v>2</v>
      </c>
      <c r="J751" t="s">
        <v>32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1.2999999999999999E-3</v>
      </c>
      <c r="S751">
        <v>96.96</v>
      </c>
    </row>
    <row r="752" spans="1:19" x14ac:dyDescent="0.35">
      <c r="A752">
        <v>59</v>
      </c>
      <c r="B752" t="s">
        <v>90</v>
      </c>
      <c r="C752" t="s">
        <v>91</v>
      </c>
      <c r="D752">
        <v>100107</v>
      </c>
      <c r="E752" t="s">
        <v>48</v>
      </c>
      <c r="F752">
        <v>100107012</v>
      </c>
      <c r="G752" t="s">
        <v>49</v>
      </c>
      <c r="H752" t="s">
        <v>265</v>
      </c>
      <c r="I752">
        <v>1</v>
      </c>
      <c r="J752" t="s">
        <v>96</v>
      </c>
      <c r="K752">
        <v>4.8197000000000001</v>
      </c>
      <c r="L752">
        <v>3.6758000000000002</v>
      </c>
      <c r="M752">
        <v>4.2835000000000001</v>
      </c>
      <c r="N752">
        <v>153.41149999999999</v>
      </c>
      <c r="O752">
        <v>22.688300000000002</v>
      </c>
      <c r="P752">
        <v>20.0166</v>
      </c>
      <c r="Q752">
        <v>4.4095000000000004</v>
      </c>
      <c r="R752">
        <v>3.7311000000000001</v>
      </c>
      <c r="S752">
        <v>7.3221999999999996</v>
      </c>
    </row>
    <row r="753" spans="1:19" x14ac:dyDescent="0.35">
      <c r="A753">
        <v>59</v>
      </c>
      <c r="B753" t="s">
        <v>90</v>
      </c>
      <c r="C753" t="s">
        <v>91</v>
      </c>
      <c r="D753">
        <v>100107</v>
      </c>
      <c r="E753" t="s">
        <v>48</v>
      </c>
      <c r="F753">
        <v>100107012</v>
      </c>
      <c r="G753" t="s">
        <v>49</v>
      </c>
      <c r="H753" t="s">
        <v>130</v>
      </c>
      <c r="I753">
        <v>3</v>
      </c>
      <c r="J753" t="s">
        <v>38</v>
      </c>
      <c r="K753">
        <v>15.722</v>
      </c>
      <c r="L753">
        <v>15.454000000000001</v>
      </c>
      <c r="M753">
        <v>27.881</v>
      </c>
      <c r="N753">
        <v>7.2786999999999997</v>
      </c>
      <c r="O753">
        <v>5.0164</v>
      </c>
      <c r="P753">
        <v>11.063599999999999</v>
      </c>
      <c r="Q753">
        <v>22.156600000000001</v>
      </c>
      <c r="R753">
        <v>29.105699999999999</v>
      </c>
      <c r="S753">
        <v>2.214</v>
      </c>
    </row>
    <row r="754" spans="1:19" x14ac:dyDescent="0.35">
      <c r="A754">
        <v>59</v>
      </c>
      <c r="B754" t="s">
        <v>90</v>
      </c>
      <c r="C754" t="s">
        <v>91</v>
      </c>
      <c r="D754">
        <v>100107</v>
      </c>
      <c r="E754" t="s">
        <v>48</v>
      </c>
      <c r="F754">
        <v>100107012</v>
      </c>
      <c r="G754" t="s">
        <v>49</v>
      </c>
      <c r="H754" t="s">
        <v>50</v>
      </c>
      <c r="I754">
        <v>3</v>
      </c>
      <c r="J754" t="s">
        <v>38</v>
      </c>
      <c r="K754">
        <v>1.4479</v>
      </c>
      <c r="L754">
        <v>0</v>
      </c>
      <c r="M754">
        <v>9.0274999999999999</v>
      </c>
      <c r="N754">
        <v>0.43530000000000002</v>
      </c>
      <c r="O754">
        <v>16.127300000000002</v>
      </c>
      <c r="P754">
        <v>8.0374999999999996</v>
      </c>
      <c r="Q754">
        <v>11.830500000000001</v>
      </c>
      <c r="R754">
        <v>21.609200000000001</v>
      </c>
      <c r="S754">
        <v>26.600999999999999</v>
      </c>
    </row>
    <row r="755" spans="1:19" x14ac:dyDescent="0.35">
      <c r="A755">
        <v>59</v>
      </c>
      <c r="B755" t="s">
        <v>90</v>
      </c>
      <c r="C755" t="s">
        <v>91</v>
      </c>
      <c r="D755">
        <v>100107</v>
      </c>
      <c r="E755" t="s">
        <v>48</v>
      </c>
      <c r="F755">
        <v>100107012</v>
      </c>
      <c r="G755" t="s">
        <v>49</v>
      </c>
      <c r="H755" t="s">
        <v>211</v>
      </c>
      <c r="I755">
        <v>7</v>
      </c>
      <c r="J755" t="s">
        <v>164</v>
      </c>
      <c r="K755">
        <v>1.6613</v>
      </c>
      <c r="L755">
        <v>0.34229999999999999</v>
      </c>
      <c r="M755">
        <v>2.2187999999999999</v>
      </c>
      <c r="N755">
        <v>0.41</v>
      </c>
      <c r="O755">
        <v>0.20810000000000001</v>
      </c>
      <c r="P755">
        <v>6.4340000000000002</v>
      </c>
      <c r="Q755">
        <v>1.4641</v>
      </c>
      <c r="R755">
        <v>8.0785999999999998</v>
      </c>
      <c r="S755">
        <v>0.27139999999999997</v>
      </c>
    </row>
    <row r="756" spans="1:19" x14ac:dyDescent="0.35">
      <c r="A756">
        <v>59</v>
      </c>
      <c r="B756" t="s">
        <v>90</v>
      </c>
      <c r="C756" t="s">
        <v>91</v>
      </c>
      <c r="D756">
        <v>100107</v>
      </c>
      <c r="E756" t="s">
        <v>48</v>
      </c>
      <c r="F756">
        <v>100107012</v>
      </c>
      <c r="G756" t="s">
        <v>49</v>
      </c>
      <c r="H756" t="s">
        <v>186</v>
      </c>
      <c r="I756">
        <v>3</v>
      </c>
      <c r="J756" t="s">
        <v>38</v>
      </c>
      <c r="K756">
        <v>0</v>
      </c>
      <c r="L756">
        <v>0</v>
      </c>
      <c r="M756">
        <v>0</v>
      </c>
      <c r="N756">
        <v>0</v>
      </c>
      <c r="O756">
        <v>0.98699999999999999</v>
      </c>
      <c r="P756">
        <v>1.869</v>
      </c>
      <c r="Q756">
        <v>0.60570000000000002</v>
      </c>
      <c r="R756">
        <v>0.7238</v>
      </c>
      <c r="S756">
        <v>2.3999999999999998E-3</v>
      </c>
    </row>
    <row r="757" spans="1:19" x14ac:dyDescent="0.35">
      <c r="A757">
        <v>59</v>
      </c>
      <c r="B757" t="s">
        <v>90</v>
      </c>
      <c r="C757" t="s">
        <v>91</v>
      </c>
      <c r="D757">
        <v>100107</v>
      </c>
      <c r="E757" t="s">
        <v>48</v>
      </c>
      <c r="F757">
        <v>100107012</v>
      </c>
      <c r="G757" t="s">
        <v>49</v>
      </c>
      <c r="H757" t="s">
        <v>365</v>
      </c>
      <c r="I757">
        <v>7</v>
      </c>
      <c r="J757" t="s">
        <v>164</v>
      </c>
      <c r="K757">
        <v>18.729900000000001</v>
      </c>
      <c r="L757">
        <v>0</v>
      </c>
      <c r="M757">
        <v>2.9148999999999998</v>
      </c>
      <c r="N757">
        <v>2.8999999999999998E-3</v>
      </c>
      <c r="O757">
        <v>1.1649</v>
      </c>
      <c r="P757">
        <v>10.1455</v>
      </c>
      <c r="Q757">
        <v>10.0871</v>
      </c>
      <c r="R757">
        <v>486.26650000000001</v>
      </c>
      <c r="S757">
        <v>366.5831</v>
      </c>
    </row>
    <row r="758" spans="1:19" x14ac:dyDescent="0.35">
      <c r="A758">
        <v>59</v>
      </c>
      <c r="B758" t="s">
        <v>90</v>
      </c>
      <c r="C758" t="s">
        <v>91</v>
      </c>
      <c r="D758">
        <v>100107</v>
      </c>
      <c r="E758" t="s">
        <v>48</v>
      </c>
      <c r="F758">
        <v>100107012</v>
      </c>
      <c r="G758" t="s">
        <v>49</v>
      </c>
      <c r="H758" t="s">
        <v>195</v>
      </c>
      <c r="I758">
        <v>3</v>
      </c>
      <c r="J758" t="s">
        <v>38</v>
      </c>
      <c r="K758">
        <v>0</v>
      </c>
      <c r="L758">
        <v>5.9999999999999995E-4</v>
      </c>
      <c r="M758">
        <v>0</v>
      </c>
      <c r="N758">
        <v>2.4689999999999999</v>
      </c>
      <c r="O758">
        <v>0.65549999999999997</v>
      </c>
      <c r="P758">
        <v>0</v>
      </c>
      <c r="Q758">
        <v>0.11550000000000001</v>
      </c>
      <c r="R758">
        <v>2.5100000000000001E-2</v>
      </c>
      <c r="S758">
        <v>0.13700000000000001</v>
      </c>
    </row>
    <row r="759" spans="1:19" x14ac:dyDescent="0.35">
      <c r="A759">
        <v>59</v>
      </c>
      <c r="B759" t="s">
        <v>90</v>
      </c>
      <c r="C759" t="s">
        <v>91</v>
      </c>
      <c r="D759">
        <v>100108</v>
      </c>
      <c r="E759" t="s">
        <v>294</v>
      </c>
      <c r="F759">
        <v>100108002</v>
      </c>
      <c r="G759" t="s">
        <v>295</v>
      </c>
      <c r="H759" t="s">
        <v>296</v>
      </c>
      <c r="I759">
        <v>5</v>
      </c>
      <c r="J759" t="s">
        <v>26</v>
      </c>
      <c r="K759">
        <v>0</v>
      </c>
      <c r="L759">
        <v>0</v>
      </c>
      <c r="M759">
        <v>0</v>
      </c>
      <c r="N759">
        <v>0</v>
      </c>
      <c r="O759">
        <v>2.9999999999999997E-4</v>
      </c>
      <c r="P759">
        <v>0</v>
      </c>
      <c r="Q759">
        <v>0</v>
      </c>
      <c r="R759">
        <v>0</v>
      </c>
      <c r="S759">
        <v>0</v>
      </c>
    </row>
    <row r="760" spans="1:19" x14ac:dyDescent="0.35">
      <c r="A760">
        <v>59</v>
      </c>
      <c r="B760" t="s">
        <v>90</v>
      </c>
      <c r="C760" t="s">
        <v>91</v>
      </c>
      <c r="D760">
        <v>100108</v>
      </c>
      <c r="E760" t="s">
        <v>294</v>
      </c>
      <c r="F760">
        <v>100108002</v>
      </c>
      <c r="G760" t="s">
        <v>295</v>
      </c>
      <c r="H760" t="s">
        <v>367</v>
      </c>
      <c r="I760">
        <v>3</v>
      </c>
      <c r="J760" t="s">
        <v>38</v>
      </c>
      <c r="K760">
        <v>0</v>
      </c>
      <c r="L760">
        <v>0</v>
      </c>
      <c r="M760">
        <v>0.33600000000000002</v>
      </c>
      <c r="N760">
        <v>0.28799999999999998</v>
      </c>
      <c r="O760">
        <v>3.0000000000000001E-3</v>
      </c>
      <c r="P760">
        <v>0</v>
      </c>
      <c r="Q760">
        <v>0</v>
      </c>
      <c r="R760">
        <v>1.18E-2</v>
      </c>
      <c r="S760">
        <v>0</v>
      </c>
    </row>
    <row r="761" spans="1:19" x14ac:dyDescent="0.35">
      <c r="A761">
        <v>59</v>
      </c>
      <c r="B761" t="s">
        <v>90</v>
      </c>
      <c r="C761" t="s">
        <v>91</v>
      </c>
      <c r="D761">
        <v>100108</v>
      </c>
      <c r="E761" t="s">
        <v>294</v>
      </c>
      <c r="F761">
        <v>100108005</v>
      </c>
      <c r="G761" t="s">
        <v>319</v>
      </c>
      <c r="H761" t="s">
        <v>398</v>
      </c>
      <c r="I761">
        <v>7</v>
      </c>
      <c r="J761" t="s">
        <v>164</v>
      </c>
      <c r="K761">
        <v>0</v>
      </c>
      <c r="L761">
        <v>0</v>
      </c>
      <c r="M761">
        <v>0.24</v>
      </c>
      <c r="N761">
        <v>0</v>
      </c>
      <c r="O761">
        <v>8.5000000000000006E-3</v>
      </c>
      <c r="P761">
        <v>40.001800000000003</v>
      </c>
      <c r="Q761">
        <v>8.5500000000000007E-2</v>
      </c>
      <c r="R761">
        <v>111.404</v>
      </c>
      <c r="S761">
        <v>44.011000000000003</v>
      </c>
    </row>
    <row r="762" spans="1:19" x14ac:dyDescent="0.35">
      <c r="A762">
        <v>59</v>
      </c>
      <c r="B762" t="s">
        <v>90</v>
      </c>
      <c r="C762" t="s">
        <v>91</v>
      </c>
      <c r="D762">
        <v>100108</v>
      </c>
      <c r="E762" t="s">
        <v>294</v>
      </c>
      <c r="F762">
        <v>100108005</v>
      </c>
      <c r="G762" t="s">
        <v>319</v>
      </c>
      <c r="H762" t="s">
        <v>368</v>
      </c>
      <c r="I762">
        <v>3</v>
      </c>
      <c r="J762" t="s">
        <v>38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1E-3</v>
      </c>
      <c r="Q762">
        <v>0</v>
      </c>
      <c r="R762">
        <v>0</v>
      </c>
      <c r="S762">
        <v>0</v>
      </c>
    </row>
    <row r="763" spans="1:19" x14ac:dyDescent="0.35">
      <c r="A763">
        <v>59</v>
      </c>
      <c r="B763" t="s">
        <v>90</v>
      </c>
      <c r="C763" t="s">
        <v>91</v>
      </c>
      <c r="D763">
        <v>100108</v>
      </c>
      <c r="E763" t="s">
        <v>294</v>
      </c>
      <c r="F763">
        <v>100108005</v>
      </c>
      <c r="G763" t="s">
        <v>319</v>
      </c>
      <c r="H763" t="s">
        <v>331</v>
      </c>
      <c r="I763">
        <v>3</v>
      </c>
      <c r="J763" t="s">
        <v>38</v>
      </c>
      <c r="K763">
        <v>6.1790000000000003</v>
      </c>
      <c r="L763">
        <v>2.2273000000000001</v>
      </c>
      <c r="M763">
        <v>4.0345000000000004</v>
      </c>
      <c r="N763">
        <v>0</v>
      </c>
      <c r="O763">
        <v>0</v>
      </c>
      <c r="P763">
        <v>2.4289999999999998</v>
      </c>
      <c r="Q763">
        <v>2.1432000000000002</v>
      </c>
      <c r="R763">
        <v>0</v>
      </c>
      <c r="S763">
        <v>0</v>
      </c>
    </row>
    <row r="764" spans="1:19" x14ac:dyDescent="0.35">
      <c r="A764">
        <v>59</v>
      </c>
      <c r="B764" t="s">
        <v>90</v>
      </c>
      <c r="C764" t="s">
        <v>91</v>
      </c>
      <c r="D764">
        <v>100108</v>
      </c>
      <c r="E764" t="s">
        <v>294</v>
      </c>
      <c r="F764">
        <v>100108006</v>
      </c>
      <c r="G764" t="s">
        <v>381</v>
      </c>
      <c r="H764" t="s">
        <v>382</v>
      </c>
      <c r="I764">
        <v>5</v>
      </c>
      <c r="J764" t="s">
        <v>26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6.0000000000000001E-3</v>
      </c>
      <c r="S764">
        <v>0</v>
      </c>
    </row>
    <row r="765" spans="1:19" x14ac:dyDescent="0.35">
      <c r="A765">
        <v>59</v>
      </c>
      <c r="B765" t="s">
        <v>90</v>
      </c>
      <c r="C765" t="s">
        <v>91</v>
      </c>
      <c r="D765">
        <v>100108</v>
      </c>
      <c r="E765" t="s">
        <v>294</v>
      </c>
      <c r="F765">
        <v>100108007</v>
      </c>
      <c r="G765" t="s">
        <v>327</v>
      </c>
      <c r="H765" t="s">
        <v>420</v>
      </c>
      <c r="I765">
        <v>1</v>
      </c>
      <c r="J765" t="s">
        <v>96</v>
      </c>
      <c r="K765">
        <v>0</v>
      </c>
      <c r="L765">
        <v>0</v>
      </c>
      <c r="M765">
        <v>8.4000000000000005E-2</v>
      </c>
      <c r="N765">
        <v>0.52569999999999995</v>
      </c>
      <c r="O765">
        <v>2.1617999999999999</v>
      </c>
      <c r="P765">
        <v>0</v>
      </c>
      <c r="Q765">
        <v>0</v>
      </c>
      <c r="R765">
        <v>0</v>
      </c>
      <c r="S765">
        <v>0</v>
      </c>
    </row>
    <row r="766" spans="1:19" x14ac:dyDescent="0.35">
      <c r="A766">
        <v>59</v>
      </c>
      <c r="B766" t="s">
        <v>90</v>
      </c>
      <c r="C766" t="s">
        <v>91</v>
      </c>
      <c r="D766">
        <v>100108</v>
      </c>
      <c r="E766" t="s">
        <v>294</v>
      </c>
      <c r="F766">
        <v>100108007</v>
      </c>
      <c r="G766" t="s">
        <v>327</v>
      </c>
      <c r="H766" t="s">
        <v>424</v>
      </c>
      <c r="I766">
        <v>1</v>
      </c>
      <c r="J766" t="s">
        <v>96</v>
      </c>
      <c r="K766">
        <v>0</v>
      </c>
      <c r="L766">
        <v>0</v>
      </c>
      <c r="M766">
        <v>0.2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35">
      <c r="A767">
        <v>59</v>
      </c>
      <c r="B767" t="s">
        <v>90</v>
      </c>
      <c r="C767" t="s">
        <v>91</v>
      </c>
      <c r="D767">
        <v>100108</v>
      </c>
      <c r="E767" t="s">
        <v>294</v>
      </c>
      <c r="F767">
        <v>100108007</v>
      </c>
      <c r="G767" t="s">
        <v>327</v>
      </c>
      <c r="H767" t="s">
        <v>338</v>
      </c>
      <c r="I767">
        <v>4</v>
      </c>
      <c r="J767" t="s">
        <v>71</v>
      </c>
      <c r="K767">
        <v>0</v>
      </c>
      <c r="L767">
        <v>0</v>
      </c>
      <c r="M767">
        <v>3.0999999999999999E-3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35">
      <c r="A768">
        <v>59</v>
      </c>
      <c r="B768" t="s">
        <v>90</v>
      </c>
      <c r="C768" t="s">
        <v>91</v>
      </c>
      <c r="D768">
        <v>100109</v>
      </c>
      <c r="E768" t="s">
        <v>51</v>
      </c>
      <c r="F768">
        <v>100109001</v>
      </c>
      <c r="G768" t="s">
        <v>51</v>
      </c>
      <c r="H768" t="s">
        <v>293</v>
      </c>
      <c r="I768">
        <v>7</v>
      </c>
      <c r="J768" t="s">
        <v>164</v>
      </c>
      <c r="K768">
        <v>0</v>
      </c>
      <c r="L768">
        <v>0</v>
      </c>
      <c r="M768">
        <v>0</v>
      </c>
      <c r="N768">
        <v>0</v>
      </c>
      <c r="O768">
        <v>0.96</v>
      </c>
      <c r="P768">
        <v>1.6392</v>
      </c>
      <c r="Q768">
        <v>1.6319999999999999</v>
      </c>
      <c r="R768">
        <v>0</v>
      </c>
      <c r="S768">
        <v>0</v>
      </c>
    </row>
    <row r="769" spans="1:19" x14ac:dyDescent="0.35">
      <c r="A769">
        <v>59</v>
      </c>
      <c r="B769" t="s">
        <v>90</v>
      </c>
      <c r="C769" t="s">
        <v>91</v>
      </c>
      <c r="D769">
        <v>100109</v>
      </c>
      <c r="E769" t="s">
        <v>51</v>
      </c>
      <c r="F769">
        <v>100109001</v>
      </c>
      <c r="G769" t="s">
        <v>51</v>
      </c>
      <c r="H769" t="s">
        <v>184</v>
      </c>
      <c r="I769">
        <v>7</v>
      </c>
      <c r="J769" t="s">
        <v>164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82.299000000000007</v>
      </c>
      <c r="Q769">
        <v>20.013000000000002</v>
      </c>
      <c r="R769">
        <v>0</v>
      </c>
      <c r="S769">
        <v>62.5929</v>
      </c>
    </row>
    <row r="770" spans="1:19" x14ac:dyDescent="0.35">
      <c r="A770">
        <v>59</v>
      </c>
      <c r="B770" t="s">
        <v>90</v>
      </c>
      <c r="C770" t="s">
        <v>91</v>
      </c>
      <c r="D770">
        <v>100109</v>
      </c>
      <c r="E770" t="s">
        <v>51</v>
      </c>
      <c r="F770">
        <v>100109001</v>
      </c>
      <c r="G770" t="s">
        <v>51</v>
      </c>
      <c r="H770" t="s">
        <v>249</v>
      </c>
      <c r="I770">
        <v>7</v>
      </c>
      <c r="J770" t="s">
        <v>164</v>
      </c>
      <c r="K770">
        <v>3.3075000000000001</v>
      </c>
      <c r="L770">
        <v>0</v>
      </c>
      <c r="M770">
        <v>3.1564999999999999</v>
      </c>
      <c r="N770">
        <v>0</v>
      </c>
      <c r="O770">
        <v>0</v>
      </c>
      <c r="P770">
        <v>600.74</v>
      </c>
      <c r="Q770">
        <v>0</v>
      </c>
      <c r="R770">
        <v>0</v>
      </c>
      <c r="S770">
        <v>0</v>
      </c>
    </row>
    <row r="771" spans="1:19" x14ac:dyDescent="0.35">
      <c r="A771">
        <v>64</v>
      </c>
      <c r="B771" t="s">
        <v>372</v>
      </c>
      <c r="C771" t="s">
        <v>373</v>
      </c>
      <c r="D771">
        <v>100104</v>
      </c>
      <c r="E771" t="s">
        <v>66</v>
      </c>
      <c r="F771">
        <v>100104002</v>
      </c>
      <c r="G771" t="s">
        <v>67</v>
      </c>
      <c r="H771" t="s">
        <v>191</v>
      </c>
      <c r="I771">
        <v>4</v>
      </c>
      <c r="J771" t="s">
        <v>71</v>
      </c>
      <c r="K771">
        <v>8.9999999999999998E-4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 x14ac:dyDescent="0.35">
      <c r="A772">
        <v>66</v>
      </c>
      <c r="B772" t="s">
        <v>97</v>
      </c>
      <c r="C772" t="s">
        <v>98</v>
      </c>
      <c r="D772">
        <v>100101</v>
      </c>
      <c r="E772" t="s">
        <v>29</v>
      </c>
      <c r="F772">
        <v>100101001</v>
      </c>
      <c r="G772" t="s">
        <v>35</v>
      </c>
      <c r="H772" t="s">
        <v>163</v>
      </c>
      <c r="I772">
        <v>7</v>
      </c>
      <c r="J772" t="s">
        <v>164</v>
      </c>
      <c r="K772">
        <v>0</v>
      </c>
      <c r="L772">
        <v>2.5000000000000001E-2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0.55700000000000005</v>
      </c>
    </row>
    <row r="773" spans="1:19" x14ac:dyDescent="0.35">
      <c r="A773">
        <v>66</v>
      </c>
      <c r="B773" t="s">
        <v>97</v>
      </c>
      <c r="C773" t="s">
        <v>98</v>
      </c>
      <c r="D773">
        <v>100101</v>
      </c>
      <c r="E773" t="s">
        <v>29</v>
      </c>
      <c r="F773">
        <v>100101004</v>
      </c>
      <c r="G773" t="s">
        <v>30</v>
      </c>
      <c r="H773" t="s">
        <v>217</v>
      </c>
      <c r="I773">
        <v>7</v>
      </c>
      <c r="J773" t="s">
        <v>164</v>
      </c>
      <c r="K773">
        <v>0</v>
      </c>
      <c r="L773">
        <v>0</v>
      </c>
      <c r="M773">
        <v>2.0000000000000001E-4</v>
      </c>
      <c r="N773">
        <v>0</v>
      </c>
      <c r="O773">
        <v>6.7000000000000002E-3</v>
      </c>
      <c r="P773">
        <v>0</v>
      </c>
      <c r="Q773">
        <v>0</v>
      </c>
      <c r="R773">
        <v>0</v>
      </c>
      <c r="S773">
        <v>0</v>
      </c>
    </row>
    <row r="774" spans="1:19" x14ac:dyDescent="0.35">
      <c r="A774">
        <v>66</v>
      </c>
      <c r="B774" t="s">
        <v>97</v>
      </c>
      <c r="C774" t="s">
        <v>98</v>
      </c>
      <c r="D774">
        <v>100101</v>
      </c>
      <c r="E774" t="s">
        <v>29</v>
      </c>
      <c r="F774">
        <v>100101004</v>
      </c>
      <c r="G774" t="s">
        <v>30</v>
      </c>
      <c r="H774" t="s">
        <v>345</v>
      </c>
      <c r="I774">
        <v>4</v>
      </c>
      <c r="J774" t="s">
        <v>71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4.0000000000000001E-3</v>
      </c>
      <c r="Q774">
        <v>3.5999999999999999E-3</v>
      </c>
      <c r="R774">
        <v>0</v>
      </c>
      <c r="S774">
        <v>2.8299999999999999E-2</v>
      </c>
    </row>
    <row r="775" spans="1:19" x14ac:dyDescent="0.35">
      <c r="A775">
        <v>66</v>
      </c>
      <c r="B775" t="s">
        <v>97</v>
      </c>
      <c r="C775" t="s">
        <v>98</v>
      </c>
      <c r="D775">
        <v>100101</v>
      </c>
      <c r="E775" t="s">
        <v>29</v>
      </c>
      <c r="F775">
        <v>100101008</v>
      </c>
      <c r="G775" t="s">
        <v>101</v>
      </c>
      <c r="H775" t="s">
        <v>309</v>
      </c>
      <c r="I775">
        <v>3</v>
      </c>
      <c r="J775" t="s">
        <v>38</v>
      </c>
      <c r="K775">
        <v>1.4313</v>
      </c>
      <c r="L775">
        <v>0</v>
      </c>
      <c r="M775">
        <v>1.4282999999999999</v>
      </c>
      <c r="N775">
        <v>0.20630000000000001</v>
      </c>
      <c r="O775">
        <v>0.88600000000000001</v>
      </c>
      <c r="P775">
        <v>1.421</v>
      </c>
      <c r="Q775">
        <v>3.0525000000000002</v>
      </c>
      <c r="R775">
        <v>1.6694</v>
      </c>
      <c r="S775">
        <v>3.6263999999999998</v>
      </c>
    </row>
    <row r="776" spans="1:19" x14ac:dyDescent="0.35">
      <c r="A776">
        <v>66</v>
      </c>
      <c r="B776" t="s">
        <v>97</v>
      </c>
      <c r="C776" t="s">
        <v>98</v>
      </c>
      <c r="D776">
        <v>100101</v>
      </c>
      <c r="E776" t="s">
        <v>29</v>
      </c>
      <c r="F776">
        <v>100101011</v>
      </c>
      <c r="G776" t="s">
        <v>122</v>
      </c>
      <c r="H776" t="s">
        <v>337</v>
      </c>
      <c r="I776">
        <v>4</v>
      </c>
      <c r="J776" t="s">
        <v>71</v>
      </c>
      <c r="K776">
        <v>0</v>
      </c>
      <c r="L776">
        <v>0</v>
      </c>
      <c r="M776">
        <v>1.1999999999999999E-3</v>
      </c>
      <c r="N776">
        <v>0</v>
      </c>
      <c r="O776">
        <v>0</v>
      </c>
      <c r="P776">
        <v>0</v>
      </c>
      <c r="Q776">
        <v>0</v>
      </c>
      <c r="R776">
        <v>3.5999999999999999E-3</v>
      </c>
      <c r="S776">
        <v>1.1999999999999999E-3</v>
      </c>
    </row>
    <row r="777" spans="1:19" x14ac:dyDescent="0.35">
      <c r="A777">
        <v>66</v>
      </c>
      <c r="B777" t="s">
        <v>97</v>
      </c>
      <c r="C777" t="s">
        <v>98</v>
      </c>
      <c r="D777">
        <v>100101</v>
      </c>
      <c r="E777" t="s">
        <v>29</v>
      </c>
      <c r="F777">
        <v>100101011</v>
      </c>
      <c r="G777" t="s">
        <v>122</v>
      </c>
      <c r="H777" t="s">
        <v>123</v>
      </c>
      <c r="I777">
        <v>1</v>
      </c>
      <c r="J777" t="s">
        <v>96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0.1</v>
      </c>
      <c r="Q777">
        <v>5.0000000000000001E-3</v>
      </c>
      <c r="R777">
        <v>2.0000000000000001E-4</v>
      </c>
      <c r="S777">
        <v>0</v>
      </c>
    </row>
    <row r="778" spans="1:19" x14ac:dyDescent="0.35">
      <c r="A778">
        <v>66</v>
      </c>
      <c r="B778" t="s">
        <v>97</v>
      </c>
      <c r="C778" t="s">
        <v>98</v>
      </c>
      <c r="D778">
        <v>100101</v>
      </c>
      <c r="E778" t="s">
        <v>29</v>
      </c>
      <c r="F778">
        <v>100112025</v>
      </c>
      <c r="G778" t="s">
        <v>173</v>
      </c>
      <c r="H778" t="s">
        <v>248</v>
      </c>
      <c r="I778">
        <v>3</v>
      </c>
      <c r="J778" t="s">
        <v>38</v>
      </c>
      <c r="K778">
        <v>8.0000000000000004E-4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1E-3</v>
      </c>
    </row>
    <row r="779" spans="1:19" x14ac:dyDescent="0.35">
      <c r="A779">
        <v>66</v>
      </c>
      <c r="B779" t="s">
        <v>97</v>
      </c>
      <c r="C779" t="s">
        <v>98</v>
      </c>
      <c r="D779">
        <v>100101</v>
      </c>
      <c r="E779" t="s">
        <v>29</v>
      </c>
      <c r="F779">
        <v>100112025</v>
      </c>
      <c r="G779" t="s">
        <v>173</v>
      </c>
      <c r="H779" t="s">
        <v>321</v>
      </c>
      <c r="I779">
        <v>2</v>
      </c>
      <c r="J779" t="s">
        <v>32</v>
      </c>
      <c r="K779">
        <v>4.6699999999999998E-2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35">
      <c r="A780">
        <v>66</v>
      </c>
      <c r="B780" t="s">
        <v>97</v>
      </c>
      <c r="C780" t="s">
        <v>98</v>
      </c>
      <c r="D780">
        <v>100101</v>
      </c>
      <c r="E780" t="s">
        <v>29</v>
      </c>
      <c r="F780">
        <v>100112025</v>
      </c>
      <c r="G780" t="s">
        <v>173</v>
      </c>
      <c r="H780" t="s">
        <v>311</v>
      </c>
      <c r="I780">
        <v>4</v>
      </c>
      <c r="J780" t="s">
        <v>71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2.0999999999999999E-3</v>
      </c>
      <c r="Q780">
        <v>2.3999999999999998E-3</v>
      </c>
      <c r="R780">
        <v>0</v>
      </c>
      <c r="S780">
        <v>8.3999999999999995E-3</v>
      </c>
    </row>
    <row r="781" spans="1:19" x14ac:dyDescent="0.35">
      <c r="A781">
        <v>66</v>
      </c>
      <c r="B781" t="s">
        <v>97</v>
      </c>
      <c r="C781" t="s">
        <v>98</v>
      </c>
      <c r="D781">
        <v>100101</v>
      </c>
      <c r="E781" t="s">
        <v>29</v>
      </c>
      <c r="F781">
        <v>100112025</v>
      </c>
      <c r="G781" t="s">
        <v>173</v>
      </c>
      <c r="H781" t="s">
        <v>174</v>
      </c>
      <c r="I781">
        <v>2</v>
      </c>
      <c r="J781" t="s">
        <v>32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1.7299999999999999E-2</v>
      </c>
      <c r="S781">
        <v>0</v>
      </c>
    </row>
    <row r="782" spans="1:19" x14ac:dyDescent="0.35">
      <c r="A782">
        <v>66</v>
      </c>
      <c r="B782" t="s">
        <v>97</v>
      </c>
      <c r="C782" t="s">
        <v>98</v>
      </c>
      <c r="D782">
        <v>100102</v>
      </c>
      <c r="E782" t="s">
        <v>92</v>
      </c>
      <c r="F782">
        <v>100102003</v>
      </c>
      <c r="G782" t="s">
        <v>93</v>
      </c>
      <c r="H782" t="s">
        <v>400</v>
      </c>
      <c r="I782">
        <v>1</v>
      </c>
      <c r="J782" t="s">
        <v>96</v>
      </c>
      <c r="K782">
        <v>1.0500000000000001E-2</v>
      </c>
      <c r="L782">
        <v>0</v>
      </c>
      <c r="M782">
        <v>2.8000000000000001E-2</v>
      </c>
      <c r="N782">
        <v>6.0000000000000001E-3</v>
      </c>
      <c r="O782">
        <v>3.3000000000000002E-2</v>
      </c>
      <c r="P782">
        <v>0.11</v>
      </c>
      <c r="Q782">
        <v>0.10489999999999999</v>
      </c>
      <c r="R782">
        <v>8.6999999999999994E-2</v>
      </c>
      <c r="S782">
        <v>0.113</v>
      </c>
    </row>
    <row r="783" spans="1:19" x14ac:dyDescent="0.35">
      <c r="A783">
        <v>66</v>
      </c>
      <c r="B783" t="s">
        <v>97</v>
      </c>
      <c r="C783" t="s">
        <v>98</v>
      </c>
      <c r="D783">
        <v>100102</v>
      </c>
      <c r="E783" t="s">
        <v>92</v>
      </c>
      <c r="F783">
        <v>100102003</v>
      </c>
      <c r="G783" t="s">
        <v>93</v>
      </c>
      <c r="H783" t="s">
        <v>94</v>
      </c>
      <c r="I783">
        <v>5</v>
      </c>
      <c r="J783" t="s">
        <v>26</v>
      </c>
      <c r="K783">
        <v>0</v>
      </c>
      <c r="L783">
        <v>0</v>
      </c>
      <c r="M783">
        <v>0.03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 x14ac:dyDescent="0.35">
      <c r="A784">
        <v>66</v>
      </c>
      <c r="B784" t="s">
        <v>97</v>
      </c>
      <c r="C784" t="s">
        <v>98</v>
      </c>
      <c r="D784">
        <v>100102</v>
      </c>
      <c r="E784" t="s">
        <v>92</v>
      </c>
      <c r="F784">
        <v>100102005</v>
      </c>
      <c r="G784" t="s">
        <v>177</v>
      </c>
      <c r="H784" t="s">
        <v>401</v>
      </c>
      <c r="I784">
        <v>1</v>
      </c>
      <c r="J784" t="s">
        <v>96</v>
      </c>
      <c r="K784">
        <v>0.10050000000000001</v>
      </c>
      <c r="L784">
        <v>0.115</v>
      </c>
      <c r="M784">
        <v>3.7999999999999999E-2</v>
      </c>
      <c r="N784">
        <v>0</v>
      </c>
      <c r="O784">
        <v>0.17299999999999999</v>
      </c>
      <c r="P784">
        <v>1.2E-2</v>
      </c>
      <c r="Q784">
        <v>1.2E-2</v>
      </c>
      <c r="R784">
        <v>2.1999999999999999E-2</v>
      </c>
      <c r="S784">
        <v>4.8000000000000001E-2</v>
      </c>
    </row>
    <row r="785" spans="1:19" x14ac:dyDescent="0.35">
      <c r="A785">
        <v>66</v>
      </c>
      <c r="B785" t="s">
        <v>97</v>
      </c>
      <c r="C785" t="s">
        <v>98</v>
      </c>
      <c r="D785">
        <v>100102</v>
      </c>
      <c r="E785" t="s">
        <v>92</v>
      </c>
      <c r="F785">
        <v>100102005</v>
      </c>
      <c r="G785" t="s">
        <v>177</v>
      </c>
      <c r="H785" t="s">
        <v>397</v>
      </c>
      <c r="I785">
        <v>7</v>
      </c>
      <c r="J785" t="s">
        <v>164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17.9682</v>
      </c>
    </row>
    <row r="786" spans="1:19" x14ac:dyDescent="0.35">
      <c r="A786">
        <v>66</v>
      </c>
      <c r="B786" t="s">
        <v>97</v>
      </c>
      <c r="C786" t="s">
        <v>98</v>
      </c>
      <c r="D786">
        <v>100102</v>
      </c>
      <c r="E786" t="s">
        <v>92</v>
      </c>
      <c r="F786">
        <v>100102005</v>
      </c>
      <c r="G786" t="s">
        <v>177</v>
      </c>
      <c r="H786" t="s">
        <v>379</v>
      </c>
      <c r="I786">
        <v>7</v>
      </c>
      <c r="J786" t="s">
        <v>164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23.978000000000002</v>
      </c>
      <c r="R786">
        <v>62.490499999999997</v>
      </c>
      <c r="S786">
        <v>1.5059</v>
      </c>
    </row>
    <row r="787" spans="1:19" x14ac:dyDescent="0.35">
      <c r="A787">
        <v>66</v>
      </c>
      <c r="B787" t="s">
        <v>97</v>
      </c>
      <c r="C787" t="s">
        <v>98</v>
      </c>
      <c r="D787">
        <v>100102</v>
      </c>
      <c r="E787" t="s">
        <v>92</v>
      </c>
      <c r="F787">
        <v>100102005</v>
      </c>
      <c r="G787" t="s">
        <v>177</v>
      </c>
      <c r="H787" t="s">
        <v>178</v>
      </c>
      <c r="I787">
        <v>5</v>
      </c>
      <c r="J787" t="s">
        <v>26</v>
      </c>
      <c r="K787">
        <v>0</v>
      </c>
      <c r="L787">
        <v>1E-3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35">
      <c r="A788">
        <v>66</v>
      </c>
      <c r="B788" t="s">
        <v>97</v>
      </c>
      <c r="C788" t="s">
        <v>98</v>
      </c>
      <c r="D788">
        <v>100102</v>
      </c>
      <c r="E788" t="s">
        <v>92</v>
      </c>
      <c r="F788">
        <v>100102006</v>
      </c>
      <c r="G788" t="s">
        <v>237</v>
      </c>
      <c r="H788" t="s">
        <v>409</v>
      </c>
      <c r="I788">
        <v>7</v>
      </c>
      <c r="J788" t="s">
        <v>164</v>
      </c>
      <c r="K788">
        <v>0</v>
      </c>
      <c r="L788">
        <v>0</v>
      </c>
      <c r="M788">
        <v>0</v>
      </c>
      <c r="N788">
        <v>4.0899999999999999E-2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35">
      <c r="A789">
        <v>66</v>
      </c>
      <c r="B789" t="s">
        <v>97</v>
      </c>
      <c r="C789" t="s">
        <v>98</v>
      </c>
      <c r="D789">
        <v>100102</v>
      </c>
      <c r="E789" t="s">
        <v>92</v>
      </c>
      <c r="F789">
        <v>100102008</v>
      </c>
      <c r="G789" t="s">
        <v>352</v>
      </c>
      <c r="H789" t="s">
        <v>413</v>
      </c>
      <c r="I789">
        <v>3</v>
      </c>
      <c r="J789" t="s">
        <v>38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9.1999999999999998E-2</v>
      </c>
      <c r="S789">
        <v>2.8000000000000001E-2</v>
      </c>
    </row>
    <row r="790" spans="1:19" x14ac:dyDescent="0.35">
      <c r="A790">
        <v>66</v>
      </c>
      <c r="B790" t="s">
        <v>97</v>
      </c>
      <c r="C790" t="s">
        <v>98</v>
      </c>
      <c r="D790">
        <v>100102</v>
      </c>
      <c r="E790" t="s">
        <v>92</v>
      </c>
      <c r="F790">
        <v>100102008</v>
      </c>
      <c r="G790" t="s">
        <v>352</v>
      </c>
      <c r="H790" t="s">
        <v>391</v>
      </c>
      <c r="I790">
        <v>3</v>
      </c>
      <c r="J790" t="s">
        <v>38</v>
      </c>
      <c r="K790">
        <v>2.4514</v>
      </c>
      <c r="L790">
        <v>2.1017999999999999</v>
      </c>
      <c r="M790">
        <v>5.4383999999999997</v>
      </c>
      <c r="N790">
        <v>2.6141000000000001</v>
      </c>
      <c r="O790">
        <v>4.6132</v>
      </c>
      <c r="P790">
        <v>1.1539999999999999</v>
      </c>
      <c r="Q790">
        <v>8.5524000000000004</v>
      </c>
      <c r="R790">
        <v>2.1383000000000001</v>
      </c>
      <c r="S790">
        <v>4.6902999999999997</v>
      </c>
    </row>
    <row r="791" spans="1:19" x14ac:dyDescent="0.35">
      <c r="A791">
        <v>66</v>
      </c>
      <c r="B791" t="s">
        <v>97</v>
      </c>
      <c r="C791" t="s">
        <v>98</v>
      </c>
      <c r="D791">
        <v>100102</v>
      </c>
      <c r="E791" t="s">
        <v>92</v>
      </c>
      <c r="F791">
        <v>100102008</v>
      </c>
      <c r="G791" t="s">
        <v>352</v>
      </c>
      <c r="H791" t="s">
        <v>402</v>
      </c>
      <c r="I791">
        <v>1</v>
      </c>
      <c r="J791" t="s">
        <v>96</v>
      </c>
      <c r="K791">
        <v>1.0999999999999999E-2</v>
      </c>
      <c r="L791">
        <v>0.01</v>
      </c>
      <c r="M791">
        <v>9.4999999999999998E-3</v>
      </c>
      <c r="N791">
        <v>3.6900000000000002E-2</v>
      </c>
      <c r="O791">
        <v>0.126</v>
      </c>
      <c r="P791">
        <v>1.78E-2</v>
      </c>
      <c r="Q791">
        <v>0.1065</v>
      </c>
      <c r="R791">
        <v>0.14280000000000001</v>
      </c>
      <c r="S791">
        <v>8.4000000000000005E-2</v>
      </c>
    </row>
    <row r="792" spans="1:19" x14ac:dyDescent="0.35">
      <c r="A792">
        <v>66</v>
      </c>
      <c r="B792" t="s">
        <v>97</v>
      </c>
      <c r="C792" t="s">
        <v>98</v>
      </c>
      <c r="D792">
        <v>100102</v>
      </c>
      <c r="E792" t="s">
        <v>92</v>
      </c>
      <c r="F792">
        <v>100102008</v>
      </c>
      <c r="G792" t="s">
        <v>352</v>
      </c>
      <c r="H792" t="s">
        <v>354</v>
      </c>
      <c r="I792">
        <v>7</v>
      </c>
      <c r="J792" t="s">
        <v>164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2E-3</v>
      </c>
      <c r="Q792">
        <v>4.0000000000000002E-4</v>
      </c>
      <c r="R792">
        <v>1.8E-3</v>
      </c>
      <c r="S792">
        <v>8.0000000000000004E-4</v>
      </c>
    </row>
    <row r="793" spans="1:19" x14ac:dyDescent="0.35">
      <c r="A793">
        <v>66</v>
      </c>
      <c r="B793" t="s">
        <v>97</v>
      </c>
      <c r="C793" t="s">
        <v>98</v>
      </c>
      <c r="D793">
        <v>100103</v>
      </c>
      <c r="E793" t="s">
        <v>39</v>
      </c>
      <c r="F793">
        <v>100103001</v>
      </c>
      <c r="G793" t="s">
        <v>40</v>
      </c>
      <c r="H793" t="s">
        <v>380</v>
      </c>
      <c r="I793">
        <v>3</v>
      </c>
      <c r="J793" t="s">
        <v>38</v>
      </c>
      <c r="K793">
        <v>0</v>
      </c>
      <c r="L793">
        <v>0</v>
      </c>
      <c r="M793">
        <v>0.1431</v>
      </c>
      <c r="N793">
        <v>0</v>
      </c>
      <c r="O793">
        <v>0</v>
      </c>
      <c r="P793">
        <v>2.4E-2</v>
      </c>
      <c r="Q793">
        <v>0</v>
      </c>
      <c r="R793">
        <v>0</v>
      </c>
      <c r="S793">
        <v>0</v>
      </c>
    </row>
    <row r="794" spans="1:19" x14ac:dyDescent="0.35">
      <c r="A794">
        <v>66</v>
      </c>
      <c r="B794" t="s">
        <v>97</v>
      </c>
      <c r="C794" t="s">
        <v>98</v>
      </c>
      <c r="D794">
        <v>100103</v>
      </c>
      <c r="E794" t="s">
        <v>39</v>
      </c>
      <c r="F794">
        <v>100103001</v>
      </c>
      <c r="G794" t="s">
        <v>40</v>
      </c>
      <c r="H794" t="s">
        <v>312</v>
      </c>
      <c r="I794">
        <v>3</v>
      </c>
      <c r="J794" t="s">
        <v>38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6.5000000000000002E-2</v>
      </c>
      <c r="S794">
        <v>0</v>
      </c>
    </row>
    <row r="795" spans="1:19" x14ac:dyDescent="0.35">
      <c r="A795">
        <v>66</v>
      </c>
      <c r="B795" t="s">
        <v>97</v>
      </c>
      <c r="C795" t="s">
        <v>98</v>
      </c>
      <c r="D795">
        <v>100103</v>
      </c>
      <c r="E795" t="s">
        <v>39</v>
      </c>
      <c r="F795">
        <v>100103001</v>
      </c>
      <c r="G795" t="s">
        <v>40</v>
      </c>
      <c r="H795" t="s">
        <v>326</v>
      </c>
      <c r="I795">
        <v>3</v>
      </c>
      <c r="J795" t="s">
        <v>38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0.432</v>
      </c>
      <c r="S795">
        <v>0</v>
      </c>
    </row>
    <row r="796" spans="1:19" x14ac:dyDescent="0.35">
      <c r="A796">
        <v>66</v>
      </c>
      <c r="B796" t="s">
        <v>97</v>
      </c>
      <c r="C796" t="s">
        <v>98</v>
      </c>
      <c r="D796">
        <v>100103</v>
      </c>
      <c r="E796" t="s">
        <v>39</v>
      </c>
      <c r="F796">
        <v>100103002</v>
      </c>
      <c r="G796" t="s">
        <v>42</v>
      </c>
      <c r="H796" t="s">
        <v>313</v>
      </c>
      <c r="I796">
        <v>3</v>
      </c>
      <c r="J796" t="s">
        <v>38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5</v>
      </c>
      <c r="R796">
        <v>2.5</v>
      </c>
      <c r="S796">
        <v>0</v>
      </c>
    </row>
    <row r="797" spans="1:19" x14ac:dyDescent="0.35">
      <c r="A797">
        <v>66</v>
      </c>
      <c r="B797" t="s">
        <v>97</v>
      </c>
      <c r="C797" t="s">
        <v>98</v>
      </c>
      <c r="D797">
        <v>100103</v>
      </c>
      <c r="E797" t="s">
        <v>39</v>
      </c>
      <c r="F797">
        <v>100103002</v>
      </c>
      <c r="G797" t="s">
        <v>42</v>
      </c>
      <c r="H797" t="s">
        <v>76</v>
      </c>
      <c r="I797">
        <v>4</v>
      </c>
      <c r="J797" t="s">
        <v>71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292.40800000000002</v>
      </c>
    </row>
    <row r="798" spans="1:19" x14ac:dyDescent="0.35">
      <c r="A798">
        <v>66</v>
      </c>
      <c r="B798" t="s">
        <v>97</v>
      </c>
      <c r="C798" t="s">
        <v>98</v>
      </c>
      <c r="D798">
        <v>100103</v>
      </c>
      <c r="E798" t="s">
        <v>39</v>
      </c>
      <c r="F798">
        <v>100103002</v>
      </c>
      <c r="G798" t="s">
        <v>42</v>
      </c>
      <c r="H798" t="s">
        <v>291</v>
      </c>
      <c r="I798">
        <v>7</v>
      </c>
      <c r="J798" t="s">
        <v>164</v>
      </c>
      <c r="K798">
        <v>2.0000000000000001E-4</v>
      </c>
      <c r="L798">
        <v>0</v>
      </c>
      <c r="M798">
        <v>0</v>
      </c>
      <c r="N798">
        <v>1E-3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35">
      <c r="A799">
        <v>66</v>
      </c>
      <c r="B799" t="s">
        <v>97</v>
      </c>
      <c r="C799" t="s">
        <v>98</v>
      </c>
      <c r="D799">
        <v>100103</v>
      </c>
      <c r="E799" t="s">
        <v>39</v>
      </c>
      <c r="F799">
        <v>100103002</v>
      </c>
      <c r="G799" t="s">
        <v>42</v>
      </c>
      <c r="H799" t="s">
        <v>114</v>
      </c>
      <c r="I799">
        <v>4</v>
      </c>
      <c r="J799" t="s">
        <v>71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5.5999999999999999E-3</v>
      </c>
      <c r="R799">
        <v>0</v>
      </c>
      <c r="S799">
        <v>148</v>
      </c>
    </row>
    <row r="800" spans="1:19" x14ac:dyDescent="0.35">
      <c r="A800">
        <v>66</v>
      </c>
      <c r="B800" t="s">
        <v>97</v>
      </c>
      <c r="C800" t="s">
        <v>98</v>
      </c>
      <c r="D800">
        <v>100103</v>
      </c>
      <c r="E800" t="s">
        <v>39</v>
      </c>
      <c r="F800">
        <v>100103003</v>
      </c>
      <c r="G800" t="s">
        <v>226</v>
      </c>
      <c r="H800" t="s">
        <v>406</v>
      </c>
      <c r="I800">
        <v>3</v>
      </c>
      <c r="J800" t="s">
        <v>38</v>
      </c>
      <c r="K800">
        <v>0</v>
      </c>
      <c r="L800">
        <v>0</v>
      </c>
      <c r="M800">
        <v>5.9999999999999995E-4</v>
      </c>
      <c r="N800">
        <v>8.9999999999999998E-4</v>
      </c>
      <c r="O800">
        <v>0</v>
      </c>
      <c r="P800">
        <v>0</v>
      </c>
      <c r="Q800">
        <v>0</v>
      </c>
      <c r="R800">
        <v>0.03</v>
      </c>
      <c r="S800">
        <v>0</v>
      </c>
    </row>
    <row r="801" spans="1:19" x14ac:dyDescent="0.35">
      <c r="A801">
        <v>66</v>
      </c>
      <c r="B801" t="s">
        <v>97</v>
      </c>
      <c r="C801" t="s">
        <v>98</v>
      </c>
      <c r="D801">
        <v>100103</v>
      </c>
      <c r="E801" t="s">
        <v>39</v>
      </c>
      <c r="F801">
        <v>100103003</v>
      </c>
      <c r="G801" t="s">
        <v>226</v>
      </c>
      <c r="H801" t="s">
        <v>323</v>
      </c>
      <c r="I801">
        <v>3</v>
      </c>
      <c r="J801" t="s">
        <v>38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35">
      <c r="A802">
        <v>66</v>
      </c>
      <c r="B802" t="s">
        <v>97</v>
      </c>
      <c r="C802" t="s">
        <v>98</v>
      </c>
      <c r="D802">
        <v>100103</v>
      </c>
      <c r="E802" t="s">
        <v>39</v>
      </c>
      <c r="F802">
        <v>100103003</v>
      </c>
      <c r="G802" t="s">
        <v>226</v>
      </c>
      <c r="H802" t="s">
        <v>315</v>
      </c>
      <c r="I802">
        <v>3</v>
      </c>
      <c r="J802" t="s">
        <v>38</v>
      </c>
      <c r="K802">
        <v>0.93310000000000004</v>
      </c>
      <c r="L802">
        <v>1.1899</v>
      </c>
      <c r="M802">
        <v>9.4481000000000002</v>
      </c>
      <c r="N802">
        <v>3.8191999999999999</v>
      </c>
      <c r="O802">
        <v>8.6529000000000007</v>
      </c>
      <c r="P802">
        <v>4.6242000000000001</v>
      </c>
      <c r="Q802">
        <v>12.4407</v>
      </c>
      <c r="R802">
        <v>7.6344000000000003</v>
      </c>
      <c r="S802">
        <v>11.741899999999999</v>
      </c>
    </row>
    <row r="803" spans="1:19" x14ac:dyDescent="0.35">
      <c r="A803">
        <v>66</v>
      </c>
      <c r="B803" t="s">
        <v>97</v>
      </c>
      <c r="C803" t="s">
        <v>98</v>
      </c>
      <c r="D803">
        <v>100103</v>
      </c>
      <c r="E803" t="s">
        <v>39</v>
      </c>
      <c r="F803">
        <v>100103003</v>
      </c>
      <c r="G803" t="s">
        <v>226</v>
      </c>
      <c r="H803" t="s">
        <v>316</v>
      </c>
      <c r="I803">
        <v>3</v>
      </c>
      <c r="J803" t="s">
        <v>38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0.09</v>
      </c>
    </row>
    <row r="804" spans="1:19" x14ac:dyDescent="0.35">
      <c r="A804">
        <v>66</v>
      </c>
      <c r="B804" t="s">
        <v>97</v>
      </c>
      <c r="C804" t="s">
        <v>98</v>
      </c>
      <c r="D804">
        <v>100103</v>
      </c>
      <c r="E804" t="s">
        <v>39</v>
      </c>
      <c r="F804">
        <v>100103004</v>
      </c>
      <c r="G804" t="s">
        <v>77</v>
      </c>
      <c r="H804" t="s">
        <v>363</v>
      </c>
      <c r="I804">
        <v>7</v>
      </c>
      <c r="J804" t="s">
        <v>164</v>
      </c>
      <c r="K804">
        <v>0</v>
      </c>
      <c r="L804">
        <v>0</v>
      </c>
      <c r="M804">
        <v>4.0000000000000002E-4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1.5095000000000001</v>
      </c>
    </row>
    <row r="805" spans="1:19" x14ac:dyDescent="0.35">
      <c r="A805">
        <v>66</v>
      </c>
      <c r="B805" t="s">
        <v>97</v>
      </c>
      <c r="C805" t="s">
        <v>98</v>
      </c>
      <c r="D805">
        <v>100103</v>
      </c>
      <c r="E805" t="s">
        <v>39</v>
      </c>
      <c r="F805">
        <v>100103004</v>
      </c>
      <c r="G805" t="s">
        <v>77</v>
      </c>
      <c r="H805" t="s">
        <v>329</v>
      </c>
      <c r="I805">
        <v>3</v>
      </c>
      <c r="J805" t="s">
        <v>38</v>
      </c>
      <c r="K805">
        <v>0</v>
      </c>
      <c r="L805">
        <v>0</v>
      </c>
      <c r="M805">
        <v>0</v>
      </c>
      <c r="N805">
        <v>0</v>
      </c>
      <c r="O805">
        <v>0.06</v>
      </c>
      <c r="P805">
        <v>0.21</v>
      </c>
      <c r="Q805">
        <v>0</v>
      </c>
      <c r="R805">
        <v>0</v>
      </c>
      <c r="S805">
        <v>0</v>
      </c>
    </row>
    <row r="806" spans="1:19" x14ac:dyDescent="0.35">
      <c r="A806">
        <v>66</v>
      </c>
      <c r="B806" t="s">
        <v>97</v>
      </c>
      <c r="C806" t="s">
        <v>98</v>
      </c>
      <c r="D806">
        <v>100103</v>
      </c>
      <c r="E806" t="s">
        <v>39</v>
      </c>
      <c r="F806">
        <v>100103004</v>
      </c>
      <c r="G806" t="s">
        <v>77</v>
      </c>
      <c r="H806" t="s">
        <v>198</v>
      </c>
      <c r="I806">
        <v>3</v>
      </c>
      <c r="J806" t="s">
        <v>38</v>
      </c>
      <c r="K806">
        <v>0</v>
      </c>
      <c r="L806">
        <v>0</v>
      </c>
      <c r="M806">
        <v>5.9999999999999995E-4</v>
      </c>
      <c r="N806">
        <v>0</v>
      </c>
      <c r="O806">
        <v>0</v>
      </c>
      <c r="P806">
        <v>0</v>
      </c>
      <c r="Q806">
        <v>0</v>
      </c>
      <c r="R806">
        <v>0.03</v>
      </c>
      <c r="S806">
        <v>0</v>
      </c>
    </row>
    <row r="807" spans="1:19" x14ac:dyDescent="0.35">
      <c r="A807">
        <v>66</v>
      </c>
      <c r="B807" t="s">
        <v>97</v>
      </c>
      <c r="C807" t="s">
        <v>98</v>
      </c>
      <c r="D807">
        <v>100103</v>
      </c>
      <c r="E807" t="s">
        <v>39</v>
      </c>
      <c r="F807">
        <v>100103004</v>
      </c>
      <c r="G807" t="s">
        <v>77</v>
      </c>
      <c r="H807" t="s">
        <v>124</v>
      </c>
      <c r="I807">
        <v>3</v>
      </c>
      <c r="J807" t="s">
        <v>38</v>
      </c>
      <c r="K807">
        <v>4.1997</v>
      </c>
      <c r="L807">
        <v>1.9376</v>
      </c>
      <c r="M807">
        <v>3.9860000000000002</v>
      </c>
      <c r="N807">
        <v>2.5914999999999999</v>
      </c>
      <c r="O807">
        <v>4.4267000000000003</v>
      </c>
      <c r="P807">
        <v>1.103</v>
      </c>
      <c r="Q807">
        <v>7.0293000000000001</v>
      </c>
      <c r="R807">
        <v>2.4159999999999999</v>
      </c>
      <c r="S807">
        <v>5.8917999999999999</v>
      </c>
    </row>
    <row r="808" spans="1:19" x14ac:dyDescent="0.35">
      <c r="A808">
        <v>66</v>
      </c>
      <c r="B808" t="s">
        <v>97</v>
      </c>
      <c r="C808" t="s">
        <v>98</v>
      </c>
      <c r="D808">
        <v>100103</v>
      </c>
      <c r="E808" t="s">
        <v>39</v>
      </c>
      <c r="F808">
        <v>100103004</v>
      </c>
      <c r="G808" t="s">
        <v>77</v>
      </c>
      <c r="H808" t="s">
        <v>89</v>
      </c>
      <c r="I808">
        <v>3</v>
      </c>
      <c r="J808" t="s">
        <v>38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7.4999999999999997E-2</v>
      </c>
    </row>
    <row r="809" spans="1:19" x14ac:dyDescent="0.35">
      <c r="A809">
        <v>66</v>
      </c>
      <c r="B809" t="s">
        <v>97</v>
      </c>
      <c r="C809" t="s">
        <v>98</v>
      </c>
      <c r="D809">
        <v>100104</v>
      </c>
      <c r="E809" t="s">
        <v>66</v>
      </c>
      <c r="F809">
        <v>100104002</v>
      </c>
      <c r="G809" t="s">
        <v>67</v>
      </c>
      <c r="H809" t="s">
        <v>202</v>
      </c>
      <c r="I809">
        <v>7</v>
      </c>
      <c r="J809" t="s">
        <v>164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8.0000000000000004E-4</v>
      </c>
      <c r="R809">
        <v>0</v>
      </c>
      <c r="S809">
        <v>0</v>
      </c>
    </row>
    <row r="810" spans="1:19" x14ac:dyDescent="0.35">
      <c r="A810">
        <v>66</v>
      </c>
      <c r="B810" t="s">
        <v>97</v>
      </c>
      <c r="C810" t="s">
        <v>98</v>
      </c>
      <c r="D810">
        <v>100104</v>
      </c>
      <c r="E810" t="s">
        <v>66</v>
      </c>
      <c r="F810">
        <v>100104002</v>
      </c>
      <c r="G810" t="s">
        <v>67</v>
      </c>
      <c r="H810" t="s">
        <v>366</v>
      </c>
      <c r="I810">
        <v>7</v>
      </c>
      <c r="J810" t="s">
        <v>164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1.5046999999999999</v>
      </c>
    </row>
    <row r="811" spans="1:19" x14ac:dyDescent="0.35">
      <c r="A811">
        <v>66</v>
      </c>
      <c r="B811" t="s">
        <v>97</v>
      </c>
      <c r="C811" t="s">
        <v>98</v>
      </c>
      <c r="D811">
        <v>100104</v>
      </c>
      <c r="E811" t="s">
        <v>66</v>
      </c>
      <c r="F811">
        <v>100104002</v>
      </c>
      <c r="G811" t="s">
        <v>67</v>
      </c>
      <c r="H811" t="s">
        <v>210</v>
      </c>
      <c r="I811">
        <v>7</v>
      </c>
      <c r="J811" t="s">
        <v>164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5.0000000000000001E-4</v>
      </c>
    </row>
    <row r="812" spans="1:19" x14ac:dyDescent="0.35">
      <c r="A812">
        <v>66</v>
      </c>
      <c r="B812" t="s">
        <v>97</v>
      </c>
      <c r="C812" t="s">
        <v>98</v>
      </c>
      <c r="D812">
        <v>100104</v>
      </c>
      <c r="E812" t="s">
        <v>66</v>
      </c>
      <c r="F812">
        <v>100104002</v>
      </c>
      <c r="G812" t="s">
        <v>67</v>
      </c>
      <c r="H812" t="s">
        <v>203</v>
      </c>
      <c r="I812">
        <v>7</v>
      </c>
      <c r="J812" t="s">
        <v>164</v>
      </c>
      <c r="K812">
        <v>0</v>
      </c>
      <c r="L812">
        <v>1E-4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 x14ac:dyDescent="0.35">
      <c r="A813">
        <v>66</v>
      </c>
      <c r="B813" t="s">
        <v>97</v>
      </c>
      <c r="C813" t="s">
        <v>98</v>
      </c>
      <c r="D813">
        <v>100104</v>
      </c>
      <c r="E813" t="s">
        <v>66</v>
      </c>
      <c r="F813">
        <v>100104002</v>
      </c>
      <c r="G813" t="s">
        <v>67</v>
      </c>
      <c r="H813" t="s">
        <v>191</v>
      </c>
      <c r="I813">
        <v>4</v>
      </c>
      <c r="J813" t="s">
        <v>71</v>
      </c>
      <c r="K813">
        <v>0</v>
      </c>
      <c r="L813">
        <v>0.54</v>
      </c>
      <c r="M813">
        <v>1.1000000000000001E-3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8.9999999999999993E-3</v>
      </c>
    </row>
    <row r="814" spans="1:19" x14ac:dyDescent="0.35">
      <c r="A814">
        <v>66</v>
      </c>
      <c r="B814" t="s">
        <v>97</v>
      </c>
      <c r="C814" t="s">
        <v>98</v>
      </c>
      <c r="D814">
        <v>100104</v>
      </c>
      <c r="E814" t="s">
        <v>66</v>
      </c>
      <c r="F814">
        <v>100104002</v>
      </c>
      <c r="G814" t="s">
        <v>67</v>
      </c>
      <c r="H814" t="s">
        <v>127</v>
      </c>
      <c r="I814">
        <v>3</v>
      </c>
      <c r="J814" t="s">
        <v>38</v>
      </c>
      <c r="K814">
        <v>3.84</v>
      </c>
      <c r="L814">
        <v>0</v>
      </c>
      <c r="M814">
        <v>3.9321999999999999</v>
      </c>
      <c r="N814">
        <v>0</v>
      </c>
      <c r="O814">
        <v>1.1706000000000001</v>
      </c>
      <c r="P814">
        <v>1.4350000000000001</v>
      </c>
      <c r="Q814">
        <v>3.6375000000000002</v>
      </c>
      <c r="R814">
        <v>2.4900000000000002</v>
      </c>
      <c r="S814">
        <v>6.0904999999999996</v>
      </c>
    </row>
    <row r="815" spans="1:19" x14ac:dyDescent="0.35">
      <c r="A815">
        <v>66</v>
      </c>
      <c r="B815" t="s">
        <v>97</v>
      </c>
      <c r="C815" t="s">
        <v>98</v>
      </c>
      <c r="D815">
        <v>100104</v>
      </c>
      <c r="E815" t="s">
        <v>66</v>
      </c>
      <c r="F815">
        <v>100104002</v>
      </c>
      <c r="G815" t="s">
        <v>67</v>
      </c>
      <c r="H815" t="s">
        <v>361</v>
      </c>
      <c r="I815">
        <v>4</v>
      </c>
      <c r="J815" t="s">
        <v>71</v>
      </c>
      <c r="K815">
        <v>0</v>
      </c>
      <c r="L815">
        <v>3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 x14ac:dyDescent="0.35">
      <c r="A816">
        <v>66</v>
      </c>
      <c r="B816" t="s">
        <v>97</v>
      </c>
      <c r="C816" t="s">
        <v>98</v>
      </c>
      <c r="D816">
        <v>100104</v>
      </c>
      <c r="E816" t="s">
        <v>66</v>
      </c>
      <c r="F816">
        <v>100104002</v>
      </c>
      <c r="G816" t="s">
        <v>67</v>
      </c>
      <c r="H816" t="s">
        <v>219</v>
      </c>
      <c r="I816">
        <v>3</v>
      </c>
      <c r="J816" t="s">
        <v>38</v>
      </c>
      <c r="K816">
        <v>0</v>
      </c>
      <c r="L816">
        <v>0</v>
      </c>
      <c r="M816">
        <v>0</v>
      </c>
      <c r="N816">
        <v>0</v>
      </c>
      <c r="O816">
        <v>0.23860000000000001</v>
      </c>
      <c r="P816">
        <v>0</v>
      </c>
      <c r="Q816">
        <v>0</v>
      </c>
      <c r="R816">
        <v>0</v>
      </c>
      <c r="S816">
        <v>0</v>
      </c>
    </row>
    <row r="817" spans="1:19" x14ac:dyDescent="0.35">
      <c r="A817">
        <v>66</v>
      </c>
      <c r="B817" t="s">
        <v>97</v>
      </c>
      <c r="C817" t="s">
        <v>98</v>
      </c>
      <c r="D817">
        <v>100104</v>
      </c>
      <c r="E817" t="s">
        <v>66</v>
      </c>
      <c r="F817">
        <v>100104005</v>
      </c>
      <c r="G817" t="s">
        <v>82</v>
      </c>
      <c r="H817" t="s">
        <v>261</v>
      </c>
      <c r="I817">
        <v>3</v>
      </c>
      <c r="J817" t="s">
        <v>38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0.03</v>
      </c>
      <c r="S817">
        <v>0</v>
      </c>
    </row>
    <row r="818" spans="1:19" x14ac:dyDescent="0.35">
      <c r="A818">
        <v>66</v>
      </c>
      <c r="B818" t="s">
        <v>97</v>
      </c>
      <c r="C818" t="s">
        <v>98</v>
      </c>
      <c r="D818">
        <v>100105</v>
      </c>
      <c r="E818" t="s">
        <v>20</v>
      </c>
      <c r="F818">
        <v>100105006</v>
      </c>
      <c r="G818" t="s">
        <v>276</v>
      </c>
      <c r="H818" t="s">
        <v>282</v>
      </c>
      <c r="I818">
        <v>6</v>
      </c>
      <c r="J818" t="s">
        <v>20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5.0000000000000001E-4</v>
      </c>
    </row>
    <row r="819" spans="1:19" x14ac:dyDescent="0.35">
      <c r="A819">
        <v>66</v>
      </c>
      <c r="B819" t="s">
        <v>97</v>
      </c>
      <c r="C819" t="s">
        <v>98</v>
      </c>
      <c r="D819">
        <v>100105</v>
      </c>
      <c r="E819" t="s">
        <v>20</v>
      </c>
      <c r="F819">
        <v>100105006</v>
      </c>
      <c r="G819" t="s">
        <v>276</v>
      </c>
      <c r="H819" t="s">
        <v>277</v>
      </c>
      <c r="I819">
        <v>4</v>
      </c>
      <c r="J819" t="s">
        <v>71</v>
      </c>
      <c r="K819">
        <v>0</v>
      </c>
      <c r="L819">
        <v>0.13</v>
      </c>
      <c r="M819">
        <v>0</v>
      </c>
      <c r="N819">
        <v>0</v>
      </c>
      <c r="O819">
        <v>0</v>
      </c>
      <c r="P819">
        <v>3.5999999999999999E-3</v>
      </c>
      <c r="Q819">
        <v>4.7999999999999996E-3</v>
      </c>
      <c r="R819">
        <v>0</v>
      </c>
      <c r="S819">
        <v>0.1143</v>
      </c>
    </row>
    <row r="820" spans="1:19" x14ac:dyDescent="0.35">
      <c r="A820">
        <v>66</v>
      </c>
      <c r="B820" t="s">
        <v>97</v>
      </c>
      <c r="C820" t="s">
        <v>98</v>
      </c>
      <c r="D820">
        <v>100105</v>
      </c>
      <c r="E820" t="s">
        <v>20</v>
      </c>
      <c r="F820">
        <v>100105006</v>
      </c>
      <c r="G820" t="s">
        <v>276</v>
      </c>
      <c r="H820" t="s">
        <v>307</v>
      </c>
      <c r="I820">
        <v>4</v>
      </c>
      <c r="J820" t="s">
        <v>71</v>
      </c>
      <c r="K820">
        <v>0</v>
      </c>
      <c r="L820">
        <v>2.1999999999999999E-2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 x14ac:dyDescent="0.35">
      <c r="A821">
        <v>66</v>
      </c>
      <c r="B821" t="s">
        <v>97</v>
      </c>
      <c r="C821" t="s">
        <v>98</v>
      </c>
      <c r="D821">
        <v>100106</v>
      </c>
      <c r="E821" t="s">
        <v>23</v>
      </c>
      <c r="F821">
        <v>100106001</v>
      </c>
      <c r="G821" t="s">
        <v>59</v>
      </c>
      <c r="H821" t="s">
        <v>131</v>
      </c>
      <c r="I821">
        <v>1</v>
      </c>
      <c r="J821" t="s">
        <v>96</v>
      </c>
      <c r="K821">
        <v>0.13400000000000001</v>
      </c>
      <c r="L821">
        <v>0.73809999999999998</v>
      </c>
      <c r="M821">
        <v>0.74939999999999996</v>
      </c>
      <c r="N821">
        <v>0.66500000000000004</v>
      </c>
      <c r="O821">
        <v>0.36199999999999999</v>
      </c>
      <c r="P821">
        <v>0.75449999999999995</v>
      </c>
      <c r="Q821">
        <v>0.43259999999999998</v>
      </c>
      <c r="R821">
        <v>1.6840999999999999</v>
      </c>
      <c r="S821">
        <v>0.42780000000000001</v>
      </c>
    </row>
    <row r="822" spans="1:19" x14ac:dyDescent="0.35">
      <c r="A822">
        <v>66</v>
      </c>
      <c r="B822" t="s">
        <v>97</v>
      </c>
      <c r="C822" t="s">
        <v>98</v>
      </c>
      <c r="D822">
        <v>100106</v>
      </c>
      <c r="E822" t="s">
        <v>23</v>
      </c>
      <c r="F822">
        <v>100106001</v>
      </c>
      <c r="G822" t="s">
        <v>59</v>
      </c>
      <c r="H822" t="s">
        <v>95</v>
      </c>
      <c r="I822">
        <v>1</v>
      </c>
      <c r="J822" t="s">
        <v>96</v>
      </c>
      <c r="K822">
        <v>8.3000000000000004E-2</v>
      </c>
      <c r="L822">
        <v>0.33679999999999999</v>
      </c>
      <c r="M822">
        <v>0.4385</v>
      </c>
      <c r="N822">
        <v>1.5809</v>
      </c>
      <c r="O822">
        <v>2.5541999999999998</v>
      </c>
      <c r="P822">
        <v>2.5760000000000001</v>
      </c>
      <c r="Q822">
        <v>0.57399999999999995</v>
      </c>
      <c r="R822">
        <v>0.82889999999999997</v>
      </c>
      <c r="S822">
        <v>0</v>
      </c>
    </row>
    <row r="823" spans="1:19" x14ac:dyDescent="0.35">
      <c r="A823">
        <v>66</v>
      </c>
      <c r="B823" t="s">
        <v>97</v>
      </c>
      <c r="C823" t="s">
        <v>98</v>
      </c>
      <c r="D823">
        <v>100106</v>
      </c>
      <c r="E823" t="s">
        <v>23</v>
      </c>
      <c r="F823">
        <v>100106001</v>
      </c>
      <c r="G823" t="s">
        <v>59</v>
      </c>
      <c r="H823" t="s">
        <v>224</v>
      </c>
      <c r="I823">
        <v>1</v>
      </c>
      <c r="J823" t="s">
        <v>96</v>
      </c>
      <c r="K823">
        <v>0</v>
      </c>
      <c r="L823">
        <v>0.25619999999999998</v>
      </c>
      <c r="M823">
        <v>0.112</v>
      </c>
      <c r="N823">
        <v>0.12529999999999999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35">
      <c r="A824">
        <v>66</v>
      </c>
      <c r="B824" t="s">
        <v>97</v>
      </c>
      <c r="C824" t="s">
        <v>98</v>
      </c>
      <c r="D824">
        <v>100106</v>
      </c>
      <c r="E824" t="s">
        <v>23</v>
      </c>
      <c r="F824">
        <v>100106001</v>
      </c>
      <c r="G824" t="s">
        <v>59</v>
      </c>
      <c r="H824" t="s">
        <v>132</v>
      </c>
      <c r="I824">
        <v>3</v>
      </c>
      <c r="J824" t="s">
        <v>38</v>
      </c>
      <c r="K824">
        <v>0</v>
      </c>
      <c r="L824">
        <v>0</v>
      </c>
      <c r="M824">
        <v>0</v>
      </c>
      <c r="N824">
        <v>5.1999999999999998E-3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35">
      <c r="A825">
        <v>66</v>
      </c>
      <c r="B825" t="s">
        <v>97</v>
      </c>
      <c r="C825" t="s">
        <v>98</v>
      </c>
      <c r="D825">
        <v>100106</v>
      </c>
      <c r="E825" t="s">
        <v>23</v>
      </c>
      <c r="F825">
        <v>100106001</v>
      </c>
      <c r="G825" t="s">
        <v>59</v>
      </c>
      <c r="H825" t="s">
        <v>61</v>
      </c>
      <c r="I825">
        <v>3</v>
      </c>
      <c r="J825" t="s">
        <v>38</v>
      </c>
      <c r="K825">
        <v>5.1000000000000004E-3</v>
      </c>
      <c r="L825">
        <v>0.20630000000000001</v>
      </c>
      <c r="M825">
        <v>0.1119</v>
      </c>
      <c r="N825">
        <v>0.1404</v>
      </c>
      <c r="O825">
        <v>0</v>
      </c>
      <c r="P825">
        <v>0</v>
      </c>
      <c r="Q825">
        <v>3.0599999999999999E-2</v>
      </c>
      <c r="R825">
        <v>6.4000000000000003E-3</v>
      </c>
      <c r="S825">
        <v>4.4999999999999997E-3</v>
      </c>
    </row>
    <row r="826" spans="1:19" x14ac:dyDescent="0.35">
      <c r="A826">
        <v>66</v>
      </c>
      <c r="B826" t="s">
        <v>97</v>
      </c>
      <c r="C826" t="s">
        <v>98</v>
      </c>
      <c r="D826">
        <v>100106</v>
      </c>
      <c r="E826" t="s">
        <v>23</v>
      </c>
      <c r="F826">
        <v>100106001</v>
      </c>
      <c r="G826" t="s">
        <v>59</v>
      </c>
      <c r="H826" t="s">
        <v>225</v>
      </c>
      <c r="I826">
        <v>1</v>
      </c>
      <c r="J826" t="s">
        <v>96</v>
      </c>
      <c r="K826">
        <v>0</v>
      </c>
      <c r="L826">
        <v>6.0000000000000001E-3</v>
      </c>
      <c r="M826">
        <v>0</v>
      </c>
      <c r="N826">
        <v>4.0000000000000002E-4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35">
      <c r="A827">
        <v>66</v>
      </c>
      <c r="B827" t="s">
        <v>97</v>
      </c>
      <c r="C827" t="s">
        <v>98</v>
      </c>
      <c r="D827">
        <v>100106</v>
      </c>
      <c r="E827" t="s">
        <v>23</v>
      </c>
      <c r="F827">
        <v>100106002</v>
      </c>
      <c r="G827" t="s">
        <v>24</v>
      </c>
      <c r="H827" t="s">
        <v>306</v>
      </c>
      <c r="I827">
        <v>1</v>
      </c>
      <c r="J827" t="s">
        <v>96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0.112</v>
      </c>
      <c r="S827">
        <v>0</v>
      </c>
    </row>
    <row r="828" spans="1:19" x14ac:dyDescent="0.35">
      <c r="A828">
        <v>66</v>
      </c>
      <c r="B828" t="s">
        <v>97</v>
      </c>
      <c r="C828" t="s">
        <v>98</v>
      </c>
      <c r="D828">
        <v>100107</v>
      </c>
      <c r="E828" t="s">
        <v>48</v>
      </c>
      <c r="F828">
        <v>100107012</v>
      </c>
      <c r="G828" t="s">
        <v>49</v>
      </c>
      <c r="H828" t="s">
        <v>318</v>
      </c>
      <c r="I828">
        <v>3</v>
      </c>
      <c r="J828" t="s">
        <v>38</v>
      </c>
      <c r="K828">
        <v>1.8</v>
      </c>
      <c r="L828">
        <v>0.1535</v>
      </c>
      <c r="M828">
        <v>2.1</v>
      </c>
      <c r="N828">
        <v>2.0274999999999999</v>
      </c>
      <c r="O828">
        <v>2.8</v>
      </c>
      <c r="P828">
        <v>2.5121000000000002</v>
      </c>
      <c r="Q828">
        <v>2.9203999999999999</v>
      </c>
      <c r="R828">
        <v>2.3218000000000001</v>
      </c>
      <c r="S828">
        <v>1.5</v>
      </c>
    </row>
    <row r="829" spans="1:19" x14ac:dyDescent="0.35">
      <c r="A829">
        <v>66</v>
      </c>
      <c r="B829" t="s">
        <v>97</v>
      </c>
      <c r="C829" t="s">
        <v>98</v>
      </c>
      <c r="D829">
        <v>100107</v>
      </c>
      <c r="E829" t="s">
        <v>48</v>
      </c>
      <c r="F829">
        <v>100107012</v>
      </c>
      <c r="G829" t="s">
        <v>49</v>
      </c>
      <c r="H829" t="s">
        <v>150</v>
      </c>
      <c r="I829">
        <v>3</v>
      </c>
      <c r="J829" t="s">
        <v>38</v>
      </c>
      <c r="K829">
        <v>41.6693</v>
      </c>
      <c r="L829">
        <v>27.0944</v>
      </c>
      <c r="M829">
        <v>36.374600000000001</v>
      </c>
      <c r="N829">
        <v>59.887999999999998</v>
      </c>
      <c r="O829">
        <v>51.136200000000002</v>
      </c>
      <c r="P829">
        <v>51.3337</v>
      </c>
      <c r="Q829">
        <v>81.535799999999995</v>
      </c>
      <c r="R829">
        <v>79.496200000000002</v>
      </c>
      <c r="S829">
        <v>104.4791</v>
      </c>
    </row>
    <row r="830" spans="1:19" x14ac:dyDescent="0.35">
      <c r="A830">
        <v>66</v>
      </c>
      <c r="B830" t="s">
        <v>97</v>
      </c>
      <c r="C830" t="s">
        <v>98</v>
      </c>
      <c r="D830">
        <v>100107</v>
      </c>
      <c r="E830" t="s">
        <v>48</v>
      </c>
      <c r="F830">
        <v>100107012</v>
      </c>
      <c r="G830" t="s">
        <v>49</v>
      </c>
      <c r="H830" t="s">
        <v>342</v>
      </c>
      <c r="I830">
        <v>3</v>
      </c>
      <c r="J830" t="s">
        <v>38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6.3E-3</v>
      </c>
      <c r="Q830">
        <v>0</v>
      </c>
      <c r="R830">
        <v>0</v>
      </c>
      <c r="S830">
        <v>0</v>
      </c>
    </row>
    <row r="831" spans="1:19" x14ac:dyDescent="0.35">
      <c r="A831">
        <v>66</v>
      </c>
      <c r="B831" t="s">
        <v>97</v>
      </c>
      <c r="C831" t="s">
        <v>98</v>
      </c>
      <c r="D831">
        <v>100107</v>
      </c>
      <c r="E831" t="s">
        <v>48</v>
      </c>
      <c r="F831">
        <v>100107012</v>
      </c>
      <c r="G831" t="s">
        <v>49</v>
      </c>
      <c r="H831" t="s">
        <v>129</v>
      </c>
      <c r="I831">
        <v>2</v>
      </c>
      <c r="J831" t="s">
        <v>32</v>
      </c>
      <c r="K831">
        <v>0</v>
      </c>
      <c r="L831">
        <v>0</v>
      </c>
      <c r="M831">
        <v>5.0000000000000001E-4</v>
      </c>
      <c r="N831">
        <v>0</v>
      </c>
      <c r="O831">
        <v>0</v>
      </c>
      <c r="P831">
        <v>0</v>
      </c>
      <c r="Q831">
        <v>0</v>
      </c>
      <c r="R831">
        <v>5.4000000000000003E-3</v>
      </c>
      <c r="S831">
        <v>0</v>
      </c>
    </row>
    <row r="832" spans="1:19" x14ac:dyDescent="0.35">
      <c r="A832">
        <v>66</v>
      </c>
      <c r="B832" t="s">
        <v>97</v>
      </c>
      <c r="C832" t="s">
        <v>98</v>
      </c>
      <c r="D832">
        <v>100107</v>
      </c>
      <c r="E832" t="s">
        <v>48</v>
      </c>
      <c r="F832">
        <v>100107012</v>
      </c>
      <c r="G832" t="s">
        <v>49</v>
      </c>
      <c r="H832" t="s">
        <v>265</v>
      </c>
      <c r="I832">
        <v>1</v>
      </c>
      <c r="J832" t="s">
        <v>96</v>
      </c>
      <c r="K832">
        <v>0.156</v>
      </c>
      <c r="L832">
        <v>0.27839999999999998</v>
      </c>
      <c r="M832">
        <v>1.0201</v>
      </c>
      <c r="N832">
        <v>5.4040999999999997</v>
      </c>
      <c r="O832">
        <v>2.9813999999999998</v>
      </c>
      <c r="P832">
        <v>4.0579999999999998</v>
      </c>
      <c r="Q832">
        <v>4.7256999999999998</v>
      </c>
      <c r="R832">
        <v>8.5054999999999996</v>
      </c>
      <c r="S832">
        <v>16.3096</v>
      </c>
    </row>
    <row r="833" spans="1:19" x14ac:dyDescent="0.35">
      <c r="A833">
        <v>66</v>
      </c>
      <c r="B833" t="s">
        <v>97</v>
      </c>
      <c r="C833" t="s">
        <v>98</v>
      </c>
      <c r="D833">
        <v>100107</v>
      </c>
      <c r="E833" t="s">
        <v>48</v>
      </c>
      <c r="F833">
        <v>100107012</v>
      </c>
      <c r="G833" t="s">
        <v>49</v>
      </c>
      <c r="H833" t="s">
        <v>130</v>
      </c>
      <c r="I833">
        <v>3</v>
      </c>
      <c r="J833" t="s">
        <v>38</v>
      </c>
      <c r="K833">
        <v>0.60160000000000002</v>
      </c>
      <c r="L833">
        <v>0</v>
      </c>
      <c r="M833">
        <v>0.2616</v>
      </c>
      <c r="N833">
        <v>0.60370000000000001</v>
      </c>
      <c r="O833">
        <v>0.62150000000000005</v>
      </c>
      <c r="P833">
        <v>0.77200000000000002</v>
      </c>
      <c r="Q833">
        <v>0.96020000000000005</v>
      </c>
      <c r="R833">
        <v>1.6395</v>
      </c>
      <c r="S833">
        <v>1.3216000000000001</v>
      </c>
    </row>
    <row r="834" spans="1:19" x14ac:dyDescent="0.35">
      <c r="A834">
        <v>66</v>
      </c>
      <c r="B834" t="s">
        <v>97</v>
      </c>
      <c r="C834" t="s">
        <v>98</v>
      </c>
      <c r="D834">
        <v>100107</v>
      </c>
      <c r="E834" t="s">
        <v>48</v>
      </c>
      <c r="F834">
        <v>100107012</v>
      </c>
      <c r="G834" t="s">
        <v>49</v>
      </c>
      <c r="H834" t="s">
        <v>50</v>
      </c>
      <c r="I834">
        <v>3</v>
      </c>
      <c r="J834" t="s">
        <v>38</v>
      </c>
      <c r="K834">
        <v>2.9399999999999999E-2</v>
      </c>
      <c r="L834">
        <v>0.56879999999999997</v>
      </c>
      <c r="M834">
        <v>1.4331</v>
      </c>
      <c r="N834">
        <v>0.28149999999999997</v>
      </c>
      <c r="O834">
        <v>0.95730000000000004</v>
      </c>
      <c r="P834">
        <v>3.6253000000000002</v>
      </c>
      <c r="Q834">
        <v>1.2625</v>
      </c>
      <c r="R834">
        <v>0.71930000000000005</v>
      </c>
      <c r="S834">
        <v>1.9000999999999999</v>
      </c>
    </row>
    <row r="835" spans="1:19" x14ac:dyDescent="0.35">
      <c r="A835">
        <v>66</v>
      </c>
      <c r="B835" t="s">
        <v>97</v>
      </c>
      <c r="C835" t="s">
        <v>98</v>
      </c>
      <c r="D835">
        <v>100107</v>
      </c>
      <c r="E835" t="s">
        <v>48</v>
      </c>
      <c r="F835">
        <v>100107012</v>
      </c>
      <c r="G835" t="s">
        <v>49</v>
      </c>
      <c r="H835" t="s">
        <v>211</v>
      </c>
      <c r="I835">
        <v>7</v>
      </c>
      <c r="J835" t="s">
        <v>164</v>
      </c>
      <c r="K835">
        <v>83.599100000000007</v>
      </c>
      <c r="L835">
        <v>105.366</v>
      </c>
      <c r="M835">
        <v>110.91679999999999</v>
      </c>
      <c r="N835">
        <v>129.8304</v>
      </c>
      <c r="O835">
        <v>120.0635</v>
      </c>
      <c r="P835">
        <v>76.840199999999996</v>
      </c>
      <c r="Q835">
        <v>108.0021</v>
      </c>
      <c r="R835">
        <v>90.089399999999998</v>
      </c>
      <c r="S835">
        <v>242.37119999999999</v>
      </c>
    </row>
    <row r="836" spans="1:19" x14ac:dyDescent="0.35">
      <c r="A836">
        <v>66</v>
      </c>
      <c r="B836" t="s">
        <v>97</v>
      </c>
      <c r="C836" t="s">
        <v>98</v>
      </c>
      <c r="D836">
        <v>100107</v>
      </c>
      <c r="E836" t="s">
        <v>48</v>
      </c>
      <c r="F836">
        <v>100107012</v>
      </c>
      <c r="G836" t="s">
        <v>49</v>
      </c>
      <c r="H836" t="s">
        <v>333</v>
      </c>
      <c r="I836">
        <v>3</v>
      </c>
      <c r="J836" t="s">
        <v>38</v>
      </c>
      <c r="K836">
        <v>0</v>
      </c>
      <c r="L836">
        <v>1.6</v>
      </c>
      <c r="M836">
        <v>0</v>
      </c>
      <c r="N836">
        <v>0</v>
      </c>
      <c r="O836">
        <v>0</v>
      </c>
      <c r="P836">
        <v>0</v>
      </c>
      <c r="Q836">
        <v>0.09</v>
      </c>
      <c r="R836">
        <v>0</v>
      </c>
      <c r="S836">
        <v>0</v>
      </c>
    </row>
    <row r="837" spans="1:19" x14ac:dyDescent="0.35">
      <c r="A837">
        <v>66</v>
      </c>
      <c r="B837" t="s">
        <v>97</v>
      </c>
      <c r="C837" t="s">
        <v>98</v>
      </c>
      <c r="D837">
        <v>100107</v>
      </c>
      <c r="E837" t="s">
        <v>48</v>
      </c>
      <c r="F837">
        <v>100107012</v>
      </c>
      <c r="G837" t="s">
        <v>49</v>
      </c>
      <c r="H837" t="s">
        <v>186</v>
      </c>
      <c r="I837">
        <v>3</v>
      </c>
      <c r="J837" t="s">
        <v>38</v>
      </c>
      <c r="K837">
        <v>0.504</v>
      </c>
      <c r="L837">
        <v>0.22320000000000001</v>
      </c>
      <c r="M837">
        <v>0.1328</v>
      </c>
      <c r="N837">
        <v>0.224</v>
      </c>
      <c r="O837">
        <v>0.31</v>
      </c>
      <c r="P837">
        <v>0.1711</v>
      </c>
      <c r="Q837">
        <v>0.1</v>
      </c>
      <c r="R837">
        <v>0.28149999999999997</v>
      </c>
      <c r="S837">
        <v>0.05</v>
      </c>
    </row>
    <row r="838" spans="1:19" x14ac:dyDescent="0.35">
      <c r="A838">
        <v>66</v>
      </c>
      <c r="B838" t="s">
        <v>97</v>
      </c>
      <c r="C838" t="s">
        <v>98</v>
      </c>
      <c r="D838">
        <v>100107</v>
      </c>
      <c r="E838" t="s">
        <v>48</v>
      </c>
      <c r="F838">
        <v>100107012</v>
      </c>
      <c r="G838" t="s">
        <v>49</v>
      </c>
      <c r="H838" t="s">
        <v>365</v>
      </c>
      <c r="I838">
        <v>7</v>
      </c>
      <c r="J838" t="s">
        <v>164</v>
      </c>
      <c r="K838">
        <v>8.1000000000000003E-2</v>
      </c>
      <c r="L838">
        <v>0</v>
      </c>
      <c r="M838">
        <v>0</v>
      </c>
      <c r="N838">
        <v>0.65529999999999999</v>
      </c>
      <c r="O838">
        <v>0.45929999999999999</v>
      </c>
      <c r="P838">
        <v>8.4</v>
      </c>
      <c r="Q838">
        <v>0</v>
      </c>
      <c r="R838">
        <v>4.5999999999999999E-3</v>
      </c>
      <c r="S838">
        <v>0</v>
      </c>
    </row>
    <row r="839" spans="1:19" x14ac:dyDescent="0.35">
      <c r="A839">
        <v>66</v>
      </c>
      <c r="B839" t="s">
        <v>97</v>
      </c>
      <c r="C839" t="s">
        <v>98</v>
      </c>
      <c r="D839">
        <v>100107</v>
      </c>
      <c r="E839" t="s">
        <v>48</v>
      </c>
      <c r="F839">
        <v>100107012</v>
      </c>
      <c r="G839" t="s">
        <v>49</v>
      </c>
      <c r="H839" t="s">
        <v>195</v>
      </c>
      <c r="I839">
        <v>3</v>
      </c>
      <c r="J839" t="s">
        <v>38</v>
      </c>
      <c r="K839">
        <v>0</v>
      </c>
      <c r="L839">
        <v>0</v>
      </c>
      <c r="M839">
        <v>1.1999999999999999E-3</v>
      </c>
      <c r="N839">
        <v>4.1200000000000001E-2</v>
      </c>
      <c r="O839">
        <v>0</v>
      </c>
      <c r="P839">
        <v>0.25919999999999999</v>
      </c>
      <c r="Q839">
        <v>1.248</v>
      </c>
      <c r="R839">
        <v>2.6520000000000001</v>
      </c>
      <c r="S839">
        <v>0.18</v>
      </c>
    </row>
    <row r="840" spans="1:19" x14ac:dyDescent="0.35">
      <c r="A840">
        <v>66</v>
      </c>
      <c r="B840" t="s">
        <v>97</v>
      </c>
      <c r="C840" t="s">
        <v>98</v>
      </c>
      <c r="D840">
        <v>100108</v>
      </c>
      <c r="E840" t="s">
        <v>294</v>
      </c>
      <c r="F840">
        <v>100108002</v>
      </c>
      <c r="G840" t="s">
        <v>295</v>
      </c>
      <c r="H840" t="s">
        <v>367</v>
      </c>
      <c r="I840">
        <v>3</v>
      </c>
      <c r="J840" t="s">
        <v>38</v>
      </c>
      <c r="K840">
        <v>0</v>
      </c>
      <c r="L840">
        <v>0.37509999999999999</v>
      </c>
      <c r="M840">
        <v>0</v>
      </c>
      <c r="N840">
        <v>0</v>
      </c>
      <c r="O840">
        <v>9.6000000000000002E-2</v>
      </c>
      <c r="P840">
        <v>0.18</v>
      </c>
      <c r="Q840">
        <v>0.14399999999999999</v>
      </c>
      <c r="R840">
        <v>0.12</v>
      </c>
      <c r="S840">
        <v>0.17</v>
      </c>
    </row>
    <row r="841" spans="1:19" x14ac:dyDescent="0.35">
      <c r="A841">
        <v>66</v>
      </c>
      <c r="B841" t="s">
        <v>97</v>
      </c>
      <c r="C841" t="s">
        <v>98</v>
      </c>
      <c r="D841">
        <v>100108</v>
      </c>
      <c r="E841" t="s">
        <v>294</v>
      </c>
      <c r="F841">
        <v>100108002</v>
      </c>
      <c r="G841" t="s">
        <v>295</v>
      </c>
      <c r="H841" t="s">
        <v>392</v>
      </c>
      <c r="I841">
        <v>3</v>
      </c>
      <c r="J841" t="s">
        <v>38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2.0000000000000001E-4</v>
      </c>
      <c r="S841">
        <v>0</v>
      </c>
    </row>
    <row r="842" spans="1:19" x14ac:dyDescent="0.35">
      <c r="A842">
        <v>66</v>
      </c>
      <c r="B842" t="s">
        <v>97</v>
      </c>
      <c r="C842" t="s">
        <v>98</v>
      </c>
      <c r="D842">
        <v>100108</v>
      </c>
      <c r="E842" t="s">
        <v>294</v>
      </c>
      <c r="F842">
        <v>100108005</v>
      </c>
      <c r="G842" t="s">
        <v>319</v>
      </c>
      <c r="H842" t="s">
        <v>396</v>
      </c>
      <c r="I842">
        <v>7</v>
      </c>
      <c r="J842" t="s">
        <v>164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25.925999999999998</v>
      </c>
      <c r="S842">
        <v>7.8470000000000004</v>
      </c>
    </row>
    <row r="843" spans="1:19" x14ac:dyDescent="0.35">
      <c r="A843">
        <v>66</v>
      </c>
      <c r="B843" t="s">
        <v>97</v>
      </c>
      <c r="C843" t="s">
        <v>98</v>
      </c>
      <c r="D843">
        <v>100108</v>
      </c>
      <c r="E843" t="s">
        <v>294</v>
      </c>
      <c r="F843">
        <v>100108005</v>
      </c>
      <c r="G843" t="s">
        <v>319</v>
      </c>
      <c r="H843" t="s">
        <v>398</v>
      </c>
      <c r="I843">
        <v>7</v>
      </c>
      <c r="J843" t="s">
        <v>164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3.9422999999999999</v>
      </c>
      <c r="R843">
        <v>0</v>
      </c>
      <c r="S843">
        <v>8.0000000000000004E-4</v>
      </c>
    </row>
    <row r="844" spans="1:19" x14ac:dyDescent="0.35">
      <c r="A844">
        <v>66</v>
      </c>
      <c r="B844" t="s">
        <v>97</v>
      </c>
      <c r="C844" t="s">
        <v>98</v>
      </c>
      <c r="D844">
        <v>100108</v>
      </c>
      <c r="E844" t="s">
        <v>294</v>
      </c>
      <c r="F844">
        <v>100108006</v>
      </c>
      <c r="G844" t="s">
        <v>381</v>
      </c>
      <c r="H844" t="s">
        <v>382</v>
      </c>
      <c r="I844">
        <v>5</v>
      </c>
      <c r="J844" t="s">
        <v>26</v>
      </c>
      <c r="K844">
        <v>0</v>
      </c>
      <c r="L844">
        <v>4.7000000000000002E-3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35">
      <c r="A845">
        <v>66</v>
      </c>
      <c r="B845" t="s">
        <v>97</v>
      </c>
      <c r="C845" t="s">
        <v>98</v>
      </c>
      <c r="D845">
        <v>100108</v>
      </c>
      <c r="E845" t="s">
        <v>294</v>
      </c>
      <c r="F845">
        <v>100108007</v>
      </c>
      <c r="G845" t="s">
        <v>327</v>
      </c>
      <c r="H845" t="s">
        <v>404</v>
      </c>
      <c r="I845">
        <v>1</v>
      </c>
      <c r="J845" t="s">
        <v>96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9.5</v>
      </c>
      <c r="Q845">
        <v>0</v>
      </c>
      <c r="R845">
        <v>1.68</v>
      </c>
      <c r="S845">
        <v>0</v>
      </c>
    </row>
    <row r="846" spans="1:19" x14ac:dyDescent="0.35">
      <c r="A846">
        <v>66</v>
      </c>
      <c r="B846" t="s">
        <v>97</v>
      </c>
      <c r="C846" t="s">
        <v>98</v>
      </c>
      <c r="D846">
        <v>100108</v>
      </c>
      <c r="E846" t="s">
        <v>294</v>
      </c>
      <c r="F846">
        <v>100108007</v>
      </c>
      <c r="G846" t="s">
        <v>327</v>
      </c>
      <c r="H846" t="s">
        <v>424</v>
      </c>
      <c r="I846">
        <v>1</v>
      </c>
      <c r="J846" t="s">
        <v>96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1.008</v>
      </c>
      <c r="S846">
        <v>0</v>
      </c>
    </row>
    <row r="847" spans="1:19" x14ac:dyDescent="0.35">
      <c r="A847">
        <v>66</v>
      </c>
      <c r="B847" t="s">
        <v>97</v>
      </c>
      <c r="C847" t="s">
        <v>98</v>
      </c>
      <c r="D847">
        <v>100108</v>
      </c>
      <c r="E847" t="s">
        <v>294</v>
      </c>
      <c r="F847">
        <v>100108007</v>
      </c>
      <c r="G847" t="s">
        <v>327</v>
      </c>
      <c r="H847" t="s">
        <v>328</v>
      </c>
      <c r="I847">
        <v>6</v>
      </c>
      <c r="J847" t="s">
        <v>20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5.9999999999999995E-4</v>
      </c>
      <c r="Q847">
        <v>0</v>
      </c>
      <c r="R847">
        <v>0</v>
      </c>
      <c r="S847">
        <v>0</v>
      </c>
    </row>
    <row r="848" spans="1:19" x14ac:dyDescent="0.35">
      <c r="A848">
        <v>66</v>
      </c>
      <c r="B848" t="s">
        <v>97</v>
      </c>
      <c r="C848" t="s">
        <v>98</v>
      </c>
      <c r="D848">
        <v>100109</v>
      </c>
      <c r="E848" t="s">
        <v>51</v>
      </c>
      <c r="F848">
        <v>100109001</v>
      </c>
      <c r="G848" t="s">
        <v>51</v>
      </c>
      <c r="H848" t="s">
        <v>293</v>
      </c>
      <c r="I848">
        <v>7</v>
      </c>
      <c r="J848" t="s">
        <v>164</v>
      </c>
      <c r="K848">
        <v>1.1999999999999999E-3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 x14ac:dyDescent="0.35">
      <c r="A849">
        <v>66</v>
      </c>
      <c r="B849" t="s">
        <v>97</v>
      </c>
      <c r="C849" t="s">
        <v>98</v>
      </c>
      <c r="D849">
        <v>100109</v>
      </c>
      <c r="E849" t="s">
        <v>51</v>
      </c>
      <c r="F849">
        <v>100109001</v>
      </c>
      <c r="G849" t="s">
        <v>51</v>
      </c>
      <c r="H849" t="s">
        <v>184</v>
      </c>
      <c r="I849">
        <v>7</v>
      </c>
      <c r="J849" t="s">
        <v>164</v>
      </c>
      <c r="K849">
        <v>2E-3</v>
      </c>
      <c r="L849">
        <v>1E-4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35">
      <c r="A850">
        <v>145</v>
      </c>
      <c r="B850" t="s">
        <v>99</v>
      </c>
      <c r="C850" t="s">
        <v>100</v>
      </c>
      <c r="D850">
        <v>100101</v>
      </c>
      <c r="E850" t="s">
        <v>29</v>
      </c>
      <c r="F850">
        <v>100101001</v>
      </c>
      <c r="G850" t="s">
        <v>35</v>
      </c>
      <c r="H850" t="s">
        <v>37</v>
      </c>
      <c r="I850">
        <v>3</v>
      </c>
      <c r="J850" t="s">
        <v>38</v>
      </c>
      <c r="K850">
        <v>0</v>
      </c>
      <c r="L850">
        <v>0</v>
      </c>
      <c r="M850">
        <v>0</v>
      </c>
      <c r="N850">
        <v>0</v>
      </c>
      <c r="O850">
        <v>2.6700000000000002E-2</v>
      </c>
      <c r="P850">
        <v>0</v>
      </c>
      <c r="Q850">
        <v>0</v>
      </c>
      <c r="R850">
        <v>0</v>
      </c>
      <c r="S850">
        <v>0</v>
      </c>
    </row>
    <row r="851" spans="1:19" x14ac:dyDescent="0.35">
      <c r="A851">
        <v>145</v>
      </c>
      <c r="B851" t="s">
        <v>99</v>
      </c>
      <c r="C851" t="s">
        <v>100</v>
      </c>
      <c r="D851">
        <v>100101</v>
      </c>
      <c r="E851" t="s">
        <v>29</v>
      </c>
      <c r="F851">
        <v>100101001</v>
      </c>
      <c r="G851" t="s">
        <v>35</v>
      </c>
      <c r="H851" t="s">
        <v>385</v>
      </c>
      <c r="I851">
        <v>4</v>
      </c>
      <c r="J851" t="s">
        <v>71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0.78700000000000003</v>
      </c>
      <c r="R851">
        <v>0</v>
      </c>
      <c r="S851">
        <v>0</v>
      </c>
    </row>
    <row r="852" spans="1:19" x14ac:dyDescent="0.35">
      <c r="A852">
        <v>145</v>
      </c>
      <c r="B852" t="s">
        <v>99</v>
      </c>
      <c r="C852" t="s">
        <v>100</v>
      </c>
      <c r="D852">
        <v>100101</v>
      </c>
      <c r="E852" t="s">
        <v>29</v>
      </c>
      <c r="F852">
        <v>100101001</v>
      </c>
      <c r="G852" t="s">
        <v>35</v>
      </c>
      <c r="H852" t="s">
        <v>163</v>
      </c>
      <c r="I852">
        <v>7</v>
      </c>
      <c r="J852" t="s">
        <v>164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2.5100000000000001E-2</v>
      </c>
      <c r="R852">
        <v>0.82179999999999997</v>
      </c>
      <c r="S852">
        <v>0.72250000000000003</v>
      </c>
    </row>
    <row r="853" spans="1:19" x14ac:dyDescent="0.35">
      <c r="A853">
        <v>145</v>
      </c>
      <c r="B853" t="s">
        <v>99</v>
      </c>
      <c r="C853" t="s">
        <v>100</v>
      </c>
      <c r="D853">
        <v>100101</v>
      </c>
      <c r="E853" t="s">
        <v>29</v>
      </c>
      <c r="F853">
        <v>100101001</v>
      </c>
      <c r="G853" t="s">
        <v>35</v>
      </c>
      <c r="H853" t="s">
        <v>119</v>
      </c>
      <c r="I853">
        <v>5</v>
      </c>
      <c r="J853" t="s">
        <v>26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1.2999999999999999E-3</v>
      </c>
      <c r="R853">
        <v>0</v>
      </c>
      <c r="S853">
        <v>0</v>
      </c>
    </row>
    <row r="854" spans="1:19" x14ac:dyDescent="0.35">
      <c r="A854">
        <v>145</v>
      </c>
      <c r="B854" t="s">
        <v>99</v>
      </c>
      <c r="C854" t="s">
        <v>100</v>
      </c>
      <c r="D854">
        <v>100101</v>
      </c>
      <c r="E854" t="s">
        <v>29</v>
      </c>
      <c r="F854">
        <v>100101001</v>
      </c>
      <c r="G854" t="s">
        <v>35</v>
      </c>
      <c r="H854" t="s">
        <v>308</v>
      </c>
      <c r="I854">
        <v>4</v>
      </c>
      <c r="J854" t="s">
        <v>71</v>
      </c>
      <c r="K854">
        <v>1.09E-2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35">
      <c r="A855">
        <v>145</v>
      </c>
      <c r="B855" t="s">
        <v>99</v>
      </c>
      <c r="C855" t="s">
        <v>100</v>
      </c>
      <c r="D855">
        <v>100101</v>
      </c>
      <c r="E855" t="s">
        <v>29</v>
      </c>
      <c r="F855">
        <v>100101004</v>
      </c>
      <c r="G855" t="s">
        <v>30</v>
      </c>
      <c r="H855" t="s">
        <v>345</v>
      </c>
      <c r="I855">
        <v>4</v>
      </c>
      <c r="J855" t="s">
        <v>71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0.44829999999999998</v>
      </c>
      <c r="S855">
        <v>0</v>
      </c>
    </row>
    <row r="856" spans="1:19" x14ac:dyDescent="0.35">
      <c r="A856">
        <v>145</v>
      </c>
      <c r="B856" t="s">
        <v>99</v>
      </c>
      <c r="C856" t="s">
        <v>100</v>
      </c>
      <c r="D856">
        <v>100101</v>
      </c>
      <c r="E856" t="s">
        <v>29</v>
      </c>
      <c r="F856">
        <v>100101004</v>
      </c>
      <c r="G856" t="s">
        <v>30</v>
      </c>
      <c r="H856" t="s">
        <v>31</v>
      </c>
      <c r="I856">
        <v>2</v>
      </c>
      <c r="J856" t="s">
        <v>32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1.2999999999999999E-3</v>
      </c>
      <c r="S856">
        <v>0</v>
      </c>
    </row>
    <row r="857" spans="1:19" x14ac:dyDescent="0.35">
      <c r="A857">
        <v>145</v>
      </c>
      <c r="B857" t="s">
        <v>99</v>
      </c>
      <c r="C857" t="s">
        <v>100</v>
      </c>
      <c r="D857">
        <v>100101</v>
      </c>
      <c r="E857" t="s">
        <v>29</v>
      </c>
      <c r="F857">
        <v>100101008</v>
      </c>
      <c r="G857" t="s">
        <v>101</v>
      </c>
      <c r="H857" t="s">
        <v>309</v>
      </c>
      <c r="I857">
        <v>3</v>
      </c>
      <c r="J857" t="s">
        <v>38</v>
      </c>
      <c r="K857">
        <v>0</v>
      </c>
      <c r="L857">
        <v>5.9999999999999995E-4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35">
      <c r="A858">
        <v>145</v>
      </c>
      <c r="B858" t="s">
        <v>99</v>
      </c>
      <c r="C858" t="s">
        <v>100</v>
      </c>
      <c r="D858">
        <v>100101</v>
      </c>
      <c r="E858" t="s">
        <v>29</v>
      </c>
      <c r="F858">
        <v>100101011</v>
      </c>
      <c r="G858" t="s">
        <v>122</v>
      </c>
      <c r="H858" t="s">
        <v>264</v>
      </c>
      <c r="I858">
        <v>1</v>
      </c>
      <c r="J858" t="s">
        <v>96</v>
      </c>
      <c r="K858">
        <v>0</v>
      </c>
      <c r="L858">
        <v>0</v>
      </c>
      <c r="M858">
        <v>0</v>
      </c>
      <c r="N858">
        <v>6.0000000000000001E-3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35">
      <c r="A859">
        <v>145</v>
      </c>
      <c r="B859" t="s">
        <v>99</v>
      </c>
      <c r="C859" t="s">
        <v>100</v>
      </c>
      <c r="D859">
        <v>100101</v>
      </c>
      <c r="E859" t="s">
        <v>29</v>
      </c>
      <c r="F859">
        <v>100101011</v>
      </c>
      <c r="G859" t="s">
        <v>122</v>
      </c>
      <c r="H859" t="s">
        <v>123</v>
      </c>
      <c r="I859">
        <v>1</v>
      </c>
      <c r="J859" t="s">
        <v>96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1E-4</v>
      </c>
      <c r="Q859">
        <v>0</v>
      </c>
      <c r="R859">
        <v>0</v>
      </c>
      <c r="S859">
        <v>0</v>
      </c>
    </row>
    <row r="860" spans="1:19" x14ac:dyDescent="0.35">
      <c r="A860">
        <v>145</v>
      </c>
      <c r="B860" t="s">
        <v>99</v>
      </c>
      <c r="C860" t="s">
        <v>100</v>
      </c>
      <c r="D860">
        <v>100101</v>
      </c>
      <c r="E860" t="s">
        <v>29</v>
      </c>
      <c r="F860">
        <v>100101011</v>
      </c>
      <c r="G860" t="s">
        <v>122</v>
      </c>
      <c r="H860" t="s">
        <v>324</v>
      </c>
      <c r="I860">
        <v>2</v>
      </c>
      <c r="J860" t="s">
        <v>32</v>
      </c>
      <c r="K860">
        <v>0</v>
      </c>
      <c r="L860">
        <v>0</v>
      </c>
      <c r="M860">
        <v>1E-4</v>
      </c>
      <c r="N860">
        <v>2.7000000000000001E-3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35">
      <c r="A861">
        <v>145</v>
      </c>
      <c r="B861" t="s">
        <v>99</v>
      </c>
      <c r="C861" t="s">
        <v>100</v>
      </c>
      <c r="D861">
        <v>100101</v>
      </c>
      <c r="E861" t="s">
        <v>29</v>
      </c>
      <c r="F861">
        <v>100112025</v>
      </c>
      <c r="G861" t="s">
        <v>173</v>
      </c>
      <c r="H861" t="s">
        <v>310</v>
      </c>
      <c r="I861">
        <v>5</v>
      </c>
      <c r="J861" t="s">
        <v>26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1.2999999999999999E-3</v>
      </c>
      <c r="R861">
        <v>0</v>
      </c>
      <c r="S861">
        <v>0</v>
      </c>
    </row>
    <row r="862" spans="1:19" x14ac:dyDescent="0.35">
      <c r="A862">
        <v>145</v>
      </c>
      <c r="B862" t="s">
        <v>99</v>
      </c>
      <c r="C862" t="s">
        <v>100</v>
      </c>
      <c r="D862">
        <v>100101</v>
      </c>
      <c r="E862" t="s">
        <v>29</v>
      </c>
      <c r="F862">
        <v>100112025</v>
      </c>
      <c r="G862" t="s">
        <v>173</v>
      </c>
      <c r="H862" t="s">
        <v>248</v>
      </c>
      <c r="I862">
        <v>3</v>
      </c>
      <c r="J862" t="s">
        <v>38</v>
      </c>
      <c r="K862">
        <v>0</v>
      </c>
      <c r="L862">
        <v>0</v>
      </c>
      <c r="M862">
        <v>0</v>
      </c>
      <c r="N862">
        <v>0.36099999999999999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 x14ac:dyDescent="0.35">
      <c r="A863">
        <v>145</v>
      </c>
      <c r="B863" t="s">
        <v>99</v>
      </c>
      <c r="C863" t="s">
        <v>100</v>
      </c>
      <c r="D863">
        <v>100101</v>
      </c>
      <c r="E863" t="s">
        <v>29</v>
      </c>
      <c r="F863">
        <v>100112025</v>
      </c>
      <c r="G863" t="s">
        <v>173</v>
      </c>
      <c r="H863" t="s">
        <v>387</v>
      </c>
      <c r="I863">
        <v>4</v>
      </c>
      <c r="J863" t="s">
        <v>71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0.34200000000000003</v>
      </c>
      <c r="S863">
        <v>0</v>
      </c>
    </row>
    <row r="864" spans="1:19" x14ac:dyDescent="0.35">
      <c r="A864">
        <v>145</v>
      </c>
      <c r="B864" t="s">
        <v>99</v>
      </c>
      <c r="C864" t="s">
        <v>100</v>
      </c>
      <c r="D864">
        <v>100102</v>
      </c>
      <c r="E864" t="s">
        <v>92</v>
      </c>
      <c r="F864">
        <v>100102003</v>
      </c>
      <c r="G864" t="s">
        <v>93</v>
      </c>
      <c r="H864" t="s">
        <v>400</v>
      </c>
      <c r="I864">
        <v>1</v>
      </c>
      <c r="J864" t="s">
        <v>96</v>
      </c>
      <c r="K864">
        <v>0</v>
      </c>
      <c r="L864">
        <v>5.0099999999999999E-2</v>
      </c>
      <c r="M864">
        <v>2.5000000000000001E-2</v>
      </c>
      <c r="N864">
        <v>0.18</v>
      </c>
      <c r="O864">
        <v>1.4999999999999999E-2</v>
      </c>
      <c r="P864">
        <v>5.3E-3</v>
      </c>
      <c r="Q864">
        <v>0.01</v>
      </c>
      <c r="R864">
        <v>0</v>
      </c>
      <c r="S864">
        <v>0</v>
      </c>
    </row>
    <row r="865" spans="1:19" x14ac:dyDescent="0.35">
      <c r="A865">
        <v>145</v>
      </c>
      <c r="B865" t="s">
        <v>99</v>
      </c>
      <c r="C865" t="s">
        <v>100</v>
      </c>
      <c r="D865">
        <v>100102</v>
      </c>
      <c r="E865" t="s">
        <v>92</v>
      </c>
      <c r="F865">
        <v>100102005</v>
      </c>
      <c r="G865" t="s">
        <v>177</v>
      </c>
      <c r="H865" t="s">
        <v>401</v>
      </c>
      <c r="I865">
        <v>1</v>
      </c>
      <c r="J865" t="s">
        <v>96</v>
      </c>
      <c r="K865">
        <v>1.5073000000000001</v>
      </c>
      <c r="L865">
        <v>1.3843000000000001</v>
      </c>
      <c r="M865">
        <v>0.74439999999999995</v>
      </c>
      <c r="N865">
        <v>6.3100000000000003E-2</v>
      </c>
      <c r="O865">
        <v>1.7999999999999999E-2</v>
      </c>
      <c r="P865">
        <v>7.17E-2</v>
      </c>
      <c r="Q865">
        <v>0.20799999999999999</v>
      </c>
      <c r="R865">
        <v>1.6E-2</v>
      </c>
      <c r="S865">
        <v>7.6899999999999996E-2</v>
      </c>
    </row>
    <row r="866" spans="1:19" x14ac:dyDescent="0.35">
      <c r="A866">
        <v>145</v>
      </c>
      <c r="B866" t="s">
        <v>99</v>
      </c>
      <c r="C866" t="s">
        <v>100</v>
      </c>
      <c r="D866">
        <v>100102</v>
      </c>
      <c r="E866" t="s">
        <v>92</v>
      </c>
      <c r="F866">
        <v>100102005</v>
      </c>
      <c r="G866" t="s">
        <v>177</v>
      </c>
      <c r="H866" t="s">
        <v>379</v>
      </c>
      <c r="I866">
        <v>7</v>
      </c>
      <c r="J866" t="s">
        <v>164</v>
      </c>
      <c r="K866">
        <v>4.3E-3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5.9999999999999995E-4</v>
      </c>
      <c r="R866">
        <v>0</v>
      </c>
      <c r="S866">
        <v>1.61E-2</v>
      </c>
    </row>
    <row r="867" spans="1:19" x14ac:dyDescent="0.35">
      <c r="A867">
        <v>145</v>
      </c>
      <c r="B867" t="s">
        <v>99</v>
      </c>
      <c r="C867" t="s">
        <v>100</v>
      </c>
      <c r="D867">
        <v>100102</v>
      </c>
      <c r="E867" t="s">
        <v>92</v>
      </c>
      <c r="F867">
        <v>100102006</v>
      </c>
      <c r="G867" t="s">
        <v>237</v>
      </c>
      <c r="H867" t="s">
        <v>238</v>
      </c>
      <c r="I867">
        <v>5</v>
      </c>
      <c r="J867" t="s">
        <v>26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1.2999999999999999E-3</v>
      </c>
    </row>
    <row r="868" spans="1:19" x14ac:dyDescent="0.35">
      <c r="A868">
        <v>145</v>
      </c>
      <c r="B868" t="s">
        <v>99</v>
      </c>
      <c r="C868" t="s">
        <v>100</v>
      </c>
      <c r="D868">
        <v>100102</v>
      </c>
      <c r="E868" t="s">
        <v>92</v>
      </c>
      <c r="F868">
        <v>100102008</v>
      </c>
      <c r="G868" t="s">
        <v>352</v>
      </c>
      <c r="H868" t="s">
        <v>391</v>
      </c>
      <c r="I868">
        <v>3</v>
      </c>
      <c r="J868" t="s">
        <v>38</v>
      </c>
      <c r="K868">
        <v>3.2599999999999997E-2</v>
      </c>
      <c r="L868">
        <v>0.81259999999999999</v>
      </c>
      <c r="M868">
        <v>0.89419999999999999</v>
      </c>
      <c r="N868">
        <v>2.1488999999999998</v>
      </c>
      <c r="O868">
        <v>0.68820000000000003</v>
      </c>
      <c r="P868">
        <v>1.2929999999999999</v>
      </c>
      <c r="Q868">
        <v>2.4279999999999999</v>
      </c>
      <c r="R868">
        <v>1.3421000000000001</v>
      </c>
      <c r="S868">
        <v>2.0907</v>
      </c>
    </row>
    <row r="869" spans="1:19" x14ac:dyDescent="0.35">
      <c r="A869">
        <v>145</v>
      </c>
      <c r="B869" t="s">
        <v>99</v>
      </c>
      <c r="C869" t="s">
        <v>100</v>
      </c>
      <c r="D869">
        <v>100102</v>
      </c>
      <c r="E869" t="s">
        <v>92</v>
      </c>
      <c r="F869">
        <v>100102008</v>
      </c>
      <c r="G869" t="s">
        <v>352</v>
      </c>
      <c r="H869" t="s">
        <v>402</v>
      </c>
      <c r="I869">
        <v>1</v>
      </c>
      <c r="J869" t="s">
        <v>96</v>
      </c>
      <c r="K869">
        <v>0.8629</v>
      </c>
      <c r="L869">
        <v>0.85029999999999994</v>
      </c>
      <c r="M869">
        <v>0.45469999999999999</v>
      </c>
      <c r="N869">
        <v>1.3279000000000001</v>
      </c>
      <c r="O869">
        <v>0.72109999999999996</v>
      </c>
      <c r="P869">
        <v>1.4330000000000001</v>
      </c>
      <c r="Q869">
        <v>0.91710000000000003</v>
      </c>
      <c r="R869">
        <v>0.91790000000000005</v>
      </c>
      <c r="S869">
        <v>1.0999999999999999E-2</v>
      </c>
    </row>
    <row r="870" spans="1:19" x14ac:dyDescent="0.35">
      <c r="A870">
        <v>145</v>
      </c>
      <c r="B870" t="s">
        <v>99</v>
      </c>
      <c r="C870" t="s">
        <v>100</v>
      </c>
      <c r="D870">
        <v>100102</v>
      </c>
      <c r="E870" t="s">
        <v>92</v>
      </c>
      <c r="F870">
        <v>100102008</v>
      </c>
      <c r="G870" t="s">
        <v>352</v>
      </c>
      <c r="H870" t="s">
        <v>354</v>
      </c>
      <c r="I870">
        <v>7</v>
      </c>
      <c r="J870" t="s">
        <v>164</v>
      </c>
      <c r="K870">
        <v>0</v>
      </c>
      <c r="L870">
        <v>0</v>
      </c>
      <c r="M870">
        <v>0</v>
      </c>
      <c r="N870">
        <v>0</v>
      </c>
      <c r="O870">
        <v>2.0999999999999999E-3</v>
      </c>
      <c r="P870">
        <v>0.02</v>
      </c>
      <c r="Q870">
        <v>2.0500000000000001E-2</v>
      </c>
      <c r="R870">
        <v>0</v>
      </c>
      <c r="S870">
        <v>7.85E-2</v>
      </c>
    </row>
    <row r="871" spans="1:19" x14ac:dyDescent="0.35">
      <c r="A871">
        <v>145</v>
      </c>
      <c r="B871" t="s">
        <v>99</v>
      </c>
      <c r="C871" t="s">
        <v>100</v>
      </c>
      <c r="D871">
        <v>100103</v>
      </c>
      <c r="E871" t="s">
        <v>39</v>
      </c>
      <c r="F871">
        <v>100103002</v>
      </c>
      <c r="G871" t="s">
        <v>42</v>
      </c>
      <c r="H871" t="s">
        <v>313</v>
      </c>
      <c r="I871">
        <v>3</v>
      </c>
      <c r="J871" t="s">
        <v>38</v>
      </c>
      <c r="K871">
        <v>0</v>
      </c>
      <c r="L871">
        <v>0.03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35">
      <c r="A872">
        <v>145</v>
      </c>
      <c r="B872" t="s">
        <v>99</v>
      </c>
      <c r="C872" t="s">
        <v>100</v>
      </c>
      <c r="D872">
        <v>100103</v>
      </c>
      <c r="E872" t="s">
        <v>39</v>
      </c>
      <c r="F872">
        <v>100103002</v>
      </c>
      <c r="G872" t="s">
        <v>42</v>
      </c>
      <c r="H872" t="s">
        <v>291</v>
      </c>
      <c r="I872">
        <v>7</v>
      </c>
      <c r="J872" t="s">
        <v>164</v>
      </c>
      <c r="K872">
        <v>0</v>
      </c>
      <c r="L872">
        <v>0</v>
      </c>
      <c r="M872">
        <v>0</v>
      </c>
      <c r="N872">
        <v>1.1999999999999999E-3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 x14ac:dyDescent="0.35">
      <c r="A873">
        <v>145</v>
      </c>
      <c r="B873" t="s">
        <v>99</v>
      </c>
      <c r="C873" t="s">
        <v>100</v>
      </c>
      <c r="D873">
        <v>100103</v>
      </c>
      <c r="E873" t="s">
        <v>39</v>
      </c>
      <c r="F873">
        <v>100103002</v>
      </c>
      <c r="G873" t="s">
        <v>42</v>
      </c>
      <c r="H873" t="s">
        <v>114</v>
      </c>
      <c r="I873">
        <v>4</v>
      </c>
      <c r="J873" t="s">
        <v>71</v>
      </c>
      <c r="K873">
        <v>0</v>
      </c>
      <c r="L873">
        <v>0</v>
      </c>
      <c r="M873">
        <v>0</v>
      </c>
      <c r="N873">
        <v>0</v>
      </c>
      <c r="O873">
        <v>27.097000000000001</v>
      </c>
      <c r="P873">
        <v>0</v>
      </c>
      <c r="Q873">
        <v>17.192</v>
      </c>
      <c r="R873">
        <v>0</v>
      </c>
      <c r="S873">
        <v>0</v>
      </c>
    </row>
    <row r="874" spans="1:19" x14ac:dyDescent="0.35">
      <c r="A874">
        <v>145</v>
      </c>
      <c r="B874" t="s">
        <v>99</v>
      </c>
      <c r="C874" t="s">
        <v>100</v>
      </c>
      <c r="D874">
        <v>100103</v>
      </c>
      <c r="E874" t="s">
        <v>39</v>
      </c>
      <c r="F874">
        <v>100103003</v>
      </c>
      <c r="G874" t="s">
        <v>226</v>
      </c>
      <c r="H874" t="s">
        <v>325</v>
      </c>
      <c r="I874">
        <v>2</v>
      </c>
      <c r="J874" t="s">
        <v>32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1.2999999999999999E-3</v>
      </c>
    </row>
    <row r="875" spans="1:19" x14ac:dyDescent="0.35">
      <c r="A875">
        <v>145</v>
      </c>
      <c r="B875" t="s">
        <v>99</v>
      </c>
      <c r="C875" t="s">
        <v>100</v>
      </c>
      <c r="D875">
        <v>100103</v>
      </c>
      <c r="E875" t="s">
        <v>39</v>
      </c>
      <c r="F875">
        <v>100103003</v>
      </c>
      <c r="G875" t="s">
        <v>226</v>
      </c>
      <c r="H875" t="s">
        <v>406</v>
      </c>
      <c r="I875">
        <v>3</v>
      </c>
      <c r="J875" t="s">
        <v>38</v>
      </c>
      <c r="K875">
        <v>0</v>
      </c>
      <c r="L875">
        <v>0</v>
      </c>
      <c r="M875">
        <v>8.6999999999999994E-3</v>
      </c>
      <c r="N875">
        <v>0</v>
      </c>
      <c r="O875">
        <v>2.6700000000000002E-2</v>
      </c>
      <c r="P875">
        <v>0</v>
      </c>
      <c r="Q875">
        <v>0</v>
      </c>
      <c r="R875">
        <v>0</v>
      </c>
      <c r="S875">
        <v>0</v>
      </c>
    </row>
    <row r="876" spans="1:19" x14ac:dyDescent="0.35">
      <c r="A876">
        <v>145</v>
      </c>
      <c r="B876" t="s">
        <v>99</v>
      </c>
      <c r="C876" t="s">
        <v>100</v>
      </c>
      <c r="D876">
        <v>100103</v>
      </c>
      <c r="E876" t="s">
        <v>39</v>
      </c>
      <c r="F876">
        <v>100103003</v>
      </c>
      <c r="G876" t="s">
        <v>226</v>
      </c>
      <c r="H876" t="s">
        <v>323</v>
      </c>
      <c r="I876">
        <v>3</v>
      </c>
      <c r="J876" t="s">
        <v>38</v>
      </c>
      <c r="K876">
        <v>0</v>
      </c>
      <c r="L876">
        <v>0</v>
      </c>
      <c r="M876">
        <v>0</v>
      </c>
      <c r="N876">
        <v>0.69240000000000002</v>
      </c>
      <c r="O876">
        <v>0</v>
      </c>
      <c r="P876">
        <v>0</v>
      </c>
      <c r="Q876">
        <v>0.46029999999999999</v>
      </c>
      <c r="R876">
        <v>0</v>
      </c>
      <c r="S876">
        <v>0</v>
      </c>
    </row>
    <row r="877" spans="1:19" x14ac:dyDescent="0.35">
      <c r="A877">
        <v>145</v>
      </c>
      <c r="B877" t="s">
        <v>99</v>
      </c>
      <c r="C877" t="s">
        <v>100</v>
      </c>
      <c r="D877">
        <v>100103</v>
      </c>
      <c r="E877" t="s">
        <v>39</v>
      </c>
      <c r="F877">
        <v>100103003</v>
      </c>
      <c r="G877" t="s">
        <v>226</v>
      </c>
      <c r="H877" t="s">
        <v>315</v>
      </c>
      <c r="I877">
        <v>3</v>
      </c>
      <c r="J877" t="s">
        <v>38</v>
      </c>
      <c r="K877">
        <v>0.57110000000000005</v>
      </c>
      <c r="L877">
        <v>0.45490000000000003</v>
      </c>
      <c r="M877">
        <v>0.14760000000000001</v>
      </c>
      <c r="N877">
        <v>0.23080000000000001</v>
      </c>
      <c r="O877">
        <v>0.59019999999999995</v>
      </c>
      <c r="P877">
        <v>0.32640000000000002</v>
      </c>
      <c r="Q877">
        <v>0.56189999999999996</v>
      </c>
      <c r="R877">
        <v>0.52949999999999997</v>
      </c>
      <c r="S877">
        <v>1.6796</v>
      </c>
    </row>
    <row r="878" spans="1:19" x14ac:dyDescent="0.35">
      <c r="A878">
        <v>145</v>
      </c>
      <c r="B878" t="s">
        <v>99</v>
      </c>
      <c r="C878" t="s">
        <v>100</v>
      </c>
      <c r="D878">
        <v>100103</v>
      </c>
      <c r="E878" t="s">
        <v>39</v>
      </c>
      <c r="F878">
        <v>100103004</v>
      </c>
      <c r="G878" t="s">
        <v>77</v>
      </c>
      <c r="H878" t="s">
        <v>78</v>
      </c>
      <c r="I878">
        <v>3</v>
      </c>
      <c r="J878" t="s">
        <v>38</v>
      </c>
      <c r="K878">
        <v>0</v>
      </c>
      <c r="L878">
        <v>0</v>
      </c>
      <c r="M878">
        <v>2.3999999999999998E-3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35">
      <c r="A879">
        <v>145</v>
      </c>
      <c r="B879" t="s">
        <v>99</v>
      </c>
      <c r="C879" t="s">
        <v>100</v>
      </c>
      <c r="D879">
        <v>100103</v>
      </c>
      <c r="E879" t="s">
        <v>39</v>
      </c>
      <c r="F879">
        <v>100103004</v>
      </c>
      <c r="G879" t="s">
        <v>77</v>
      </c>
      <c r="H879" t="s">
        <v>124</v>
      </c>
      <c r="I879">
        <v>3</v>
      </c>
      <c r="J879" t="s">
        <v>38</v>
      </c>
      <c r="K879">
        <v>4.4699999999999997E-2</v>
      </c>
      <c r="L879">
        <v>0.24249999999999999</v>
      </c>
      <c r="M879">
        <v>8.6999999999999994E-3</v>
      </c>
      <c r="N879">
        <v>0</v>
      </c>
      <c r="O879">
        <v>5.0000000000000001E-3</v>
      </c>
      <c r="P879">
        <v>0.48459999999999998</v>
      </c>
      <c r="Q879">
        <v>0.125</v>
      </c>
      <c r="R879">
        <v>3.78E-2</v>
      </c>
      <c r="S879">
        <v>0</v>
      </c>
    </row>
    <row r="880" spans="1:19" x14ac:dyDescent="0.35">
      <c r="A880">
        <v>145</v>
      </c>
      <c r="B880" t="s">
        <v>99</v>
      </c>
      <c r="C880" t="s">
        <v>100</v>
      </c>
      <c r="D880">
        <v>100103</v>
      </c>
      <c r="E880" t="s">
        <v>39</v>
      </c>
      <c r="F880">
        <v>100103004</v>
      </c>
      <c r="G880" t="s">
        <v>77</v>
      </c>
      <c r="H880" t="s">
        <v>89</v>
      </c>
      <c r="I880">
        <v>3</v>
      </c>
      <c r="J880" t="s">
        <v>38</v>
      </c>
      <c r="K880">
        <v>0</v>
      </c>
      <c r="L880">
        <v>0</v>
      </c>
      <c r="M880">
        <v>0</v>
      </c>
      <c r="N880">
        <v>0</v>
      </c>
      <c r="O880">
        <v>1.52E-2</v>
      </c>
      <c r="P880">
        <v>0</v>
      </c>
      <c r="Q880">
        <v>1.1999999999999999E-3</v>
      </c>
      <c r="R880">
        <v>0</v>
      </c>
      <c r="S880">
        <v>0</v>
      </c>
    </row>
    <row r="881" spans="1:19" x14ac:dyDescent="0.35">
      <c r="A881">
        <v>145</v>
      </c>
      <c r="B881" t="s">
        <v>99</v>
      </c>
      <c r="C881" t="s">
        <v>100</v>
      </c>
      <c r="D881">
        <v>100104</v>
      </c>
      <c r="E881" t="s">
        <v>66</v>
      </c>
      <c r="F881">
        <v>100104002</v>
      </c>
      <c r="G881" t="s">
        <v>67</v>
      </c>
      <c r="H881" t="s">
        <v>366</v>
      </c>
      <c r="I881">
        <v>7</v>
      </c>
      <c r="J881" t="s">
        <v>164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1.2999999999999999E-3</v>
      </c>
      <c r="Q881">
        <v>0</v>
      </c>
      <c r="R881">
        <v>0</v>
      </c>
      <c r="S881">
        <v>0</v>
      </c>
    </row>
    <row r="882" spans="1:19" x14ac:dyDescent="0.35">
      <c r="A882">
        <v>145</v>
      </c>
      <c r="B882" t="s">
        <v>99</v>
      </c>
      <c r="C882" t="s">
        <v>100</v>
      </c>
      <c r="D882">
        <v>100104</v>
      </c>
      <c r="E882" t="s">
        <v>66</v>
      </c>
      <c r="F882">
        <v>100104002</v>
      </c>
      <c r="G882" t="s">
        <v>67</v>
      </c>
      <c r="H882" t="s">
        <v>203</v>
      </c>
      <c r="I882">
        <v>7</v>
      </c>
      <c r="J882" t="s">
        <v>164</v>
      </c>
      <c r="K882">
        <v>0</v>
      </c>
      <c r="L882">
        <v>0</v>
      </c>
      <c r="M882">
        <v>9.2999999999999992E-3</v>
      </c>
      <c r="N882">
        <v>6.9999999999999999E-4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 x14ac:dyDescent="0.35">
      <c r="A883">
        <v>145</v>
      </c>
      <c r="B883" t="s">
        <v>99</v>
      </c>
      <c r="C883" t="s">
        <v>100</v>
      </c>
      <c r="D883">
        <v>100104</v>
      </c>
      <c r="E883" t="s">
        <v>66</v>
      </c>
      <c r="F883">
        <v>100104002</v>
      </c>
      <c r="G883" t="s">
        <v>67</v>
      </c>
      <c r="H883" t="s">
        <v>191</v>
      </c>
      <c r="I883">
        <v>4</v>
      </c>
      <c r="J883" t="s">
        <v>71</v>
      </c>
      <c r="K883">
        <v>8.48</v>
      </c>
      <c r="L883">
        <v>0</v>
      </c>
      <c r="M883">
        <v>2E-3</v>
      </c>
      <c r="N883">
        <v>9.9599999999999994E-2</v>
      </c>
      <c r="O883">
        <v>1E-3</v>
      </c>
      <c r="P883">
        <v>4.0000000000000002E-4</v>
      </c>
      <c r="Q883">
        <v>1.5E-3</v>
      </c>
      <c r="R883">
        <v>0</v>
      </c>
      <c r="S883">
        <v>0</v>
      </c>
    </row>
    <row r="884" spans="1:19" x14ac:dyDescent="0.35">
      <c r="A884">
        <v>145</v>
      </c>
      <c r="B884" t="s">
        <v>99</v>
      </c>
      <c r="C884" t="s">
        <v>100</v>
      </c>
      <c r="D884">
        <v>100104</v>
      </c>
      <c r="E884" t="s">
        <v>66</v>
      </c>
      <c r="F884">
        <v>100104002</v>
      </c>
      <c r="G884" t="s">
        <v>67</v>
      </c>
      <c r="H884" t="s">
        <v>127</v>
      </c>
      <c r="I884">
        <v>3</v>
      </c>
      <c r="J884" t="s">
        <v>38</v>
      </c>
      <c r="K884">
        <v>2.5999999999999999E-3</v>
      </c>
      <c r="L884">
        <v>2.5999999999999999E-3</v>
      </c>
      <c r="M884">
        <v>9.5200000000000007E-2</v>
      </c>
      <c r="N884">
        <v>1.1999999999999999E-3</v>
      </c>
      <c r="O884">
        <v>3.2000000000000002E-3</v>
      </c>
      <c r="P884">
        <v>5.4899999999999997E-2</v>
      </c>
      <c r="Q884">
        <v>0.46360000000000001</v>
      </c>
      <c r="R884">
        <v>0.26919999999999999</v>
      </c>
      <c r="S884">
        <v>0</v>
      </c>
    </row>
    <row r="885" spans="1:19" x14ac:dyDescent="0.35">
      <c r="A885">
        <v>145</v>
      </c>
      <c r="B885" t="s">
        <v>99</v>
      </c>
      <c r="C885" t="s">
        <v>100</v>
      </c>
      <c r="D885">
        <v>100105</v>
      </c>
      <c r="E885" t="s">
        <v>20</v>
      </c>
      <c r="F885">
        <v>100105006</v>
      </c>
      <c r="G885" t="s">
        <v>276</v>
      </c>
      <c r="H885" t="s">
        <v>388</v>
      </c>
      <c r="I885">
        <v>4</v>
      </c>
      <c r="J885" t="s">
        <v>71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0.443</v>
      </c>
      <c r="S885">
        <v>0</v>
      </c>
    </row>
    <row r="886" spans="1:19" x14ac:dyDescent="0.35">
      <c r="A886">
        <v>145</v>
      </c>
      <c r="B886" t="s">
        <v>99</v>
      </c>
      <c r="C886" t="s">
        <v>100</v>
      </c>
      <c r="D886">
        <v>100105</v>
      </c>
      <c r="E886" t="s">
        <v>20</v>
      </c>
      <c r="F886">
        <v>100105006</v>
      </c>
      <c r="G886" t="s">
        <v>276</v>
      </c>
      <c r="H886" t="s">
        <v>307</v>
      </c>
      <c r="I886">
        <v>4</v>
      </c>
      <c r="J886" t="s">
        <v>71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1.0500000000000001E-2</v>
      </c>
      <c r="Q886">
        <v>0</v>
      </c>
      <c r="R886">
        <v>0.64800000000000002</v>
      </c>
      <c r="S886">
        <v>0.1404</v>
      </c>
    </row>
    <row r="887" spans="1:19" x14ac:dyDescent="0.35">
      <c r="A887">
        <v>145</v>
      </c>
      <c r="B887" t="s">
        <v>99</v>
      </c>
      <c r="C887" t="s">
        <v>100</v>
      </c>
      <c r="D887">
        <v>100106</v>
      </c>
      <c r="E887" t="s">
        <v>23</v>
      </c>
      <c r="F887">
        <v>100106001</v>
      </c>
      <c r="G887" t="s">
        <v>59</v>
      </c>
      <c r="H887" t="s">
        <v>95</v>
      </c>
      <c r="I887">
        <v>1</v>
      </c>
      <c r="J887" t="s">
        <v>96</v>
      </c>
      <c r="K887">
        <v>0.89800000000000002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1.0027999999999999</v>
      </c>
      <c r="S887">
        <v>0</v>
      </c>
    </row>
    <row r="888" spans="1:19" x14ac:dyDescent="0.35">
      <c r="A888">
        <v>145</v>
      </c>
      <c r="B888" t="s">
        <v>99</v>
      </c>
      <c r="C888" t="s">
        <v>100</v>
      </c>
      <c r="D888">
        <v>100106</v>
      </c>
      <c r="E888" t="s">
        <v>23</v>
      </c>
      <c r="F888">
        <v>100106001</v>
      </c>
      <c r="G888" t="s">
        <v>59</v>
      </c>
      <c r="H888" t="s">
        <v>224</v>
      </c>
      <c r="I888">
        <v>1</v>
      </c>
      <c r="J888" t="s">
        <v>96</v>
      </c>
      <c r="K888">
        <v>0</v>
      </c>
      <c r="L888">
        <v>0</v>
      </c>
      <c r="M888">
        <v>2.7000000000000001E-3</v>
      </c>
      <c r="N888">
        <v>1.1999999999999999E-3</v>
      </c>
      <c r="O888">
        <v>1E-4</v>
      </c>
      <c r="P888">
        <v>3.0000000000000001E-3</v>
      </c>
      <c r="Q888">
        <v>0</v>
      </c>
      <c r="R888">
        <v>0</v>
      </c>
      <c r="S888">
        <v>2.0000000000000001E-4</v>
      </c>
    </row>
    <row r="889" spans="1:19" x14ac:dyDescent="0.35">
      <c r="A889">
        <v>145</v>
      </c>
      <c r="B889" t="s">
        <v>99</v>
      </c>
      <c r="C889" t="s">
        <v>100</v>
      </c>
      <c r="D889">
        <v>100106</v>
      </c>
      <c r="E889" t="s">
        <v>23</v>
      </c>
      <c r="F889">
        <v>100106001</v>
      </c>
      <c r="G889" t="s">
        <v>59</v>
      </c>
      <c r="H889" t="s">
        <v>61</v>
      </c>
      <c r="I889">
        <v>3</v>
      </c>
      <c r="J889" t="s">
        <v>38</v>
      </c>
      <c r="K889">
        <v>11.636100000000001</v>
      </c>
      <c r="L889">
        <v>2.3099999999999999E-2</v>
      </c>
      <c r="M889">
        <v>5.9160000000000004</v>
      </c>
      <c r="N889">
        <v>7.8003</v>
      </c>
      <c r="O889">
        <v>5.66</v>
      </c>
      <c r="P889">
        <v>6.2794999999999996</v>
      </c>
      <c r="Q889">
        <v>8.1692</v>
      </c>
      <c r="R889">
        <v>6.5434999999999999</v>
      </c>
      <c r="S889">
        <v>12.098000000000001</v>
      </c>
    </row>
    <row r="890" spans="1:19" x14ac:dyDescent="0.35">
      <c r="A890">
        <v>145</v>
      </c>
      <c r="B890" t="s">
        <v>99</v>
      </c>
      <c r="C890" t="s">
        <v>100</v>
      </c>
      <c r="D890">
        <v>100106</v>
      </c>
      <c r="E890" t="s">
        <v>23</v>
      </c>
      <c r="F890">
        <v>100106002</v>
      </c>
      <c r="G890" t="s">
        <v>24</v>
      </c>
      <c r="H890" t="s">
        <v>306</v>
      </c>
      <c r="I890">
        <v>1</v>
      </c>
      <c r="J890" t="s">
        <v>96</v>
      </c>
      <c r="K890">
        <v>0</v>
      </c>
      <c r="L890">
        <v>0</v>
      </c>
      <c r="M890">
        <v>0</v>
      </c>
      <c r="N890">
        <v>0</v>
      </c>
      <c r="O890">
        <v>1E-4</v>
      </c>
      <c r="P890">
        <v>0</v>
      </c>
      <c r="Q890">
        <v>0</v>
      </c>
      <c r="R890">
        <v>0</v>
      </c>
      <c r="S890">
        <v>0</v>
      </c>
    </row>
    <row r="891" spans="1:19" x14ac:dyDescent="0.35">
      <c r="A891">
        <v>145</v>
      </c>
      <c r="B891" t="s">
        <v>99</v>
      </c>
      <c r="C891" t="s">
        <v>100</v>
      </c>
      <c r="D891">
        <v>100107</v>
      </c>
      <c r="E891" t="s">
        <v>48</v>
      </c>
      <c r="F891">
        <v>100107012</v>
      </c>
      <c r="G891" t="s">
        <v>49</v>
      </c>
      <c r="H891" t="s">
        <v>150</v>
      </c>
      <c r="I891">
        <v>3</v>
      </c>
      <c r="J891" t="s">
        <v>38</v>
      </c>
      <c r="K891">
        <v>0</v>
      </c>
      <c r="L891">
        <v>0</v>
      </c>
      <c r="M891">
        <v>0</v>
      </c>
      <c r="N891">
        <v>0</v>
      </c>
      <c r="O891">
        <v>8.6869999999999994</v>
      </c>
      <c r="P891">
        <v>0</v>
      </c>
      <c r="Q891">
        <v>0</v>
      </c>
      <c r="R891">
        <v>0</v>
      </c>
      <c r="S891">
        <v>0</v>
      </c>
    </row>
    <row r="892" spans="1:19" x14ac:dyDescent="0.35">
      <c r="A892">
        <v>145</v>
      </c>
      <c r="B892" t="s">
        <v>99</v>
      </c>
      <c r="C892" t="s">
        <v>100</v>
      </c>
      <c r="D892">
        <v>100107</v>
      </c>
      <c r="E892" t="s">
        <v>48</v>
      </c>
      <c r="F892">
        <v>100107012</v>
      </c>
      <c r="G892" t="s">
        <v>49</v>
      </c>
      <c r="H892" t="s">
        <v>342</v>
      </c>
      <c r="I892">
        <v>3</v>
      </c>
      <c r="J892" t="s">
        <v>38</v>
      </c>
      <c r="K892">
        <v>0</v>
      </c>
      <c r="L892">
        <v>0</v>
      </c>
      <c r="M892">
        <v>0</v>
      </c>
      <c r="N892">
        <v>0</v>
      </c>
      <c r="O892">
        <v>0.70440000000000003</v>
      </c>
      <c r="P892">
        <v>0</v>
      </c>
      <c r="Q892">
        <v>0</v>
      </c>
      <c r="R892">
        <v>0</v>
      </c>
      <c r="S892">
        <v>0</v>
      </c>
    </row>
    <row r="893" spans="1:19" x14ac:dyDescent="0.35">
      <c r="A893">
        <v>145</v>
      </c>
      <c r="B893" t="s">
        <v>99</v>
      </c>
      <c r="C893" t="s">
        <v>100</v>
      </c>
      <c r="D893">
        <v>100107</v>
      </c>
      <c r="E893" t="s">
        <v>48</v>
      </c>
      <c r="F893">
        <v>100107012</v>
      </c>
      <c r="G893" t="s">
        <v>49</v>
      </c>
      <c r="H893" t="s">
        <v>129</v>
      </c>
      <c r="I893">
        <v>2</v>
      </c>
      <c r="J893" t="s">
        <v>32</v>
      </c>
      <c r="K893">
        <v>0</v>
      </c>
      <c r="L893">
        <v>0</v>
      </c>
      <c r="M893">
        <v>0</v>
      </c>
      <c r="N893">
        <v>0</v>
      </c>
      <c r="O893">
        <v>87.14</v>
      </c>
      <c r="P893">
        <v>0</v>
      </c>
      <c r="Q893">
        <v>0</v>
      </c>
      <c r="R893">
        <v>0</v>
      </c>
      <c r="S893">
        <v>0</v>
      </c>
    </row>
    <row r="894" spans="1:19" x14ac:dyDescent="0.35">
      <c r="A894">
        <v>145</v>
      </c>
      <c r="B894" t="s">
        <v>99</v>
      </c>
      <c r="C894" t="s">
        <v>100</v>
      </c>
      <c r="D894">
        <v>100107</v>
      </c>
      <c r="E894" t="s">
        <v>48</v>
      </c>
      <c r="F894">
        <v>100107012</v>
      </c>
      <c r="G894" t="s">
        <v>49</v>
      </c>
      <c r="H894" t="s">
        <v>265</v>
      </c>
      <c r="I894">
        <v>1</v>
      </c>
      <c r="J894" t="s">
        <v>96</v>
      </c>
      <c r="K894">
        <v>0</v>
      </c>
      <c r="L894">
        <v>0</v>
      </c>
      <c r="M894">
        <v>0</v>
      </c>
      <c r="N894">
        <v>0</v>
      </c>
      <c r="O894">
        <v>1.7935000000000001</v>
      </c>
      <c r="P894">
        <v>0</v>
      </c>
      <c r="Q894">
        <v>0</v>
      </c>
      <c r="R894">
        <v>0</v>
      </c>
      <c r="S894">
        <v>0</v>
      </c>
    </row>
    <row r="895" spans="1:19" x14ac:dyDescent="0.35">
      <c r="A895">
        <v>145</v>
      </c>
      <c r="B895" t="s">
        <v>99</v>
      </c>
      <c r="C895" t="s">
        <v>100</v>
      </c>
      <c r="D895">
        <v>100107</v>
      </c>
      <c r="E895" t="s">
        <v>48</v>
      </c>
      <c r="F895">
        <v>100107012</v>
      </c>
      <c r="G895" t="s">
        <v>49</v>
      </c>
      <c r="H895" t="s">
        <v>50</v>
      </c>
      <c r="I895">
        <v>3</v>
      </c>
      <c r="J895" t="s">
        <v>38</v>
      </c>
      <c r="K895">
        <v>0</v>
      </c>
      <c r="L895">
        <v>0</v>
      </c>
      <c r="M895">
        <v>0</v>
      </c>
      <c r="N895">
        <v>0</v>
      </c>
      <c r="O895">
        <v>2.0000000000000001E-4</v>
      </c>
      <c r="P895">
        <v>0</v>
      </c>
      <c r="Q895">
        <v>0</v>
      </c>
      <c r="R895">
        <v>0</v>
      </c>
      <c r="S895">
        <v>0</v>
      </c>
    </row>
    <row r="896" spans="1:19" x14ac:dyDescent="0.35">
      <c r="A896">
        <v>145</v>
      </c>
      <c r="B896" t="s">
        <v>99</v>
      </c>
      <c r="C896" t="s">
        <v>100</v>
      </c>
      <c r="D896">
        <v>100107</v>
      </c>
      <c r="E896" t="s">
        <v>48</v>
      </c>
      <c r="F896">
        <v>100107012</v>
      </c>
      <c r="G896" t="s">
        <v>49</v>
      </c>
      <c r="H896" t="s">
        <v>211</v>
      </c>
      <c r="I896">
        <v>7</v>
      </c>
      <c r="J896" t="s">
        <v>164</v>
      </c>
      <c r="K896">
        <v>0</v>
      </c>
      <c r="L896">
        <v>0</v>
      </c>
      <c r="M896">
        <v>0</v>
      </c>
      <c r="N896">
        <v>0</v>
      </c>
      <c r="O896">
        <v>1.8707</v>
      </c>
      <c r="P896">
        <v>0</v>
      </c>
      <c r="Q896">
        <v>0</v>
      </c>
      <c r="R896">
        <v>0</v>
      </c>
      <c r="S896">
        <v>0</v>
      </c>
    </row>
    <row r="897" spans="1:19" x14ac:dyDescent="0.35">
      <c r="A897">
        <v>145</v>
      </c>
      <c r="B897" t="s">
        <v>99</v>
      </c>
      <c r="C897" t="s">
        <v>100</v>
      </c>
      <c r="D897">
        <v>100107</v>
      </c>
      <c r="E897" t="s">
        <v>48</v>
      </c>
      <c r="F897">
        <v>100107012</v>
      </c>
      <c r="G897" t="s">
        <v>49</v>
      </c>
      <c r="H897" t="s">
        <v>186</v>
      </c>
      <c r="I897">
        <v>3</v>
      </c>
      <c r="J897" t="s">
        <v>38</v>
      </c>
      <c r="K897">
        <v>0</v>
      </c>
      <c r="L897">
        <v>0</v>
      </c>
      <c r="M897">
        <v>0</v>
      </c>
      <c r="N897">
        <v>0</v>
      </c>
      <c r="O897">
        <v>9.69E-2</v>
      </c>
      <c r="P897">
        <v>0</v>
      </c>
      <c r="Q897">
        <v>0</v>
      </c>
      <c r="R897">
        <v>0</v>
      </c>
      <c r="S897">
        <v>0</v>
      </c>
    </row>
    <row r="898" spans="1:19" x14ac:dyDescent="0.35">
      <c r="A898">
        <v>145</v>
      </c>
      <c r="B898" t="s">
        <v>99</v>
      </c>
      <c r="C898" t="s">
        <v>100</v>
      </c>
      <c r="D898">
        <v>100108</v>
      </c>
      <c r="E898" t="s">
        <v>294</v>
      </c>
      <c r="F898">
        <v>100108002</v>
      </c>
      <c r="G898" t="s">
        <v>295</v>
      </c>
      <c r="H898" t="s">
        <v>367</v>
      </c>
      <c r="I898">
        <v>3</v>
      </c>
      <c r="J898" t="s">
        <v>38</v>
      </c>
      <c r="K898">
        <v>0</v>
      </c>
      <c r="L898">
        <v>0</v>
      </c>
      <c r="M898">
        <v>0</v>
      </c>
      <c r="N898">
        <v>0</v>
      </c>
      <c r="O898">
        <v>2.0000000000000001E-4</v>
      </c>
      <c r="P898">
        <v>1.9599999999999999E-2</v>
      </c>
      <c r="Q898">
        <v>5.9700000000000003E-2</v>
      </c>
      <c r="R898">
        <v>0.1057</v>
      </c>
      <c r="S898">
        <v>0</v>
      </c>
    </row>
    <row r="899" spans="1:19" x14ac:dyDescent="0.35">
      <c r="A899">
        <v>145</v>
      </c>
      <c r="B899" t="s">
        <v>99</v>
      </c>
      <c r="C899" t="s">
        <v>100</v>
      </c>
      <c r="D899">
        <v>100108</v>
      </c>
      <c r="E899" t="s">
        <v>294</v>
      </c>
      <c r="F899">
        <v>100108007</v>
      </c>
      <c r="G899" t="s">
        <v>327</v>
      </c>
      <c r="H899" t="s">
        <v>404</v>
      </c>
      <c r="I899">
        <v>1</v>
      </c>
      <c r="J899" t="s">
        <v>96</v>
      </c>
      <c r="K899">
        <v>0</v>
      </c>
      <c r="L899">
        <v>0</v>
      </c>
      <c r="M899">
        <v>0</v>
      </c>
      <c r="N899">
        <v>3.06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35">
      <c r="A900">
        <v>145</v>
      </c>
      <c r="B900" t="s">
        <v>99</v>
      </c>
      <c r="C900" t="s">
        <v>100</v>
      </c>
      <c r="D900">
        <v>100108</v>
      </c>
      <c r="E900" t="s">
        <v>294</v>
      </c>
      <c r="F900">
        <v>100108007</v>
      </c>
      <c r="G900" t="s">
        <v>327</v>
      </c>
      <c r="H900" t="s">
        <v>424</v>
      </c>
      <c r="I900">
        <v>1</v>
      </c>
      <c r="J900" t="s">
        <v>96</v>
      </c>
      <c r="K900">
        <v>0.7802</v>
      </c>
      <c r="L900">
        <v>0.68500000000000005</v>
      </c>
      <c r="M900">
        <v>0.54800000000000004</v>
      </c>
      <c r="N900">
        <v>0.82579999999999998</v>
      </c>
      <c r="O900">
        <v>0.82310000000000005</v>
      </c>
      <c r="P900">
        <v>0</v>
      </c>
      <c r="Q900">
        <v>0</v>
      </c>
      <c r="R900">
        <v>0</v>
      </c>
      <c r="S900">
        <v>0</v>
      </c>
    </row>
    <row r="901" spans="1:19" x14ac:dyDescent="0.35">
      <c r="A901">
        <v>145</v>
      </c>
      <c r="B901" t="s">
        <v>99</v>
      </c>
      <c r="C901" t="s">
        <v>100</v>
      </c>
      <c r="D901">
        <v>100109</v>
      </c>
      <c r="E901" t="s">
        <v>51</v>
      </c>
      <c r="F901">
        <v>100109001</v>
      </c>
      <c r="G901" t="s">
        <v>51</v>
      </c>
      <c r="H901" t="s">
        <v>293</v>
      </c>
      <c r="I901">
        <v>7</v>
      </c>
      <c r="J901" t="s">
        <v>164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6.9999999999999999E-4</v>
      </c>
    </row>
    <row r="902" spans="1:19" x14ac:dyDescent="0.35">
      <c r="A902">
        <v>145</v>
      </c>
      <c r="B902" t="s">
        <v>99</v>
      </c>
      <c r="C902" t="s">
        <v>100</v>
      </c>
      <c r="D902">
        <v>100109</v>
      </c>
      <c r="E902" t="s">
        <v>51</v>
      </c>
      <c r="F902">
        <v>100109001</v>
      </c>
      <c r="G902" t="s">
        <v>51</v>
      </c>
      <c r="H902" t="s">
        <v>84</v>
      </c>
      <c r="I902">
        <v>4</v>
      </c>
      <c r="J902" t="s">
        <v>71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6.7999999999999996E-3</v>
      </c>
      <c r="Q902">
        <v>0</v>
      </c>
      <c r="R902">
        <v>0</v>
      </c>
      <c r="S902">
        <v>1.2999999999999999E-3</v>
      </c>
    </row>
    <row r="903" spans="1:19" x14ac:dyDescent="0.35">
      <c r="A903">
        <v>145</v>
      </c>
      <c r="B903" t="s">
        <v>99</v>
      </c>
      <c r="C903" t="s">
        <v>100</v>
      </c>
      <c r="D903">
        <v>100109</v>
      </c>
      <c r="E903" t="s">
        <v>51</v>
      </c>
      <c r="F903">
        <v>100109001</v>
      </c>
      <c r="G903" t="s">
        <v>51</v>
      </c>
      <c r="H903" t="s">
        <v>53</v>
      </c>
      <c r="I903">
        <v>5</v>
      </c>
      <c r="J903" t="s">
        <v>26</v>
      </c>
      <c r="K903">
        <v>0</v>
      </c>
      <c r="L903">
        <v>0</v>
      </c>
      <c r="M903">
        <v>0</v>
      </c>
      <c r="N903">
        <v>1.5E-3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35">
      <c r="A904">
        <v>70</v>
      </c>
      <c r="B904" t="s">
        <v>447</v>
      </c>
      <c r="C904" t="s">
        <v>448</v>
      </c>
      <c r="D904">
        <v>100108</v>
      </c>
      <c r="E904" t="s">
        <v>294</v>
      </c>
      <c r="F904">
        <v>100108007</v>
      </c>
      <c r="G904" t="s">
        <v>327</v>
      </c>
      <c r="H904" t="s">
        <v>404</v>
      </c>
      <c r="I904">
        <v>1</v>
      </c>
      <c r="J904" t="s">
        <v>96</v>
      </c>
      <c r="K904">
        <v>0</v>
      </c>
      <c r="L904">
        <v>5.0000000000000001E-3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35">
      <c r="A905">
        <v>72</v>
      </c>
      <c r="B905" t="s">
        <v>240</v>
      </c>
      <c r="C905" t="s">
        <v>241</v>
      </c>
      <c r="D905">
        <v>100101</v>
      </c>
      <c r="E905" t="s">
        <v>29</v>
      </c>
      <c r="F905">
        <v>100101007</v>
      </c>
      <c r="G905" t="s">
        <v>64</v>
      </c>
      <c r="H905" t="s">
        <v>65</v>
      </c>
      <c r="I905">
        <v>5</v>
      </c>
      <c r="J905" t="s">
        <v>26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41.6</v>
      </c>
      <c r="R905">
        <v>107.22</v>
      </c>
      <c r="S905">
        <v>22.951000000000001</v>
      </c>
    </row>
    <row r="906" spans="1:19" x14ac:dyDescent="0.35">
      <c r="A906">
        <v>72</v>
      </c>
      <c r="B906" t="s">
        <v>240</v>
      </c>
      <c r="C906" t="s">
        <v>241</v>
      </c>
      <c r="D906">
        <v>100102</v>
      </c>
      <c r="E906" t="s">
        <v>92</v>
      </c>
      <c r="F906">
        <v>100102005</v>
      </c>
      <c r="G906" t="s">
        <v>177</v>
      </c>
      <c r="H906" t="s">
        <v>397</v>
      </c>
      <c r="I906">
        <v>7</v>
      </c>
      <c r="J906" t="s">
        <v>164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2.8119999999999998</v>
      </c>
      <c r="Q906">
        <v>0</v>
      </c>
      <c r="R906">
        <v>0</v>
      </c>
      <c r="S906">
        <v>0</v>
      </c>
    </row>
    <row r="907" spans="1:19" x14ac:dyDescent="0.35">
      <c r="A907">
        <v>72</v>
      </c>
      <c r="B907" t="s">
        <v>240</v>
      </c>
      <c r="C907" t="s">
        <v>241</v>
      </c>
      <c r="D907">
        <v>100102</v>
      </c>
      <c r="E907" t="s">
        <v>92</v>
      </c>
      <c r="F907">
        <v>100102008</v>
      </c>
      <c r="G907" t="s">
        <v>352</v>
      </c>
      <c r="H907" t="s">
        <v>353</v>
      </c>
      <c r="I907">
        <v>7</v>
      </c>
      <c r="J907" t="s">
        <v>164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4.6867000000000001</v>
      </c>
      <c r="Q907">
        <v>11.267099999999999</v>
      </c>
      <c r="R907">
        <v>0</v>
      </c>
      <c r="S907">
        <v>0</v>
      </c>
    </row>
    <row r="908" spans="1:19" x14ac:dyDescent="0.35">
      <c r="A908">
        <v>72</v>
      </c>
      <c r="B908" t="s">
        <v>240</v>
      </c>
      <c r="C908" t="s">
        <v>241</v>
      </c>
      <c r="D908">
        <v>100103</v>
      </c>
      <c r="E908" t="s">
        <v>39</v>
      </c>
      <c r="F908">
        <v>100103003</v>
      </c>
      <c r="G908" t="s">
        <v>226</v>
      </c>
      <c r="H908" t="s">
        <v>325</v>
      </c>
      <c r="I908">
        <v>2</v>
      </c>
      <c r="J908" t="s">
        <v>32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3.4180000000000001</v>
      </c>
      <c r="S908">
        <v>0</v>
      </c>
    </row>
    <row r="909" spans="1:19" x14ac:dyDescent="0.35">
      <c r="A909">
        <v>72</v>
      </c>
      <c r="B909" t="s">
        <v>240</v>
      </c>
      <c r="C909" t="s">
        <v>241</v>
      </c>
      <c r="D909">
        <v>100103</v>
      </c>
      <c r="E909" t="s">
        <v>39</v>
      </c>
      <c r="F909">
        <v>100103003</v>
      </c>
      <c r="G909" t="s">
        <v>226</v>
      </c>
      <c r="H909" t="s">
        <v>323</v>
      </c>
      <c r="I909">
        <v>3</v>
      </c>
      <c r="J909" t="s">
        <v>38</v>
      </c>
      <c r="K909">
        <v>0</v>
      </c>
      <c r="L909">
        <v>0</v>
      </c>
      <c r="M909">
        <v>0</v>
      </c>
      <c r="N909">
        <v>0</v>
      </c>
      <c r="O909">
        <v>18.8</v>
      </c>
      <c r="P909">
        <v>0</v>
      </c>
      <c r="Q909">
        <v>93.912700000000001</v>
      </c>
      <c r="R909">
        <v>0</v>
      </c>
      <c r="S909">
        <v>0</v>
      </c>
    </row>
    <row r="910" spans="1:19" x14ac:dyDescent="0.35">
      <c r="A910">
        <v>72</v>
      </c>
      <c r="B910" t="s">
        <v>240</v>
      </c>
      <c r="C910" t="s">
        <v>241</v>
      </c>
      <c r="D910">
        <v>100103</v>
      </c>
      <c r="E910" t="s">
        <v>39</v>
      </c>
      <c r="F910">
        <v>100103003</v>
      </c>
      <c r="G910" t="s">
        <v>226</v>
      </c>
      <c r="H910" t="s">
        <v>316</v>
      </c>
      <c r="I910">
        <v>3</v>
      </c>
      <c r="J910" t="s">
        <v>38</v>
      </c>
      <c r="K910">
        <v>0</v>
      </c>
      <c r="L910">
        <v>0</v>
      </c>
      <c r="M910">
        <v>49.606999999999999</v>
      </c>
      <c r="N910">
        <v>0</v>
      </c>
      <c r="O910">
        <v>0</v>
      </c>
      <c r="P910">
        <v>37.6</v>
      </c>
      <c r="Q910">
        <v>18.8</v>
      </c>
      <c r="R910">
        <v>0</v>
      </c>
      <c r="S910">
        <v>113.7315</v>
      </c>
    </row>
    <row r="911" spans="1:19" x14ac:dyDescent="0.35">
      <c r="A911">
        <v>72</v>
      </c>
      <c r="B911" t="s">
        <v>240</v>
      </c>
      <c r="C911" t="s">
        <v>241</v>
      </c>
      <c r="D911">
        <v>100103</v>
      </c>
      <c r="E911" t="s">
        <v>39</v>
      </c>
      <c r="F911">
        <v>100103004</v>
      </c>
      <c r="G911" t="s">
        <v>77</v>
      </c>
      <c r="H911" t="s">
        <v>78</v>
      </c>
      <c r="I911">
        <v>3</v>
      </c>
      <c r="J911" t="s">
        <v>38</v>
      </c>
      <c r="K911">
        <v>468.63639999999998</v>
      </c>
      <c r="L911">
        <v>380.23050000000001</v>
      </c>
      <c r="M911">
        <v>34.637</v>
      </c>
      <c r="N911">
        <v>2.6599999999999999E-2</v>
      </c>
      <c r="O911">
        <v>0</v>
      </c>
      <c r="P911">
        <v>0</v>
      </c>
      <c r="Q911">
        <v>0</v>
      </c>
      <c r="R911">
        <v>299.74200000000002</v>
      </c>
      <c r="S911">
        <v>999.05730000000005</v>
      </c>
    </row>
    <row r="912" spans="1:19" x14ac:dyDescent="0.35">
      <c r="A912">
        <v>72</v>
      </c>
      <c r="B912" t="s">
        <v>240</v>
      </c>
      <c r="C912" t="s">
        <v>241</v>
      </c>
      <c r="D912">
        <v>100103</v>
      </c>
      <c r="E912" t="s">
        <v>39</v>
      </c>
      <c r="F912">
        <v>100103004</v>
      </c>
      <c r="G912" t="s">
        <v>77</v>
      </c>
      <c r="H912" t="s">
        <v>363</v>
      </c>
      <c r="I912">
        <v>7</v>
      </c>
      <c r="J912" t="s">
        <v>164</v>
      </c>
      <c r="K912">
        <v>3.5999999999999999E-3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35">
      <c r="A913">
        <v>72</v>
      </c>
      <c r="B913" t="s">
        <v>240</v>
      </c>
      <c r="C913" t="s">
        <v>241</v>
      </c>
      <c r="D913">
        <v>100103</v>
      </c>
      <c r="E913" t="s">
        <v>39</v>
      </c>
      <c r="F913">
        <v>100103004</v>
      </c>
      <c r="G913" t="s">
        <v>77</v>
      </c>
      <c r="H913" t="s">
        <v>198</v>
      </c>
      <c r="I913">
        <v>3</v>
      </c>
      <c r="J913" t="s">
        <v>38</v>
      </c>
      <c r="K913">
        <v>9.2999999999999992E-3</v>
      </c>
      <c r="L913">
        <v>3.0000000000000001E-3</v>
      </c>
      <c r="M913">
        <v>0</v>
      </c>
      <c r="N913">
        <v>0</v>
      </c>
      <c r="O913">
        <v>0</v>
      </c>
      <c r="P913">
        <v>17.142800000000001</v>
      </c>
      <c r="Q913">
        <v>0</v>
      </c>
      <c r="R913">
        <v>17.712</v>
      </c>
      <c r="S913">
        <v>122.4315</v>
      </c>
    </row>
    <row r="914" spans="1:19" x14ac:dyDescent="0.35">
      <c r="A914">
        <v>72</v>
      </c>
      <c r="B914" t="s">
        <v>240</v>
      </c>
      <c r="C914" t="s">
        <v>241</v>
      </c>
      <c r="D914">
        <v>100103</v>
      </c>
      <c r="E914" t="s">
        <v>39</v>
      </c>
      <c r="F914">
        <v>100103004</v>
      </c>
      <c r="G914" t="s">
        <v>77</v>
      </c>
      <c r="H914" t="s">
        <v>347</v>
      </c>
      <c r="I914">
        <v>3</v>
      </c>
      <c r="J914" t="s">
        <v>38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1.6999999999999999E-3</v>
      </c>
      <c r="S914">
        <v>0</v>
      </c>
    </row>
    <row r="915" spans="1:19" x14ac:dyDescent="0.35">
      <c r="A915">
        <v>72</v>
      </c>
      <c r="B915" t="s">
        <v>240</v>
      </c>
      <c r="C915" t="s">
        <v>241</v>
      </c>
      <c r="D915">
        <v>100103</v>
      </c>
      <c r="E915" t="s">
        <v>39</v>
      </c>
      <c r="F915">
        <v>100103004</v>
      </c>
      <c r="G915" t="s">
        <v>77</v>
      </c>
      <c r="H915" t="s">
        <v>179</v>
      </c>
      <c r="I915">
        <v>2</v>
      </c>
      <c r="J915" t="s">
        <v>32</v>
      </c>
      <c r="K915">
        <v>0</v>
      </c>
      <c r="L915">
        <v>44.9</v>
      </c>
      <c r="M915">
        <v>0</v>
      </c>
      <c r="N915">
        <v>0</v>
      </c>
      <c r="O915">
        <v>59.12</v>
      </c>
      <c r="P915">
        <v>61.8</v>
      </c>
      <c r="Q915">
        <v>278.2</v>
      </c>
      <c r="R915">
        <v>162.29</v>
      </c>
      <c r="S915">
        <v>70.099999999999994</v>
      </c>
    </row>
    <row r="916" spans="1:19" x14ac:dyDescent="0.35">
      <c r="A916">
        <v>72</v>
      </c>
      <c r="B916" t="s">
        <v>240</v>
      </c>
      <c r="C916" t="s">
        <v>241</v>
      </c>
      <c r="D916">
        <v>100103</v>
      </c>
      <c r="E916" t="s">
        <v>39</v>
      </c>
      <c r="F916">
        <v>100103004</v>
      </c>
      <c r="G916" t="s">
        <v>77</v>
      </c>
      <c r="H916" t="s">
        <v>79</v>
      </c>
      <c r="I916">
        <v>5</v>
      </c>
      <c r="J916" t="s">
        <v>26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2E-3</v>
      </c>
    </row>
    <row r="917" spans="1:19" x14ac:dyDescent="0.35">
      <c r="A917">
        <v>72</v>
      </c>
      <c r="B917" t="s">
        <v>240</v>
      </c>
      <c r="C917" t="s">
        <v>241</v>
      </c>
      <c r="D917">
        <v>100103</v>
      </c>
      <c r="E917" t="s">
        <v>39</v>
      </c>
      <c r="F917">
        <v>100103004</v>
      </c>
      <c r="G917" t="s">
        <v>77</v>
      </c>
      <c r="H917" t="s">
        <v>124</v>
      </c>
      <c r="I917">
        <v>3</v>
      </c>
      <c r="J917" t="s">
        <v>38</v>
      </c>
      <c r="K917">
        <v>0</v>
      </c>
      <c r="L917">
        <v>0</v>
      </c>
      <c r="M917">
        <v>0.51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35">
      <c r="A918">
        <v>72</v>
      </c>
      <c r="B918" t="s">
        <v>240</v>
      </c>
      <c r="C918" t="s">
        <v>241</v>
      </c>
      <c r="D918">
        <v>100103</v>
      </c>
      <c r="E918" t="s">
        <v>39</v>
      </c>
      <c r="F918">
        <v>100103004</v>
      </c>
      <c r="G918" t="s">
        <v>77</v>
      </c>
      <c r="H918" t="s">
        <v>89</v>
      </c>
      <c r="I918">
        <v>3</v>
      </c>
      <c r="J918" t="s">
        <v>38</v>
      </c>
      <c r="K918">
        <v>18.8</v>
      </c>
      <c r="L918">
        <v>0</v>
      </c>
      <c r="M918">
        <v>318.51</v>
      </c>
      <c r="N918">
        <v>1578.6152999999999</v>
      </c>
      <c r="O918">
        <v>414.00959999999998</v>
      </c>
      <c r="P918">
        <v>460.6</v>
      </c>
      <c r="Q918">
        <v>1071.615</v>
      </c>
      <c r="R918">
        <v>0</v>
      </c>
      <c r="S918">
        <v>0</v>
      </c>
    </row>
    <row r="919" spans="1:19" x14ac:dyDescent="0.35">
      <c r="A919">
        <v>72</v>
      </c>
      <c r="B919" t="s">
        <v>240</v>
      </c>
      <c r="C919" t="s">
        <v>241</v>
      </c>
      <c r="D919">
        <v>100104</v>
      </c>
      <c r="E919" t="s">
        <v>66</v>
      </c>
      <c r="F919">
        <v>100104002</v>
      </c>
      <c r="G919" t="s">
        <v>67</v>
      </c>
      <c r="H919" t="s">
        <v>127</v>
      </c>
      <c r="I919">
        <v>3</v>
      </c>
      <c r="J919" t="s">
        <v>38</v>
      </c>
      <c r="K919">
        <v>0</v>
      </c>
      <c r="L919">
        <v>0</v>
      </c>
      <c r="M919">
        <v>17.670999999999999</v>
      </c>
      <c r="N919">
        <v>36.927</v>
      </c>
      <c r="O919">
        <v>0</v>
      </c>
      <c r="P919">
        <v>9.4</v>
      </c>
      <c r="Q919">
        <v>0</v>
      </c>
      <c r="R919">
        <v>0</v>
      </c>
      <c r="S919">
        <v>0</v>
      </c>
    </row>
    <row r="920" spans="1:19" x14ac:dyDescent="0.35">
      <c r="A920">
        <v>72</v>
      </c>
      <c r="B920" t="s">
        <v>240</v>
      </c>
      <c r="C920" t="s">
        <v>241</v>
      </c>
      <c r="D920">
        <v>100106</v>
      </c>
      <c r="E920" t="s">
        <v>23</v>
      </c>
      <c r="F920">
        <v>100106001</v>
      </c>
      <c r="G920" t="s">
        <v>59</v>
      </c>
      <c r="H920" t="s">
        <v>131</v>
      </c>
      <c r="I920">
        <v>1</v>
      </c>
      <c r="J920" t="s">
        <v>96</v>
      </c>
      <c r="K920">
        <v>2.6078999999999999</v>
      </c>
      <c r="L920">
        <v>0</v>
      </c>
      <c r="M920">
        <v>0.48060000000000003</v>
      </c>
      <c r="N920">
        <v>1.7022999999999999</v>
      </c>
      <c r="O920">
        <v>0.36270000000000002</v>
      </c>
      <c r="P920">
        <v>0.20880000000000001</v>
      </c>
      <c r="Q920">
        <v>0</v>
      </c>
      <c r="R920">
        <v>0</v>
      </c>
      <c r="S920">
        <v>0</v>
      </c>
    </row>
    <row r="921" spans="1:19" x14ac:dyDescent="0.35">
      <c r="A921">
        <v>72</v>
      </c>
      <c r="B921" t="s">
        <v>240</v>
      </c>
      <c r="C921" t="s">
        <v>241</v>
      </c>
      <c r="D921">
        <v>100106</v>
      </c>
      <c r="E921" t="s">
        <v>23</v>
      </c>
      <c r="F921">
        <v>100106001</v>
      </c>
      <c r="G921" t="s">
        <v>59</v>
      </c>
      <c r="H921" t="s">
        <v>224</v>
      </c>
      <c r="I921">
        <v>1</v>
      </c>
      <c r="J921" t="s">
        <v>96</v>
      </c>
      <c r="K921">
        <v>1.4800000000000001E-2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35">
      <c r="A922">
        <v>72</v>
      </c>
      <c r="B922" t="s">
        <v>240</v>
      </c>
      <c r="C922" t="s">
        <v>241</v>
      </c>
      <c r="D922">
        <v>100106</v>
      </c>
      <c r="E922" t="s">
        <v>23</v>
      </c>
      <c r="F922">
        <v>100106001</v>
      </c>
      <c r="G922" t="s">
        <v>59</v>
      </c>
      <c r="H922" t="s">
        <v>132</v>
      </c>
      <c r="I922">
        <v>3</v>
      </c>
      <c r="J922" t="s">
        <v>38</v>
      </c>
      <c r="K922">
        <v>0</v>
      </c>
      <c r="L922">
        <v>0</v>
      </c>
      <c r="M922">
        <v>0</v>
      </c>
      <c r="N922">
        <v>123.1</v>
      </c>
      <c r="O922">
        <v>67.69</v>
      </c>
      <c r="P922">
        <v>12.6</v>
      </c>
      <c r="Q922">
        <v>0</v>
      </c>
      <c r="R922">
        <v>0</v>
      </c>
      <c r="S922">
        <v>0</v>
      </c>
    </row>
    <row r="923" spans="1:19" x14ac:dyDescent="0.35">
      <c r="A923">
        <v>72</v>
      </c>
      <c r="B923" t="s">
        <v>240</v>
      </c>
      <c r="C923" t="s">
        <v>241</v>
      </c>
      <c r="D923">
        <v>100106</v>
      </c>
      <c r="E923" t="s">
        <v>23</v>
      </c>
      <c r="F923">
        <v>100106001</v>
      </c>
      <c r="G923" t="s">
        <v>59</v>
      </c>
      <c r="H923" t="s">
        <v>349</v>
      </c>
      <c r="I923">
        <v>3</v>
      </c>
      <c r="J923" t="s">
        <v>38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141.6</v>
      </c>
      <c r="Q923">
        <v>0</v>
      </c>
      <c r="R923">
        <v>0</v>
      </c>
      <c r="S923">
        <v>0</v>
      </c>
    </row>
    <row r="924" spans="1:19" x14ac:dyDescent="0.35">
      <c r="A924">
        <v>72</v>
      </c>
      <c r="B924" t="s">
        <v>240</v>
      </c>
      <c r="C924" t="s">
        <v>241</v>
      </c>
      <c r="D924">
        <v>100106</v>
      </c>
      <c r="E924" t="s">
        <v>23</v>
      </c>
      <c r="F924">
        <v>100106001</v>
      </c>
      <c r="G924" t="s">
        <v>59</v>
      </c>
      <c r="H924" t="s">
        <v>61</v>
      </c>
      <c r="I924">
        <v>3</v>
      </c>
      <c r="J924" t="s">
        <v>38</v>
      </c>
      <c r="K924">
        <v>0</v>
      </c>
      <c r="L924">
        <v>0</v>
      </c>
      <c r="M924">
        <v>6.0026000000000002</v>
      </c>
      <c r="N924">
        <v>93.268000000000001</v>
      </c>
      <c r="O924">
        <v>80.238</v>
      </c>
      <c r="P924">
        <v>87.054500000000004</v>
      </c>
      <c r="Q924">
        <v>221.93899999999999</v>
      </c>
      <c r="R924">
        <v>77.207999999999998</v>
      </c>
      <c r="S924">
        <v>33.6</v>
      </c>
    </row>
    <row r="925" spans="1:19" x14ac:dyDescent="0.35">
      <c r="A925">
        <v>72</v>
      </c>
      <c r="B925" t="s">
        <v>240</v>
      </c>
      <c r="C925" t="s">
        <v>241</v>
      </c>
      <c r="D925">
        <v>100106</v>
      </c>
      <c r="E925" t="s">
        <v>23</v>
      </c>
      <c r="F925">
        <v>100106001</v>
      </c>
      <c r="G925" t="s">
        <v>59</v>
      </c>
      <c r="H925" t="s">
        <v>272</v>
      </c>
      <c r="I925">
        <v>1</v>
      </c>
      <c r="J925" t="s">
        <v>96</v>
      </c>
      <c r="K925">
        <v>0</v>
      </c>
      <c r="L925">
        <v>0</v>
      </c>
      <c r="M925">
        <v>0</v>
      </c>
      <c r="N925">
        <v>1.2200000000000001E-2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35">
      <c r="A926">
        <v>72</v>
      </c>
      <c r="B926" t="s">
        <v>240</v>
      </c>
      <c r="C926" t="s">
        <v>241</v>
      </c>
      <c r="D926">
        <v>100107</v>
      </c>
      <c r="E926" t="s">
        <v>48</v>
      </c>
      <c r="F926">
        <v>100107012</v>
      </c>
      <c r="G926" t="s">
        <v>49</v>
      </c>
      <c r="H926" t="s">
        <v>150</v>
      </c>
      <c r="I926">
        <v>3</v>
      </c>
      <c r="J926" t="s">
        <v>38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56.31</v>
      </c>
      <c r="S926">
        <v>0</v>
      </c>
    </row>
    <row r="927" spans="1:19" x14ac:dyDescent="0.35">
      <c r="A927">
        <v>72</v>
      </c>
      <c r="B927" t="s">
        <v>240</v>
      </c>
      <c r="C927" t="s">
        <v>241</v>
      </c>
      <c r="D927">
        <v>100107</v>
      </c>
      <c r="E927" t="s">
        <v>48</v>
      </c>
      <c r="F927">
        <v>100107012</v>
      </c>
      <c r="G927" t="s">
        <v>49</v>
      </c>
      <c r="H927" t="s">
        <v>129</v>
      </c>
      <c r="I927">
        <v>2</v>
      </c>
      <c r="J927" t="s">
        <v>32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192.24</v>
      </c>
      <c r="S927">
        <v>0</v>
      </c>
    </row>
    <row r="928" spans="1:19" x14ac:dyDescent="0.35">
      <c r="A928">
        <v>72</v>
      </c>
      <c r="B928" t="s">
        <v>240</v>
      </c>
      <c r="C928" t="s">
        <v>241</v>
      </c>
      <c r="D928">
        <v>100107</v>
      </c>
      <c r="E928" t="s">
        <v>48</v>
      </c>
      <c r="F928">
        <v>100107012</v>
      </c>
      <c r="G928" t="s">
        <v>49</v>
      </c>
      <c r="H928" t="s">
        <v>186</v>
      </c>
      <c r="I928">
        <v>3</v>
      </c>
      <c r="J928" t="s">
        <v>38</v>
      </c>
      <c r="K928">
        <v>0</v>
      </c>
      <c r="L928">
        <v>0</v>
      </c>
      <c r="M928">
        <v>632.51700000000005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35">
      <c r="A929">
        <v>72</v>
      </c>
      <c r="B929" t="s">
        <v>240</v>
      </c>
      <c r="C929" t="s">
        <v>241</v>
      </c>
      <c r="D929">
        <v>100108</v>
      </c>
      <c r="E929" t="s">
        <v>294</v>
      </c>
      <c r="F929">
        <v>100108005</v>
      </c>
      <c r="G929" t="s">
        <v>319</v>
      </c>
      <c r="H929" t="s">
        <v>330</v>
      </c>
      <c r="I929">
        <v>3</v>
      </c>
      <c r="J929" t="s">
        <v>38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4.5999999999999999E-3</v>
      </c>
      <c r="Q929">
        <v>0</v>
      </c>
      <c r="R929">
        <v>0</v>
      </c>
      <c r="S929">
        <v>0</v>
      </c>
    </row>
    <row r="930" spans="1:19" x14ac:dyDescent="0.35">
      <c r="A930">
        <v>72</v>
      </c>
      <c r="B930" t="s">
        <v>240</v>
      </c>
      <c r="C930" t="s">
        <v>241</v>
      </c>
      <c r="D930">
        <v>100109</v>
      </c>
      <c r="E930" t="s">
        <v>51</v>
      </c>
      <c r="F930">
        <v>100109001</v>
      </c>
      <c r="G930" t="s">
        <v>51</v>
      </c>
      <c r="H930" t="s">
        <v>249</v>
      </c>
      <c r="I930">
        <v>7</v>
      </c>
      <c r="J930" t="s">
        <v>164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5.4000000000000003E-3</v>
      </c>
      <c r="Q930">
        <v>0</v>
      </c>
      <c r="R930">
        <v>0</v>
      </c>
      <c r="S930">
        <v>0</v>
      </c>
    </row>
    <row r="931" spans="1:19" x14ac:dyDescent="0.35">
      <c r="A931">
        <v>73</v>
      </c>
      <c r="B931" t="s">
        <v>242</v>
      </c>
      <c r="C931" t="s">
        <v>243</v>
      </c>
      <c r="D931">
        <v>100107</v>
      </c>
      <c r="E931" t="s">
        <v>48</v>
      </c>
      <c r="F931">
        <v>100107012</v>
      </c>
      <c r="G931" t="s">
        <v>49</v>
      </c>
      <c r="H931" t="s">
        <v>150</v>
      </c>
      <c r="I931">
        <v>3</v>
      </c>
      <c r="J931" t="s">
        <v>38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10.011900000000001</v>
      </c>
      <c r="S931">
        <v>0</v>
      </c>
    </row>
    <row r="932" spans="1:19" x14ac:dyDescent="0.35">
      <c r="A932">
        <v>73</v>
      </c>
      <c r="B932" t="s">
        <v>242</v>
      </c>
      <c r="C932" t="s">
        <v>243</v>
      </c>
      <c r="D932">
        <v>100107</v>
      </c>
      <c r="E932" t="s">
        <v>48</v>
      </c>
      <c r="F932">
        <v>100107012</v>
      </c>
      <c r="G932" t="s">
        <v>49</v>
      </c>
      <c r="H932" t="s">
        <v>342</v>
      </c>
      <c r="I932">
        <v>3</v>
      </c>
      <c r="J932" t="s">
        <v>38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1E-4</v>
      </c>
      <c r="R932">
        <v>0</v>
      </c>
      <c r="S932">
        <v>0</v>
      </c>
    </row>
    <row r="933" spans="1:19" x14ac:dyDescent="0.35">
      <c r="A933">
        <v>73</v>
      </c>
      <c r="B933" t="s">
        <v>242</v>
      </c>
      <c r="C933" t="s">
        <v>243</v>
      </c>
      <c r="D933">
        <v>100107</v>
      </c>
      <c r="E933" t="s">
        <v>48</v>
      </c>
      <c r="F933">
        <v>100107012</v>
      </c>
      <c r="G933" t="s">
        <v>49</v>
      </c>
      <c r="H933" t="s">
        <v>129</v>
      </c>
      <c r="I933">
        <v>2</v>
      </c>
      <c r="J933" t="s">
        <v>32</v>
      </c>
      <c r="K933">
        <v>96</v>
      </c>
      <c r="L933">
        <v>0</v>
      </c>
      <c r="M933">
        <v>0</v>
      </c>
      <c r="N933">
        <v>0</v>
      </c>
      <c r="O933">
        <v>263.9332</v>
      </c>
      <c r="P933">
        <v>47.99</v>
      </c>
      <c r="Q933">
        <v>58.820099999999996</v>
      </c>
      <c r="R933">
        <v>63.737699999999997</v>
      </c>
      <c r="S933">
        <v>268.5324</v>
      </c>
    </row>
    <row r="934" spans="1:19" x14ac:dyDescent="0.35">
      <c r="A934">
        <v>73</v>
      </c>
      <c r="B934" t="s">
        <v>242</v>
      </c>
      <c r="C934" t="s">
        <v>243</v>
      </c>
      <c r="D934">
        <v>100107</v>
      </c>
      <c r="E934" t="s">
        <v>48</v>
      </c>
      <c r="F934">
        <v>100107012</v>
      </c>
      <c r="G934" t="s">
        <v>49</v>
      </c>
      <c r="H934" t="s">
        <v>130</v>
      </c>
      <c r="I934">
        <v>3</v>
      </c>
      <c r="J934" t="s">
        <v>38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8.9999999999999993E-3</v>
      </c>
      <c r="R934">
        <v>0</v>
      </c>
      <c r="S934">
        <v>0</v>
      </c>
    </row>
    <row r="935" spans="1:19" x14ac:dyDescent="0.35">
      <c r="A935">
        <v>73</v>
      </c>
      <c r="B935" t="s">
        <v>242</v>
      </c>
      <c r="C935" t="s">
        <v>243</v>
      </c>
      <c r="D935">
        <v>100107</v>
      </c>
      <c r="E935" t="s">
        <v>48</v>
      </c>
      <c r="F935">
        <v>100107012</v>
      </c>
      <c r="G935" t="s">
        <v>49</v>
      </c>
      <c r="H935" t="s">
        <v>50</v>
      </c>
      <c r="I935">
        <v>3</v>
      </c>
      <c r="J935" t="s">
        <v>38</v>
      </c>
      <c r="K935">
        <v>0</v>
      </c>
      <c r="L935">
        <v>0</v>
      </c>
      <c r="M935">
        <v>0</v>
      </c>
      <c r="N935">
        <v>0</v>
      </c>
      <c r="O935">
        <v>13.29</v>
      </c>
      <c r="P935">
        <v>195.31</v>
      </c>
      <c r="Q935">
        <v>434.34179999999998</v>
      </c>
      <c r="R935">
        <v>680.01300000000003</v>
      </c>
      <c r="S935">
        <v>458.50420000000003</v>
      </c>
    </row>
    <row r="936" spans="1:19" x14ac:dyDescent="0.35">
      <c r="A936">
        <v>73</v>
      </c>
      <c r="B936" t="s">
        <v>242</v>
      </c>
      <c r="C936" t="s">
        <v>243</v>
      </c>
      <c r="D936">
        <v>100108</v>
      </c>
      <c r="E936" t="s">
        <v>294</v>
      </c>
      <c r="F936">
        <v>100108002</v>
      </c>
      <c r="G936" t="s">
        <v>295</v>
      </c>
      <c r="H936" t="s">
        <v>296</v>
      </c>
      <c r="I936">
        <v>5</v>
      </c>
      <c r="J936" t="s">
        <v>26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127.586</v>
      </c>
      <c r="S936">
        <v>0</v>
      </c>
    </row>
    <row r="937" spans="1:19" x14ac:dyDescent="0.35">
      <c r="A937">
        <v>73</v>
      </c>
      <c r="B937" t="s">
        <v>242</v>
      </c>
      <c r="C937" t="s">
        <v>243</v>
      </c>
      <c r="D937">
        <v>100108</v>
      </c>
      <c r="E937" t="s">
        <v>294</v>
      </c>
      <c r="F937">
        <v>100108006</v>
      </c>
      <c r="G937" t="s">
        <v>381</v>
      </c>
      <c r="H937" t="s">
        <v>382</v>
      </c>
      <c r="I937">
        <v>5</v>
      </c>
      <c r="J937" t="s">
        <v>26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94.731800000000007</v>
      </c>
      <c r="Q937">
        <v>0</v>
      </c>
      <c r="R937">
        <v>52.2547</v>
      </c>
      <c r="S937">
        <v>186.37</v>
      </c>
    </row>
    <row r="938" spans="1:19" x14ac:dyDescent="0.35">
      <c r="A938">
        <v>73</v>
      </c>
      <c r="B938" t="s">
        <v>242</v>
      </c>
      <c r="C938" t="s">
        <v>243</v>
      </c>
      <c r="D938">
        <v>100108</v>
      </c>
      <c r="E938" t="s">
        <v>294</v>
      </c>
      <c r="F938">
        <v>100108007</v>
      </c>
      <c r="G938" t="s">
        <v>327</v>
      </c>
      <c r="H938" t="s">
        <v>426</v>
      </c>
      <c r="I938">
        <v>1</v>
      </c>
      <c r="J938" t="s">
        <v>96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198</v>
      </c>
    </row>
    <row r="939" spans="1:19" x14ac:dyDescent="0.35">
      <c r="A939">
        <v>73</v>
      </c>
      <c r="B939" t="s">
        <v>242</v>
      </c>
      <c r="C939" t="s">
        <v>243</v>
      </c>
      <c r="D939">
        <v>100109</v>
      </c>
      <c r="E939" t="s">
        <v>51</v>
      </c>
      <c r="F939">
        <v>100109001</v>
      </c>
      <c r="G939" t="s">
        <v>51</v>
      </c>
      <c r="H939" t="s">
        <v>293</v>
      </c>
      <c r="I939">
        <v>7</v>
      </c>
      <c r="J939" t="s">
        <v>164</v>
      </c>
      <c r="K939">
        <v>2.9999999999999997E-4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 x14ac:dyDescent="0.35">
      <c r="A940">
        <v>3096</v>
      </c>
      <c r="B940" t="s">
        <v>103</v>
      </c>
      <c r="C940" t="s">
        <v>104</v>
      </c>
      <c r="D940">
        <v>100101</v>
      </c>
      <c r="E940" t="s">
        <v>29</v>
      </c>
      <c r="F940">
        <v>100112025</v>
      </c>
      <c r="G940" t="s">
        <v>173</v>
      </c>
      <c r="H940" t="s">
        <v>248</v>
      </c>
      <c r="I940">
        <v>3</v>
      </c>
      <c r="J940" t="s">
        <v>38</v>
      </c>
      <c r="K940">
        <v>0</v>
      </c>
      <c r="L940">
        <v>0</v>
      </c>
      <c r="M940">
        <v>1.5E-3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35">
      <c r="A941">
        <v>3096</v>
      </c>
      <c r="B941" t="s">
        <v>103</v>
      </c>
      <c r="C941" t="s">
        <v>104</v>
      </c>
      <c r="D941">
        <v>100108</v>
      </c>
      <c r="E941" t="s">
        <v>294</v>
      </c>
      <c r="F941">
        <v>100108005</v>
      </c>
      <c r="G941" t="s">
        <v>319</v>
      </c>
      <c r="H941" t="s">
        <v>330</v>
      </c>
      <c r="I941">
        <v>3</v>
      </c>
      <c r="J941" t="s">
        <v>38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0.81630000000000003</v>
      </c>
      <c r="R941">
        <v>0</v>
      </c>
      <c r="S941">
        <v>0</v>
      </c>
    </row>
    <row r="942" spans="1:19" x14ac:dyDescent="0.35">
      <c r="A942">
        <v>79</v>
      </c>
      <c r="B942" t="s">
        <v>244</v>
      </c>
      <c r="C942" t="s">
        <v>245</v>
      </c>
      <c r="D942">
        <v>100104</v>
      </c>
      <c r="E942" t="s">
        <v>66</v>
      </c>
      <c r="F942">
        <v>100104005</v>
      </c>
      <c r="G942" t="s">
        <v>82</v>
      </c>
      <c r="H942" t="s">
        <v>348</v>
      </c>
      <c r="I942">
        <v>7</v>
      </c>
      <c r="J942" t="s">
        <v>164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4.0000000000000001E-3</v>
      </c>
      <c r="R942">
        <v>0</v>
      </c>
      <c r="S942">
        <v>0</v>
      </c>
    </row>
    <row r="943" spans="1:19" x14ac:dyDescent="0.35">
      <c r="A943">
        <v>48</v>
      </c>
      <c r="B943" t="s">
        <v>449</v>
      </c>
      <c r="C943" t="s">
        <v>450</v>
      </c>
      <c r="D943">
        <v>100106</v>
      </c>
      <c r="E943" t="s">
        <v>23</v>
      </c>
      <c r="F943">
        <v>100106001</v>
      </c>
      <c r="G943" t="s">
        <v>59</v>
      </c>
      <c r="H943" t="s">
        <v>131</v>
      </c>
      <c r="I943">
        <v>1</v>
      </c>
      <c r="J943" t="s">
        <v>96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3.44E-2</v>
      </c>
    </row>
    <row r="944" spans="1:19" x14ac:dyDescent="0.35">
      <c r="A944">
        <v>78</v>
      </c>
      <c r="B944" t="s">
        <v>430</v>
      </c>
      <c r="C944" t="s">
        <v>431</v>
      </c>
      <c r="D944">
        <v>100102</v>
      </c>
      <c r="E944" t="s">
        <v>92</v>
      </c>
      <c r="F944">
        <v>100102005</v>
      </c>
      <c r="G944" t="s">
        <v>177</v>
      </c>
      <c r="H944" t="s">
        <v>379</v>
      </c>
      <c r="I944">
        <v>7</v>
      </c>
      <c r="J944" t="s">
        <v>164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14.4</v>
      </c>
      <c r="S944">
        <v>0</v>
      </c>
    </row>
    <row r="945" spans="1:19" x14ac:dyDescent="0.35">
      <c r="A945">
        <v>78</v>
      </c>
      <c r="B945" t="s">
        <v>430</v>
      </c>
      <c r="C945" t="s">
        <v>431</v>
      </c>
      <c r="D945">
        <v>100102</v>
      </c>
      <c r="E945" t="s">
        <v>92</v>
      </c>
      <c r="F945">
        <v>100102008</v>
      </c>
      <c r="G945" t="s">
        <v>352</v>
      </c>
      <c r="H945" t="s">
        <v>354</v>
      </c>
      <c r="I945">
        <v>7</v>
      </c>
      <c r="J945" t="s">
        <v>164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5.5</v>
      </c>
      <c r="S945">
        <v>0</v>
      </c>
    </row>
    <row r="946" spans="1:19" x14ac:dyDescent="0.35">
      <c r="A946">
        <v>78</v>
      </c>
      <c r="B946" t="s">
        <v>430</v>
      </c>
      <c r="C946" t="s">
        <v>431</v>
      </c>
      <c r="D946">
        <v>100109</v>
      </c>
      <c r="E946" t="s">
        <v>51</v>
      </c>
      <c r="F946">
        <v>100109001</v>
      </c>
      <c r="G946" t="s">
        <v>51</v>
      </c>
      <c r="H946" t="s">
        <v>184</v>
      </c>
      <c r="I946">
        <v>7</v>
      </c>
      <c r="J946" t="s">
        <v>164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1.6319999999999999</v>
      </c>
    </row>
    <row r="947" spans="1:19" x14ac:dyDescent="0.35">
      <c r="A947">
        <v>80</v>
      </c>
      <c r="B947" t="s">
        <v>411</v>
      </c>
      <c r="C947" t="s">
        <v>412</v>
      </c>
      <c r="D947">
        <v>100105</v>
      </c>
      <c r="E947" t="s">
        <v>20</v>
      </c>
      <c r="F947">
        <v>100105006</v>
      </c>
      <c r="G947" t="s">
        <v>276</v>
      </c>
      <c r="H947" t="s">
        <v>388</v>
      </c>
      <c r="I947">
        <v>4</v>
      </c>
      <c r="J947" t="s">
        <v>71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0.85419999999999996</v>
      </c>
      <c r="R947">
        <v>1</v>
      </c>
      <c r="S947">
        <v>0</v>
      </c>
    </row>
    <row r="948" spans="1:19" x14ac:dyDescent="0.35">
      <c r="A948">
        <v>80</v>
      </c>
      <c r="B948" t="s">
        <v>411</v>
      </c>
      <c r="C948" t="s">
        <v>412</v>
      </c>
      <c r="D948">
        <v>100105</v>
      </c>
      <c r="E948" t="s">
        <v>20</v>
      </c>
      <c r="F948">
        <v>100105006</v>
      </c>
      <c r="G948" t="s">
        <v>276</v>
      </c>
      <c r="H948" t="s">
        <v>277</v>
      </c>
      <c r="I948">
        <v>4</v>
      </c>
      <c r="J948" t="s">
        <v>71</v>
      </c>
      <c r="K948">
        <v>0.86</v>
      </c>
      <c r="L948">
        <v>0.3</v>
      </c>
      <c r="M948">
        <v>0</v>
      </c>
      <c r="N948">
        <v>0</v>
      </c>
      <c r="O948">
        <v>1.3</v>
      </c>
      <c r="P948">
        <v>0</v>
      </c>
      <c r="Q948">
        <v>0</v>
      </c>
      <c r="R948">
        <v>0</v>
      </c>
      <c r="S948">
        <v>0</v>
      </c>
    </row>
    <row r="949" spans="1:19" x14ac:dyDescent="0.35">
      <c r="A949">
        <v>82</v>
      </c>
      <c r="B949" t="s">
        <v>105</v>
      </c>
      <c r="C949" t="s">
        <v>106</v>
      </c>
      <c r="D949">
        <v>100101</v>
      </c>
      <c r="E949" t="s">
        <v>29</v>
      </c>
      <c r="F949">
        <v>100101011</v>
      </c>
      <c r="G949" t="s">
        <v>122</v>
      </c>
      <c r="H949" t="s">
        <v>168</v>
      </c>
      <c r="I949">
        <v>4</v>
      </c>
      <c r="J949" t="s">
        <v>71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1</v>
      </c>
    </row>
    <row r="950" spans="1:19" x14ac:dyDescent="0.35">
      <c r="A950">
        <v>82</v>
      </c>
      <c r="B950" t="s">
        <v>105</v>
      </c>
      <c r="C950" t="s">
        <v>106</v>
      </c>
      <c r="D950">
        <v>100102</v>
      </c>
      <c r="E950" t="s">
        <v>92</v>
      </c>
      <c r="F950">
        <v>100102003</v>
      </c>
      <c r="G950" t="s">
        <v>93</v>
      </c>
      <c r="H950" t="s">
        <v>400</v>
      </c>
      <c r="I950">
        <v>1</v>
      </c>
      <c r="J950" t="s">
        <v>96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1E-3</v>
      </c>
      <c r="S950">
        <v>0</v>
      </c>
    </row>
    <row r="951" spans="1:19" x14ac:dyDescent="0.35">
      <c r="A951">
        <v>82</v>
      </c>
      <c r="B951" t="s">
        <v>105</v>
      </c>
      <c r="C951" t="s">
        <v>106</v>
      </c>
      <c r="D951">
        <v>100106</v>
      </c>
      <c r="E951" t="s">
        <v>23</v>
      </c>
      <c r="F951">
        <v>100106001</v>
      </c>
      <c r="G951" t="s">
        <v>59</v>
      </c>
      <c r="H951" t="s">
        <v>408</v>
      </c>
      <c r="I951">
        <v>1</v>
      </c>
      <c r="J951" t="s">
        <v>96</v>
      </c>
      <c r="K951">
        <v>3.3999999999999998E-3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35">
      <c r="A952">
        <v>82</v>
      </c>
      <c r="B952" t="s">
        <v>105</v>
      </c>
      <c r="C952" t="s">
        <v>106</v>
      </c>
      <c r="D952">
        <v>100108</v>
      </c>
      <c r="E952" t="s">
        <v>294</v>
      </c>
      <c r="F952">
        <v>100108005</v>
      </c>
      <c r="G952" t="s">
        <v>319</v>
      </c>
      <c r="H952" t="s">
        <v>396</v>
      </c>
      <c r="I952">
        <v>7</v>
      </c>
      <c r="J952" t="s">
        <v>164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0.37780000000000002</v>
      </c>
      <c r="R952">
        <v>0</v>
      </c>
      <c r="S952">
        <v>0</v>
      </c>
    </row>
    <row r="953" spans="1:19" x14ac:dyDescent="0.35">
      <c r="A953">
        <v>82</v>
      </c>
      <c r="B953" t="s">
        <v>105</v>
      </c>
      <c r="C953" t="s">
        <v>106</v>
      </c>
      <c r="D953">
        <v>100108</v>
      </c>
      <c r="E953" t="s">
        <v>294</v>
      </c>
      <c r="F953">
        <v>100108005</v>
      </c>
      <c r="G953" t="s">
        <v>319</v>
      </c>
      <c r="H953" t="s">
        <v>330</v>
      </c>
      <c r="I953">
        <v>3</v>
      </c>
      <c r="J953" t="s">
        <v>38</v>
      </c>
      <c r="K953">
        <v>291.12029999999999</v>
      </c>
      <c r="L953">
        <v>199.98</v>
      </c>
      <c r="M953">
        <v>145.4426</v>
      </c>
      <c r="N953">
        <v>253.65600000000001</v>
      </c>
      <c r="O953">
        <v>163.62</v>
      </c>
      <c r="P953">
        <v>163.62</v>
      </c>
      <c r="Q953">
        <v>199.98</v>
      </c>
      <c r="R953">
        <v>95.466999999999999</v>
      </c>
      <c r="S953">
        <v>31.854199999999999</v>
      </c>
    </row>
    <row r="954" spans="1:19" x14ac:dyDescent="0.35">
      <c r="A954">
        <v>82</v>
      </c>
      <c r="B954" t="s">
        <v>105</v>
      </c>
      <c r="C954" t="s">
        <v>106</v>
      </c>
      <c r="D954">
        <v>100108</v>
      </c>
      <c r="E954" t="s">
        <v>294</v>
      </c>
      <c r="F954">
        <v>100108005</v>
      </c>
      <c r="G954" t="s">
        <v>319</v>
      </c>
      <c r="H954" t="s">
        <v>405</v>
      </c>
      <c r="I954">
        <v>3</v>
      </c>
      <c r="J954" t="s">
        <v>38</v>
      </c>
      <c r="K954">
        <v>0</v>
      </c>
      <c r="L954">
        <v>0</v>
      </c>
      <c r="M954">
        <v>4.5932000000000004</v>
      </c>
      <c r="N954">
        <v>0</v>
      </c>
      <c r="O954">
        <v>0</v>
      </c>
      <c r="P954">
        <v>0</v>
      </c>
      <c r="Q954">
        <v>0</v>
      </c>
      <c r="R954">
        <v>109.44</v>
      </c>
      <c r="S954">
        <v>0</v>
      </c>
    </row>
    <row r="955" spans="1:19" x14ac:dyDescent="0.35">
      <c r="A955">
        <v>82</v>
      </c>
      <c r="B955" t="s">
        <v>105</v>
      </c>
      <c r="C955" t="s">
        <v>106</v>
      </c>
      <c r="D955">
        <v>100108</v>
      </c>
      <c r="E955" t="s">
        <v>294</v>
      </c>
      <c r="F955">
        <v>100108005</v>
      </c>
      <c r="G955" t="s">
        <v>319</v>
      </c>
      <c r="H955" t="s">
        <v>398</v>
      </c>
      <c r="I955">
        <v>7</v>
      </c>
      <c r="J955" t="s">
        <v>164</v>
      </c>
      <c r="K955">
        <v>0</v>
      </c>
      <c r="L955">
        <v>0</v>
      </c>
      <c r="M955">
        <v>0</v>
      </c>
      <c r="N955">
        <v>18.292200000000001</v>
      </c>
      <c r="O955">
        <v>0</v>
      </c>
      <c r="P955">
        <v>19.368200000000002</v>
      </c>
      <c r="Q955">
        <v>19.368200000000002</v>
      </c>
      <c r="R955">
        <v>0</v>
      </c>
      <c r="S955">
        <v>0</v>
      </c>
    </row>
    <row r="956" spans="1:19" x14ac:dyDescent="0.35">
      <c r="A956">
        <v>82</v>
      </c>
      <c r="B956" t="s">
        <v>105</v>
      </c>
      <c r="C956" t="s">
        <v>106</v>
      </c>
      <c r="D956">
        <v>100108</v>
      </c>
      <c r="E956" t="s">
        <v>294</v>
      </c>
      <c r="F956">
        <v>100108005</v>
      </c>
      <c r="G956" t="s">
        <v>319</v>
      </c>
      <c r="H956" t="s">
        <v>320</v>
      </c>
      <c r="I956">
        <v>5</v>
      </c>
      <c r="J956" t="s">
        <v>26</v>
      </c>
      <c r="K956">
        <v>0</v>
      </c>
      <c r="L956">
        <v>0</v>
      </c>
      <c r="M956">
        <v>126.7114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35">
      <c r="A957">
        <v>82</v>
      </c>
      <c r="B957" t="s">
        <v>105</v>
      </c>
      <c r="C957" t="s">
        <v>106</v>
      </c>
      <c r="D957">
        <v>100108</v>
      </c>
      <c r="E957" t="s">
        <v>294</v>
      </c>
      <c r="F957">
        <v>100108005</v>
      </c>
      <c r="G957" t="s">
        <v>319</v>
      </c>
      <c r="H957" t="s">
        <v>368</v>
      </c>
      <c r="I957">
        <v>3</v>
      </c>
      <c r="J957" t="s">
        <v>38</v>
      </c>
      <c r="K957">
        <v>233.33029999999999</v>
      </c>
      <c r="L957">
        <v>90.44</v>
      </c>
      <c r="M957">
        <v>72.349999999999994</v>
      </c>
      <c r="N957">
        <v>136.8338</v>
      </c>
      <c r="O957">
        <v>37.087600000000002</v>
      </c>
      <c r="P957">
        <v>17.698499999999999</v>
      </c>
      <c r="Q957">
        <v>36.479999999999997</v>
      </c>
      <c r="R957">
        <v>91.38</v>
      </c>
      <c r="S957">
        <v>19.459</v>
      </c>
    </row>
    <row r="958" spans="1:19" x14ac:dyDescent="0.35">
      <c r="A958">
        <v>82</v>
      </c>
      <c r="B958" t="s">
        <v>105</v>
      </c>
      <c r="C958" t="s">
        <v>106</v>
      </c>
      <c r="D958">
        <v>100108</v>
      </c>
      <c r="E958" t="s">
        <v>294</v>
      </c>
      <c r="F958">
        <v>100108005</v>
      </c>
      <c r="G958" t="s">
        <v>319</v>
      </c>
      <c r="H958" t="s">
        <v>331</v>
      </c>
      <c r="I958">
        <v>3</v>
      </c>
      <c r="J958" t="s">
        <v>38</v>
      </c>
      <c r="K958">
        <v>1045.8217</v>
      </c>
      <c r="L958">
        <v>1072.5253</v>
      </c>
      <c r="M958">
        <v>467.24889999999999</v>
      </c>
      <c r="N958">
        <v>512.81659999999999</v>
      </c>
      <c r="O958">
        <v>109.2</v>
      </c>
      <c r="P958">
        <v>17.690000000000001</v>
      </c>
      <c r="Q958">
        <v>18.316500000000001</v>
      </c>
      <c r="R958">
        <v>189.07599999999999</v>
      </c>
      <c r="S958">
        <v>214.48419999999999</v>
      </c>
    </row>
    <row r="959" spans="1:19" x14ac:dyDescent="0.35">
      <c r="A959">
        <v>82</v>
      </c>
      <c r="B959" t="s">
        <v>105</v>
      </c>
      <c r="C959" t="s">
        <v>106</v>
      </c>
      <c r="D959">
        <v>100108</v>
      </c>
      <c r="E959" t="s">
        <v>294</v>
      </c>
      <c r="F959">
        <v>100108007</v>
      </c>
      <c r="G959" t="s">
        <v>327</v>
      </c>
      <c r="H959" t="s">
        <v>404</v>
      </c>
      <c r="I959">
        <v>1</v>
      </c>
      <c r="J959" t="s">
        <v>96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1.1399999999999999</v>
      </c>
      <c r="Q959">
        <v>1.9E-3</v>
      </c>
      <c r="R959">
        <v>0.72570000000000001</v>
      </c>
      <c r="S959">
        <v>27.1951</v>
      </c>
    </row>
    <row r="960" spans="1:19" x14ac:dyDescent="0.35">
      <c r="A960">
        <v>82</v>
      </c>
      <c r="B960" t="s">
        <v>105</v>
      </c>
      <c r="C960" t="s">
        <v>106</v>
      </c>
      <c r="D960">
        <v>100108</v>
      </c>
      <c r="E960" t="s">
        <v>294</v>
      </c>
      <c r="F960">
        <v>100108007</v>
      </c>
      <c r="G960" t="s">
        <v>327</v>
      </c>
      <c r="H960" t="s">
        <v>426</v>
      </c>
      <c r="I960">
        <v>1</v>
      </c>
      <c r="J960" t="s">
        <v>96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4187.0950000000003</v>
      </c>
    </row>
    <row r="961" spans="1:19" x14ac:dyDescent="0.35">
      <c r="A961">
        <v>82</v>
      </c>
      <c r="B961" t="s">
        <v>105</v>
      </c>
      <c r="C961" t="s">
        <v>106</v>
      </c>
      <c r="D961">
        <v>100108</v>
      </c>
      <c r="E961" t="s">
        <v>294</v>
      </c>
      <c r="F961">
        <v>100108007</v>
      </c>
      <c r="G961" t="s">
        <v>327</v>
      </c>
      <c r="H961" t="s">
        <v>403</v>
      </c>
      <c r="I961">
        <v>1</v>
      </c>
      <c r="J961" t="s">
        <v>96</v>
      </c>
      <c r="K961">
        <v>73</v>
      </c>
      <c r="L961">
        <v>0.20730000000000001</v>
      </c>
      <c r="M961">
        <v>84.001999999999995</v>
      </c>
      <c r="N961">
        <v>2211.002</v>
      </c>
      <c r="O961">
        <v>3805.4830000000002</v>
      </c>
      <c r="P961">
        <v>1369.3</v>
      </c>
      <c r="Q961">
        <v>587.87199999999996</v>
      </c>
      <c r="R961">
        <v>973.64</v>
      </c>
      <c r="S961">
        <v>2641</v>
      </c>
    </row>
    <row r="962" spans="1:19" x14ac:dyDescent="0.35">
      <c r="A962">
        <v>82</v>
      </c>
      <c r="B962" t="s">
        <v>105</v>
      </c>
      <c r="C962" t="s">
        <v>106</v>
      </c>
      <c r="D962">
        <v>100108</v>
      </c>
      <c r="E962" t="s">
        <v>294</v>
      </c>
      <c r="F962">
        <v>100108007</v>
      </c>
      <c r="G962" t="s">
        <v>327</v>
      </c>
      <c r="H962" t="s">
        <v>424</v>
      </c>
      <c r="I962">
        <v>1</v>
      </c>
      <c r="J962" t="s">
        <v>96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476.53</v>
      </c>
    </row>
    <row r="963" spans="1:19" x14ac:dyDescent="0.35">
      <c r="A963">
        <v>82</v>
      </c>
      <c r="B963" t="s">
        <v>105</v>
      </c>
      <c r="C963" t="s">
        <v>106</v>
      </c>
      <c r="D963">
        <v>100108</v>
      </c>
      <c r="E963" t="s">
        <v>294</v>
      </c>
      <c r="F963">
        <v>100108007</v>
      </c>
      <c r="G963" t="s">
        <v>327</v>
      </c>
      <c r="H963" t="s">
        <v>338</v>
      </c>
      <c r="I963">
        <v>4</v>
      </c>
      <c r="J963" t="s">
        <v>71</v>
      </c>
      <c r="K963">
        <v>236.125</v>
      </c>
      <c r="L963">
        <v>240.3989</v>
      </c>
      <c r="M963">
        <v>207.79859999999999</v>
      </c>
      <c r="N963">
        <v>213.90770000000001</v>
      </c>
      <c r="O963">
        <v>292.56400000000002</v>
      </c>
      <c r="P963">
        <v>358.87</v>
      </c>
      <c r="Q963">
        <v>465.42599999999999</v>
      </c>
      <c r="R963">
        <v>481.88299999999998</v>
      </c>
      <c r="S963">
        <v>755.47040000000004</v>
      </c>
    </row>
    <row r="964" spans="1:19" x14ac:dyDescent="0.35">
      <c r="A964">
        <v>82</v>
      </c>
      <c r="B964" t="s">
        <v>105</v>
      </c>
      <c r="C964" t="s">
        <v>106</v>
      </c>
      <c r="D964">
        <v>100108</v>
      </c>
      <c r="E964" t="s">
        <v>294</v>
      </c>
      <c r="F964">
        <v>100108007</v>
      </c>
      <c r="G964" t="s">
        <v>327</v>
      </c>
      <c r="H964" t="s">
        <v>328</v>
      </c>
      <c r="I964">
        <v>6</v>
      </c>
      <c r="J964" t="s">
        <v>20</v>
      </c>
      <c r="K964">
        <v>12.25</v>
      </c>
      <c r="L964">
        <v>0</v>
      </c>
      <c r="M964">
        <v>12.5</v>
      </c>
      <c r="N964">
        <v>12.5</v>
      </c>
      <c r="O964">
        <v>0</v>
      </c>
      <c r="P964">
        <v>23.1</v>
      </c>
      <c r="Q964">
        <v>37.5</v>
      </c>
      <c r="R964">
        <v>23.25</v>
      </c>
      <c r="S964">
        <v>0</v>
      </c>
    </row>
    <row r="965" spans="1:19" x14ac:dyDescent="0.35">
      <c r="A965">
        <v>81</v>
      </c>
      <c r="B965" t="s">
        <v>204</v>
      </c>
      <c r="C965" t="s">
        <v>205</v>
      </c>
      <c r="D965">
        <v>100101</v>
      </c>
      <c r="E965" t="s">
        <v>29</v>
      </c>
      <c r="F965">
        <v>100112025</v>
      </c>
      <c r="G965" t="s">
        <v>173</v>
      </c>
      <c r="H965" t="s">
        <v>311</v>
      </c>
      <c r="I965">
        <v>4</v>
      </c>
      <c r="J965" t="s">
        <v>71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0.1</v>
      </c>
      <c r="R965">
        <v>0</v>
      </c>
      <c r="S965">
        <v>0</v>
      </c>
    </row>
    <row r="966" spans="1:19" x14ac:dyDescent="0.35">
      <c r="A966">
        <v>81</v>
      </c>
      <c r="B966" t="s">
        <v>204</v>
      </c>
      <c r="C966" t="s">
        <v>205</v>
      </c>
      <c r="D966">
        <v>100102</v>
      </c>
      <c r="E966" t="s">
        <v>92</v>
      </c>
      <c r="F966">
        <v>100102003</v>
      </c>
      <c r="G966" t="s">
        <v>93</v>
      </c>
      <c r="H966" t="s">
        <v>400</v>
      </c>
      <c r="I966">
        <v>1</v>
      </c>
      <c r="J966" t="s">
        <v>96</v>
      </c>
      <c r="K966">
        <v>0</v>
      </c>
      <c r="L966">
        <v>0</v>
      </c>
      <c r="M966">
        <v>9.4000000000000004E-3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3.3000000000000002E-2</v>
      </c>
    </row>
    <row r="967" spans="1:19" x14ac:dyDescent="0.35">
      <c r="A967">
        <v>81</v>
      </c>
      <c r="B967" t="s">
        <v>204</v>
      </c>
      <c r="C967" t="s">
        <v>205</v>
      </c>
      <c r="D967">
        <v>100102</v>
      </c>
      <c r="E967" t="s">
        <v>92</v>
      </c>
      <c r="F967">
        <v>100102005</v>
      </c>
      <c r="G967" t="s">
        <v>177</v>
      </c>
      <c r="H967" t="s">
        <v>401</v>
      </c>
      <c r="I967">
        <v>1</v>
      </c>
      <c r="J967" t="s">
        <v>96</v>
      </c>
      <c r="K967">
        <v>0</v>
      </c>
      <c r="L967">
        <v>2E-3</v>
      </c>
      <c r="M967">
        <v>0.18</v>
      </c>
      <c r="N967">
        <v>0.18</v>
      </c>
      <c r="O967">
        <v>0</v>
      </c>
      <c r="P967">
        <v>0</v>
      </c>
      <c r="Q967">
        <v>0</v>
      </c>
      <c r="R967">
        <v>2.5000000000000001E-2</v>
      </c>
      <c r="S967">
        <v>5.0000000000000001E-3</v>
      </c>
    </row>
    <row r="968" spans="1:19" x14ac:dyDescent="0.35">
      <c r="A968">
        <v>81</v>
      </c>
      <c r="B968" t="s">
        <v>204</v>
      </c>
      <c r="C968" t="s">
        <v>205</v>
      </c>
      <c r="D968">
        <v>100102</v>
      </c>
      <c r="E968" t="s">
        <v>92</v>
      </c>
      <c r="F968">
        <v>100102008</v>
      </c>
      <c r="G968" t="s">
        <v>352</v>
      </c>
      <c r="H968" t="s">
        <v>402</v>
      </c>
      <c r="I968">
        <v>1</v>
      </c>
      <c r="J968" t="s">
        <v>96</v>
      </c>
      <c r="K968">
        <v>0</v>
      </c>
      <c r="L968">
        <v>0</v>
      </c>
      <c r="M968">
        <v>0</v>
      </c>
      <c r="N968">
        <v>0</v>
      </c>
      <c r="O968">
        <v>8.5599999999999996E-2</v>
      </c>
      <c r="P968">
        <v>2.2200000000000001E-2</v>
      </c>
      <c r="Q968">
        <v>0.35699999999999998</v>
      </c>
      <c r="R968">
        <v>0</v>
      </c>
      <c r="S968">
        <v>7.0000000000000001E-3</v>
      </c>
    </row>
    <row r="969" spans="1:19" x14ac:dyDescent="0.35">
      <c r="A969">
        <v>81</v>
      </c>
      <c r="B969" t="s">
        <v>204</v>
      </c>
      <c r="C969" t="s">
        <v>205</v>
      </c>
      <c r="D969">
        <v>100103</v>
      </c>
      <c r="E969" t="s">
        <v>39</v>
      </c>
      <c r="F969">
        <v>100103003</v>
      </c>
      <c r="G969" t="s">
        <v>226</v>
      </c>
      <c r="H969" t="s">
        <v>406</v>
      </c>
      <c r="I969">
        <v>3</v>
      </c>
      <c r="J969" t="s">
        <v>38</v>
      </c>
      <c r="K969">
        <v>0</v>
      </c>
      <c r="L969">
        <v>0.42580000000000001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35">
      <c r="A970">
        <v>81</v>
      </c>
      <c r="B970" t="s">
        <v>204</v>
      </c>
      <c r="C970" t="s">
        <v>205</v>
      </c>
      <c r="D970">
        <v>100103</v>
      </c>
      <c r="E970" t="s">
        <v>39</v>
      </c>
      <c r="F970">
        <v>100103003</v>
      </c>
      <c r="G970" t="s">
        <v>226</v>
      </c>
      <c r="H970" t="s">
        <v>323</v>
      </c>
      <c r="I970">
        <v>3</v>
      </c>
      <c r="J970" t="s">
        <v>38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1E-3</v>
      </c>
      <c r="Q970">
        <v>2.2000000000000001E-3</v>
      </c>
      <c r="R970">
        <v>0</v>
      </c>
      <c r="S970">
        <v>0</v>
      </c>
    </row>
    <row r="971" spans="1:19" x14ac:dyDescent="0.35">
      <c r="A971">
        <v>81</v>
      </c>
      <c r="B971" t="s">
        <v>204</v>
      </c>
      <c r="C971" t="s">
        <v>205</v>
      </c>
      <c r="D971">
        <v>100103</v>
      </c>
      <c r="E971" t="s">
        <v>39</v>
      </c>
      <c r="F971">
        <v>100103003</v>
      </c>
      <c r="G971" t="s">
        <v>226</v>
      </c>
      <c r="H971" t="s">
        <v>316</v>
      </c>
      <c r="I971">
        <v>3</v>
      </c>
      <c r="J971" t="s">
        <v>38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1.5E-3</v>
      </c>
      <c r="Q971">
        <v>0</v>
      </c>
      <c r="R971">
        <v>0</v>
      </c>
      <c r="S971">
        <v>0</v>
      </c>
    </row>
    <row r="972" spans="1:19" x14ac:dyDescent="0.35">
      <c r="A972">
        <v>81</v>
      </c>
      <c r="B972" t="s">
        <v>204</v>
      </c>
      <c r="C972" t="s">
        <v>205</v>
      </c>
      <c r="D972">
        <v>100104</v>
      </c>
      <c r="E972" t="s">
        <v>66</v>
      </c>
      <c r="F972">
        <v>100104002</v>
      </c>
      <c r="G972" t="s">
        <v>67</v>
      </c>
      <c r="H972" t="s">
        <v>127</v>
      </c>
      <c r="I972">
        <v>3</v>
      </c>
      <c r="J972" t="s">
        <v>38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172</v>
      </c>
      <c r="R972">
        <v>0</v>
      </c>
      <c r="S972">
        <v>0</v>
      </c>
    </row>
    <row r="973" spans="1:19" x14ac:dyDescent="0.35">
      <c r="A973">
        <v>81</v>
      </c>
      <c r="B973" t="s">
        <v>204</v>
      </c>
      <c r="C973" t="s">
        <v>205</v>
      </c>
      <c r="D973">
        <v>100105</v>
      </c>
      <c r="E973" t="s">
        <v>20</v>
      </c>
      <c r="F973">
        <v>100105003</v>
      </c>
      <c r="G973" t="s">
        <v>334</v>
      </c>
      <c r="H973" t="s">
        <v>371</v>
      </c>
      <c r="I973">
        <v>6</v>
      </c>
      <c r="J973" t="s">
        <v>20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1E-4</v>
      </c>
    </row>
    <row r="974" spans="1:19" x14ac:dyDescent="0.35">
      <c r="A974">
        <v>81</v>
      </c>
      <c r="B974" t="s">
        <v>204</v>
      </c>
      <c r="C974" t="s">
        <v>205</v>
      </c>
      <c r="D974">
        <v>100105</v>
      </c>
      <c r="E974" t="s">
        <v>20</v>
      </c>
      <c r="F974">
        <v>100105006</v>
      </c>
      <c r="G974" t="s">
        <v>276</v>
      </c>
      <c r="H974" t="s">
        <v>390</v>
      </c>
      <c r="I974">
        <v>6</v>
      </c>
      <c r="J974" t="s">
        <v>20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4.5359999999999996</v>
      </c>
      <c r="S974">
        <v>0</v>
      </c>
    </row>
    <row r="975" spans="1:19" x14ac:dyDescent="0.35">
      <c r="A975">
        <v>81</v>
      </c>
      <c r="B975" t="s">
        <v>204</v>
      </c>
      <c r="C975" t="s">
        <v>205</v>
      </c>
      <c r="D975">
        <v>100107</v>
      </c>
      <c r="E975" t="s">
        <v>48</v>
      </c>
      <c r="F975">
        <v>100107012</v>
      </c>
      <c r="G975" t="s">
        <v>49</v>
      </c>
      <c r="H975" t="s">
        <v>318</v>
      </c>
      <c r="I975">
        <v>3</v>
      </c>
      <c r="J975" t="s">
        <v>38</v>
      </c>
      <c r="K975">
        <v>240.32</v>
      </c>
      <c r="L975">
        <v>144.44999999999999</v>
      </c>
      <c r="M975">
        <v>109.76</v>
      </c>
      <c r="N975">
        <v>86.25</v>
      </c>
      <c r="O975">
        <v>110</v>
      </c>
      <c r="P975">
        <v>88.38</v>
      </c>
      <c r="Q975">
        <v>0</v>
      </c>
      <c r="R975">
        <v>86.293099999999995</v>
      </c>
      <c r="S975">
        <v>0</v>
      </c>
    </row>
    <row r="976" spans="1:19" x14ac:dyDescent="0.35">
      <c r="A976">
        <v>81</v>
      </c>
      <c r="B976" t="s">
        <v>204</v>
      </c>
      <c r="C976" t="s">
        <v>205</v>
      </c>
      <c r="D976">
        <v>100107</v>
      </c>
      <c r="E976" t="s">
        <v>48</v>
      </c>
      <c r="F976">
        <v>100107012</v>
      </c>
      <c r="G976" t="s">
        <v>49</v>
      </c>
      <c r="H976" t="s">
        <v>150</v>
      </c>
      <c r="I976">
        <v>3</v>
      </c>
      <c r="J976" t="s">
        <v>38</v>
      </c>
      <c r="K976">
        <v>104.45</v>
      </c>
      <c r="L976">
        <v>90.54</v>
      </c>
      <c r="M976">
        <v>42</v>
      </c>
      <c r="N976">
        <v>117.92</v>
      </c>
      <c r="O976">
        <v>206.8</v>
      </c>
      <c r="P976">
        <v>156.208</v>
      </c>
      <c r="Q976">
        <v>0</v>
      </c>
      <c r="R976">
        <v>152.14340000000001</v>
      </c>
      <c r="S976">
        <v>0</v>
      </c>
    </row>
    <row r="977" spans="1:19" x14ac:dyDescent="0.35">
      <c r="A977">
        <v>81</v>
      </c>
      <c r="B977" t="s">
        <v>204</v>
      </c>
      <c r="C977" t="s">
        <v>205</v>
      </c>
      <c r="D977">
        <v>100107</v>
      </c>
      <c r="E977" t="s">
        <v>48</v>
      </c>
      <c r="F977">
        <v>100107012</v>
      </c>
      <c r="G977" t="s">
        <v>49</v>
      </c>
      <c r="H977" t="s">
        <v>342</v>
      </c>
      <c r="I977">
        <v>3</v>
      </c>
      <c r="J977" t="s">
        <v>38</v>
      </c>
      <c r="K977">
        <v>0</v>
      </c>
      <c r="L977">
        <v>0.96</v>
      </c>
      <c r="M977">
        <v>0</v>
      </c>
      <c r="N977">
        <v>0.86099999999999999</v>
      </c>
      <c r="O977">
        <v>0</v>
      </c>
      <c r="P977">
        <v>0</v>
      </c>
      <c r="Q977">
        <v>0</v>
      </c>
      <c r="R977">
        <v>15.48</v>
      </c>
      <c r="S977">
        <v>0</v>
      </c>
    </row>
    <row r="978" spans="1:19" x14ac:dyDescent="0.35">
      <c r="A978">
        <v>81</v>
      </c>
      <c r="B978" t="s">
        <v>204</v>
      </c>
      <c r="C978" t="s">
        <v>205</v>
      </c>
      <c r="D978">
        <v>100107</v>
      </c>
      <c r="E978" t="s">
        <v>48</v>
      </c>
      <c r="F978">
        <v>100107012</v>
      </c>
      <c r="G978" t="s">
        <v>49</v>
      </c>
      <c r="H978" t="s">
        <v>129</v>
      </c>
      <c r="I978">
        <v>2</v>
      </c>
      <c r="J978" t="s">
        <v>32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1.9E-2</v>
      </c>
      <c r="Q978">
        <v>0</v>
      </c>
      <c r="R978">
        <v>0</v>
      </c>
      <c r="S978">
        <v>0</v>
      </c>
    </row>
    <row r="979" spans="1:19" x14ac:dyDescent="0.35">
      <c r="A979">
        <v>81</v>
      </c>
      <c r="B979" t="s">
        <v>204</v>
      </c>
      <c r="C979" t="s">
        <v>205</v>
      </c>
      <c r="D979">
        <v>100107</v>
      </c>
      <c r="E979" t="s">
        <v>48</v>
      </c>
      <c r="F979">
        <v>100107012</v>
      </c>
      <c r="G979" t="s">
        <v>49</v>
      </c>
      <c r="H979" t="s">
        <v>265</v>
      </c>
      <c r="I979">
        <v>1</v>
      </c>
      <c r="J979" t="s">
        <v>96</v>
      </c>
      <c r="K979">
        <v>0.192</v>
      </c>
      <c r="L979">
        <v>0.30909999999999999</v>
      </c>
      <c r="M979">
        <v>3.9630000000000001</v>
      </c>
      <c r="N979">
        <v>0.36</v>
      </c>
      <c r="O979">
        <v>0</v>
      </c>
      <c r="P979">
        <v>0.72099999999999997</v>
      </c>
      <c r="Q979">
        <v>0</v>
      </c>
      <c r="R979">
        <v>1.3091999999999999</v>
      </c>
      <c r="S979">
        <v>0</v>
      </c>
    </row>
    <row r="980" spans="1:19" x14ac:dyDescent="0.35">
      <c r="A980">
        <v>81</v>
      </c>
      <c r="B980" t="s">
        <v>204</v>
      </c>
      <c r="C980" t="s">
        <v>205</v>
      </c>
      <c r="D980">
        <v>100107</v>
      </c>
      <c r="E980" t="s">
        <v>48</v>
      </c>
      <c r="F980">
        <v>100107012</v>
      </c>
      <c r="G980" t="s">
        <v>49</v>
      </c>
      <c r="H980" t="s">
        <v>287</v>
      </c>
      <c r="I980">
        <v>3</v>
      </c>
      <c r="J980" t="s">
        <v>38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4.8000000000000001E-2</v>
      </c>
      <c r="Q980">
        <v>0</v>
      </c>
      <c r="R980">
        <v>0</v>
      </c>
      <c r="S980">
        <v>0</v>
      </c>
    </row>
    <row r="981" spans="1:19" x14ac:dyDescent="0.35">
      <c r="A981">
        <v>81</v>
      </c>
      <c r="B981" t="s">
        <v>204</v>
      </c>
      <c r="C981" t="s">
        <v>205</v>
      </c>
      <c r="D981">
        <v>100107</v>
      </c>
      <c r="E981" t="s">
        <v>48</v>
      </c>
      <c r="F981">
        <v>100107012</v>
      </c>
      <c r="G981" t="s">
        <v>49</v>
      </c>
      <c r="H981" t="s">
        <v>130</v>
      </c>
      <c r="I981">
        <v>3</v>
      </c>
      <c r="J981" t="s">
        <v>38</v>
      </c>
      <c r="K981">
        <v>0</v>
      </c>
      <c r="L981">
        <v>0</v>
      </c>
      <c r="M981">
        <v>0</v>
      </c>
      <c r="N981">
        <v>0</v>
      </c>
      <c r="O981">
        <v>5.0064000000000002</v>
      </c>
      <c r="P981">
        <v>4</v>
      </c>
      <c r="Q981">
        <v>0</v>
      </c>
      <c r="R981">
        <v>0</v>
      </c>
      <c r="S981">
        <v>0</v>
      </c>
    </row>
    <row r="982" spans="1:19" x14ac:dyDescent="0.35">
      <c r="A982">
        <v>81</v>
      </c>
      <c r="B982" t="s">
        <v>204</v>
      </c>
      <c r="C982" t="s">
        <v>205</v>
      </c>
      <c r="D982">
        <v>100107</v>
      </c>
      <c r="E982" t="s">
        <v>48</v>
      </c>
      <c r="F982">
        <v>100107012</v>
      </c>
      <c r="G982" t="s">
        <v>49</v>
      </c>
      <c r="H982" t="s">
        <v>50</v>
      </c>
      <c r="I982">
        <v>3</v>
      </c>
      <c r="J982" t="s">
        <v>38</v>
      </c>
      <c r="K982">
        <v>0</v>
      </c>
      <c r="L982">
        <v>0.30880000000000002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21.504000000000001</v>
      </c>
      <c r="S982">
        <v>0</v>
      </c>
    </row>
    <row r="983" spans="1:19" x14ac:dyDescent="0.35">
      <c r="A983">
        <v>81</v>
      </c>
      <c r="B983" t="s">
        <v>204</v>
      </c>
      <c r="C983" t="s">
        <v>205</v>
      </c>
      <c r="D983">
        <v>100107</v>
      </c>
      <c r="E983" t="s">
        <v>48</v>
      </c>
      <c r="F983">
        <v>100107012</v>
      </c>
      <c r="G983" t="s">
        <v>49</v>
      </c>
      <c r="H983" t="s">
        <v>211</v>
      </c>
      <c r="I983">
        <v>7</v>
      </c>
      <c r="J983" t="s">
        <v>164</v>
      </c>
      <c r="K983">
        <v>1.9E-3</v>
      </c>
      <c r="L983">
        <v>0</v>
      </c>
      <c r="M983">
        <v>0.05</v>
      </c>
      <c r="N983">
        <v>0</v>
      </c>
      <c r="O983">
        <v>0</v>
      </c>
      <c r="P983">
        <v>4.8099999999999997E-2</v>
      </c>
      <c r="Q983">
        <v>0</v>
      </c>
      <c r="R983">
        <v>0</v>
      </c>
      <c r="S983">
        <v>0</v>
      </c>
    </row>
    <row r="984" spans="1:19" x14ac:dyDescent="0.35">
      <c r="A984">
        <v>81</v>
      </c>
      <c r="B984" t="s">
        <v>204</v>
      </c>
      <c r="C984" t="s">
        <v>205</v>
      </c>
      <c r="D984">
        <v>100107</v>
      </c>
      <c r="E984" t="s">
        <v>48</v>
      </c>
      <c r="F984">
        <v>100107012</v>
      </c>
      <c r="G984" t="s">
        <v>49</v>
      </c>
      <c r="H984" t="s">
        <v>333</v>
      </c>
      <c r="I984">
        <v>3</v>
      </c>
      <c r="J984" t="s">
        <v>38</v>
      </c>
      <c r="K984">
        <v>23.43</v>
      </c>
      <c r="L984">
        <v>0</v>
      </c>
      <c r="M984">
        <v>0</v>
      </c>
      <c r="N984">
        <v>23.43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35">
      <c r="A985">
        <v>81</v>
      </c>
      <c r="B985" t="s">
        <v>204</v>
      </c>
      <c r="C985" t="s">
        <v>205</v>
      </c>
      <c r="D985">
        <v>100107</v>
      </c>
      <c r="E985" t="s">
        <v>48</v>
      </c>
      <c r="F985">
        <v>100107012</v>
      </c>
      <c r="G985" t="s">
        <v>49</v>
      </c>
      <c r="H985" t="s">
        <v>365</v>
      </c>
      <c r="I985">
        <v>7</v>
      </c>
      <c r="J985" t="s">
        <v>164</v>
      </c>
      <c r="K985">
        <v>0.1168</v>
      </c>
      <c r="L985">
        <v>4.8000000000000001E-2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35">
      <c r="A986">
        <v>81</v>
      </c>
      <c r="B986" t="s">
        <v>204</v>
      </c>
      <c r="C986" t="s">
        <v>205</v>
      </c>
      <c r="D986">
        <v>100108</v>
      </c>
      <c r="E986" t="s">
        <v>294</v>
      </c>
      <c r="F986">
        <v>100108002</v>
      </c>
      <c r="G986" t="s">
        <v>295</v>
      </c>
      <c r="H986" t="s">
        <v>296</v>
      </c>
      <c r="I986">
        <v>5</v>
      </c>
      <c r="J986" t="s">
        <v>26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0.40799999999999997</v>
      </c>
      <c r="Q986">
        <v>0</v>
      </c>
      <c r="R986">
        <v>0</v>
      </c>
      <c r="S986">
        <v>0</v>
      </c>
    </row>
    <row r="987" spans="1:19" x14ac:dyDescent="0.35">
      <c r="A987">
        <v>81</v>
      </c>
      <c r="B987" t="s">
        <v>204</v>
      </c>
      <c r="C987" t="s">
        <v>205</v>
      </c>
      <c r="D987">
        <v>100108</v>
      </c>
      <c r="E987" t="s">
        <v>294</v>
      </c>
      <c r="F987">
        <v>100108002</v>
      </c>
      <c r="G987" t="s">
        <v>295</v>
      </c>
      <c r="H987" t="s">
        <v>367</v>
      </c>
      <c r="I987">
        <v>3</v>
      </c>
      <c r="J987" t="s">
        <v>38</v>
      </c>
      <c r="K987">
        <v>0</v>
      </c>
      <c r="L987">
        <v>0</v>
      </c>
      <c r="M987">
        <v>0.126</v>
      </c>
      <c r="N987">
        <v>0</v>
      </c>
      <c r="O987">
        <v>52.403599999999997</v>
      </c>
      <c r="P987">
        <v>87.810400000000001</v>
      </c>
      <c r="Q987">
        <v>434.37810000000002</v>
      </c>
      <c r="R987">
        <v>173.35550000000001</v>
      </c>
      <c r="S987">
        <v>170.51220000000001</v>
      </c>
    </row>
    <row r="988" spans="1:19" x14ac:dyDescent="0.35">
      <c r="A988">
        <v>81</v>
      </c>
      <c r="B988" t="s">
        <v>204</v>
      </c>
      <c r="C988" t="s">
        <v>205</v>
      </c>
      <c r="D988">
        <v>100108</v>
      </c>
      <c r="E988" t="s">
        <v>294</v>
      </c>
      <c r="F988">
        <v>100108002</v>
      </c>
      <c r="G988" t="s">
        <v>295</v>
      </c>
      <c r="H988" t="s">
        <v>392</v>
      </c>
      <c r="I988">
        <v>3</v>
      </c>
      <c r="J988" t="s">
        <v>38</v>
      </c>
      <c r="K988">
        <v>0</v>
      </c>
      <c r="L988">
        <v>0.81599999999999995</v>
      </c>
      <c r="M988">
        <v>0</v>
      </c>
      <c r="N988">
        <v>0</v>
      </c>
      <c r="O988">
        <v>1.6319999999999999</v>
      </c>
      <c r="P988">
        <v>0</v>
      </c>
      <c r="Q988">
        <v>4.3400000000000001E-2</v>
      </c>
      <c r="R988">
        <v>40.424500000000002</v>
      </c>
      <c r="S988">
        <v>34.402000000000001</v>
      </c>
    </row>
    <row r="989" spans="1:19" x14ac:dyDescent="0.35">
      <c r="A989">
        <v>81</v>
      </c>
      <c r="B989" t="s">
        <v>204</v>
      </c>
      <c r="C989" t="s">
        <v>205</v>
      </c>
      <c r="D989">
        <v>100108</v>
      </c>
      <c r="E989" t="s">
        <v>294</v>
      </c>
      <c r="F989">
        <v>100108005</v>
      </c>
      <c r="G989" t="s">
        <v>319</v>
      </c>
      <c r="H989" t="s">
        <v>331</v>
      </c>
      <c r="I989">
        <v>3</v>
      </c>
      <c r="J989" t="s">
        <v>38</v>
      </c>
      <c r="K989">
        <v>17.885999999999999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35">
      <c r="A990">
        <v>81</v>
      </c>
      <c r="B990" t="s">
        <v>204</v>
      </c>
      <c r="C990" t="s">
        <v>205</v>
      </c>
      <c r="D990">
        <v>100108</v>
      </c>
      <c r="E990" t="s">
        <v>294</v>
      </c>
      <c r="F990">
        <v>100108007</v>
      </c>
      <c r="G990" t="s">
        <v>327</v>
      </c>
      <c r="H990" t="s">
        <v>420</v>
      </c>
      <c r="I990">
        <v>1</v>
      </c>
      <c r="J990" t="s">
        <v>96</v>
      </c>
      <c r="K990">
        <v>0</v>
      </c>
      <c r="L990">
        <v>0</v>
      </c>
      <c r="M990">
        <v>0</v>
      </c>
      <c r="N990">
        <v>2.3130000000000002</v>
      </c>
      <c r="O990">
        <v>7.4032999999999998</v>
      </c>
      <c r="P990">
        <v>26.1386</v>
      </c>
      <c r="Q990">
        <v>41.104999999999997</v>
      </c>
      <c r="R990">
        <v>0</v>
      </c>
      <c r="S990">
        <v>10.75</v>
      </c>
    </row>
    <row r="991" spans="1:19" x14ac:dyDescent="0.35">
      <c r="A991">
        <v>81</v>
      </c>
      <c r="B991" t="s">
        <v>204</v>
      </c>
      <c r="C991" t="s">
        <v>205</v>
      </c>
      <c r="D991">
        <v>100108</v>
      </c>
      <c r="E991" t="s">
        <v>294</v>
      </c>
      <c r="F991">
        <v>100108007</v>
      </c>
      <c r="G991" t="s">
        <v>327</v>
      </c>
      <c r="H991" t="s">
        <v>404</v>
      </c>
      <c r="I991">
        <v>1</v>
      </c>
      <c r="J991" t="s">
        <v>96</v>
      </c>
      <c r="K991">
        <v>0</v>
      </c>
      <c r="L991">
        <v>0</v>
      </c>
      <c r="M991">
        <v>2.7</v>
      </c>
      <c r="N991">
        <v>1.0295000000000001</v>
      </c>
      <c r="O991">
        <v>13.6465</v>
      </c>
      <c r="P991">
        <v>22.6083</v>
      </c>
      <c r="Q991">
        <v>28.1585</v>
      </c>
      <c r="R991">
        <v>14.713100000000001</v>
      </c>
      <c r="S991">
        <v>43.5717</v>
      </c>
    </row>
    <row r="992" spans="1:19" x14ac:dyDescent="0.35">
      <c r="A992">
        <v>81</v>
      </c>
      <c r="B992" t="s">
        <v>204</v>
      </c>
      <c r="C992" t="s">
        <v>205</v>
      </c>
      <c r="D992">
        <v>100108</v>
      </c>
      <c r="E992" t="s">
        <v>294</v>
      </c>
      <c r="F992">
        <v>100108007</v>
      </c>
      <c r="G992" t="s">
        <v>327</v>
      </c>
      <c r="H992" t="s">
        <v>403</v>
      </c>
      <c r="I992">
        <v>1</v>
      </c>
      <c r="J992" t="s">
        <v>96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1E-4</v>
      </c>
      <c r="R992">
        <v>0</v>
      </c>
      <c r="S992">
        <v>0</v>
      </c>
    </row>
    <row r="993" spans="1:19" x14ac:dyDescent="0.35">
      <c r="A993">
        <v>81</v>
      </c>
      <c r="B993" t="s">
        <v>204</v>
      </c>
      <c r="C993" t="s">
        <v>205</v>
      </c>
      <c r="D993">
        <v>100108</v>
      </c>
      <c r="E993" t="s">
        <v>294</v>
      </c>
      <c r="F993">
        <v>100108007</v>
      </c>
      <c r="G993" t="s">
        <v>327</v>
      </c>
      <c r="H993" t="s">
        <v>338</v>
      </c>
      <c r="I993">
        <v>4</v>
      </c>
      <c r="J993" t="s">
        <v>71</v>
      </c>
      <c r="K993">
        <v>0</v>
      </c>
      <c r="L993">
        <v>0</v>
      </c>
      <c r="M993">
        <v>0</v>
      </c>
      <c r="N993">
        <v>0</v>
      </c>
      <c r="O993">
        <v>38.125</v>
      </c>
      <c r="P993">
        <v>59.250300000000003</v>
      </c>
      <c r="Q993">
        <v>0</v>
      </c>
      <c r="R993">
        <v>0</v>
      </c>
      <c r="S993">
        <v>33.760300000000001</v>
      </c>
    </row>
    <row r="994" spans="1:19" x14ac:dyDescent="0.35">
      <c r="A994">
        <v>81</v>
      </c>
      <c r="B994" t="s">
        <v>204</v>
      </c>
      <c r="C994" t="s">
        <v>205</v>
      </c>
      <c r="D994">
        <v>100108</v>
      </c>
      <c r="E994" t="s">
        <v>294</v>
      </c>
      <c r="F994">
        <v>100108007</v>
      </c>
      <c r="G994" t="s">
        <v>327</v>
      </c>
      <c r="H994" t="s">
        <v>328</v>
      </c>
      <c r="I994">
        <v>6</v>
      </c>
      <c r="J994" t="s">
        <v>20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1.875</v>
      </c>
    </row>
    <row r="995" spans="1:19" x14ac:dyDescent="0.35">
      <c r="A995">
        <v>81</v>
      </c>
      <c r="B995" t="s">
        <v>204</v>
      </c>
      <c r="C995" t="s">
        <v>205</v>
      </c>
      <c r="D995">
        <v>100109</v>
      </c>
      <c r="E995" t="s">
        <v>51</v>
      </c>
      <c r="F995">
        <v>100109001</v>
      </c>
      <c r="G995" t="s">
        <v>51</v>
      </c>
      <c r="H995" t="s">
        <v>84</v>
      </c>
      <c r="I995">
        <v>4</v>
      </c>
      <c r="J995" t="s">
        <v>71</v>
      </c>
      <c r="K995">
        <v>3.0000000000000001E-3</v>
      </c>
      <c r="L995">
        <v>0</v>
      </c>
      <c r="M995">
        <v>0</v>
      </c>
      <c r="N995">
        <v>0</v>
      </c>
      <c r="O995">
        <v>20</v>
      </c>
      <c r="P995">
        <v>81.5</v>
      </c>
      <c r="Q995">
        <v>266</v>
      </c>
      <c r="R995">
        <v>112</v>
      </c>
      <c r="S995">
        <v>25</v>
      </c>
    </row>
    <row r="996" spans="1:19" x14ac:dyDescent="0.35">
      <c r="A996">
        <v>81</v>
      </c>
      <c r="B996" t="s">
        <v>204</v>
      </c>
      <c r="C996" t="s">
        <v>205</v>
      </c>
      <c r="D996">
        <v>100109</v>
      </c>
      <c r="E996" t="s">
        <v>51</v>
      </c>
      <c r="F996">
        <v>100109001</v>
      </c>
      <c r="G996" t="s">
        <v>51</v>
      </c>
      <c r="H996" t="s">
        <v>70</v>
      </c>
      <c r="I996">
        <v>4</v>
      </c>
      <c r="J996" t="s">
        <v>71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27</v>
      </c>
      <c r="Q996">
        <v>0</v>
      </c>
      <c r="R996">
        <v>0</v>
      </c>
      <c r="S996">
        <v>0</v>
      </c>
    </row>
    <row r="997" spans="1:19" x14ac:dyDescent="0.35">
      <c r="A997">
        <v>85</v>
      </c>
      <c r="B997" t="s">
        <v>246</v>
      </c>
      <c r="C997" t="s">
        <v>247</v>
      </c>
      <c r="D997">
        <v>100102</v>
      </c>
      <c r="E997" t="s">
        <v>92</v>
      </c>
      <c r="F997">
        <v>100102003</v>
      </c>
      <c r="G997" t="s">
        <v>93</v>
      </c>
      <c r="H997" t="s">
        <v>400</v>
      </c>
      <c r="I997">
        <v>1</v>
      </c>
      <c r="J997" t="s">
        <v>96</v>
      </c>
      <c r="K997">
        <v>0</v>
      </c>
      <c r="L997">
        <v>0</v>
      </c>
      <c r="M997">
        <v>0</v>
      </c>
      <c r="N997">
        <v>0.128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35">
      <c r="A998">
        <v>85</v>
      </c>
      <c r="B998" t="s">
        <v>246</v>
      </c>
      <c r="C998" t="s">
        <v>247</v>
      </c>
      <c r="D998">
        <v>100102</v>
      </c>
      <c r="E998" t="s">
        <v>92</v>
      </c>
      <c r="F998">
        <v>100102005</v>
      </c>
      <c r="G998" t="s">
        <v>177</v>
      </c>
      <c r="H998" t="s">
        <v>401</v>
      </c>
      <c r="I998">
        <v>1</v>
      </c>
      <c r="J998" t="s">
        <v>96</v>
      </c>
      <c r="K998">
        <v>0.875</v>
      </c>
      <c r="L998">
        <v>9.8529999999999998</v>
      </c>
      <c r="M998">
        <v>1.925</v>
      </c>
      <c r="N998">
        <v>2.8</v>
      </c>
      <c r="O998">
        <v>2.2749999999999999</v>
      </c>
      <c r="P998">
        <v>3.3250000000000002</v>
      </c>
      <c r="Q998">
        <v>1.925</v>
      </c>
      <c r="R998">
        <v>1.4</v>
      </c>
      <c r="S998">
        <v>1.575</v>
      </c>
    </row>
    <row r="999" spans="1:19" x14ac:dyDescent="0.35">
      <c r="A999">
        <v>85</v>
      </c>
      <c r="B999" t="s">
        <v>246</v>
      </c>
      <c r="C999" t="s">
        <v>247</v>
      </c>
      <c r="D999">
        <v>100102</v>
      </c>
      <c r="E999" t="s">
        <v>92</v>
      </c>
      <c r="F999">
        <v>100102008</v>
      </c>
      <c r="G999" t="s">
        <v>352</v>
      </c>
      <c r="H999" t="s">
        <v>402</v>
      </c>
      <c r="I999">
        <v>1</v>
      </c>
      <c r="J999" t="s">
        <v>96</v>
      </c>
      <c r="K999">
        <v>0</v>
      </c>
      <c r="L999">
        <v>2.0579999999999998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35">
      <c r="A1000">
        <v>85</v>
      </c>
      <c r="B1000" t="s">
        <v>246</v>
      </c>
      <c r="C1000" t="s">
        <v>247</v>
      </c>
      <c r="D1000">
        <v>100103</v>
      </c>
      <c r="E1000" t="s">
        <v>39</v>
      </c>
      <c r="F1000">
        <v>100103004</v>
      </c>
      <c r="G1000" t="s">
        <v>77</v>
      </c>
      <c r="H1000" t="s">
        <v>329</v>
      </c>
      <c r="I1000">
        <v>3</v>
      </c>
      <c r="J1000" t="s">
        <v>38</v>
      </c>
      <c r="K1000">
        <v>0</v>
      </c>
      <c r="L1000">
        <v>0</v>
      </c>
      <c r="M1000">
        <v>0</v>
      </c>
      <c r="N1000">
        <v>0</v>
      </c>
      <c r="O1000">
        <v>3.5999999999999997E-2</v>
      </c>
      <c r="P1000">
        <v>0</v>
      </c>
      <c r="Q1000">
        <v>0</v>
      </c>
      <c r="R1000">
        <v>0</v>
      </c>
      <c r="S1000">
        <v>0</v>
      </c>
    </row>
    <row r="1001" spans="1:19" x14ac:dyDescent="0.35">
      <c r="A1001">
        <v>85</v>
      </c>
      <c r="B1001" t="s">
        <v>246</v>
      </c>
      <c r="C1001" t="s">
        <v>247</v>
      </c>
      <c r="D1001">
        <v>100108</v>
      </c>
      <c r="E1001" t="s">
        <v>294</v>
      </c>
      <c r="F1001">
        <v>100108002</v>
      </c>
      <c r="G1001" t="s">
        <v>295</v>
      </c>
      <c r="H1001" t="s">
        <v>367</v>
      </c>
      <c r="I1001">
        <v>3</v>
      </c>
      <c r="J1001" t="s">
        <v>38</v>
      </c>
      <c r="K1001">
        <v>0</v>
      </c>
      <c r="L1001">
        <v>0</v>
      </c>
      <c r="M1001">
        <v>0</v>
      </c>
      <c r="N1001">
        <v>0</v>
      </c>
      <c r="O1001">
        <v>1.7999999999999999E-2</v>
      </c>
      <c r="P1001">
        <v>0</v>
      </c>
      <c r="Q1001">
        <v>3.5999999999999997E-2</v>
      </c>
      <c r="R1001">
        <v>0</v>
      </c>
      <c r="S1001">
        <v>0</v>
      </c>
    </row>
    <row r="1002" spans="1:19" x14ac:dyDescent="0.35">
      <c r="A1002">
        <v>84</v>
      </c>
      <c r="B1002" t="s">
        <v>451</v>
      </c>
      <c r="C1002" t="s">
        <v>452</v>
      </c>
      <c r="D1002">
        <v>100101</v>
      </c>
      <c r="E1002" t="s">
        <v>29</v>
      </c>
      <c r="F1002">
        <v>100101001</v>
      </c>
      <c r="G1002" t="s">
        <v>35</v>
      </c>
      <c r="H1002" t="s">
        <v>308</v>
      </c>
      <c r="I1002">
        <v>4</v>
      </c>
      <c r="J1002" t="s">
        <v>71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35">
      <c r="A1003">
        <v>84</v>
      </c>
      <c r="B1003" t="s">
        <v>451</v>
      </c>
      <c r="C1003" t="s">
        <v>452</v>
      </c>
      <c r="D1003">
        <v>100101</v>
      </c>
      <c r="E1003" t="s">
        <v>29</v>
      </c>
      <c r="F1003">
        <v>100101006</v>
      </c>
      <c r="G1003" t="s">
        <v>259</v>
      </c>
      <c r="H1003" t="s">
        <v>260</v>
      </c>
      <c r="I1003">
        <v>5</v>
      </c>
      <c r="J1003" t="s">
        <v>26</v>
      </c>
      <c r="K1003">
        <v>0</v>
      </c>
      <c r="L1003">
        <v>0</v>
      </c>
      <c r="M1003">
        <v>0</v>
      </c>
      <c r="N1003">
        <v>2</v>
      </c>
      <c r="O1003">
        <v>0</v>
      </c>
      <c r="P1003">
        <v>0.25</v>
      </c>
      <c r="Q1003">
        <v>0</v>
      </c>
      <c r="R1003">
        <v>0</v>
      </c>
      <c r="S1003">
        <v>0</v>
      </c>
    </row>
    <row r="1004" spans="1:19" x14ac:dyDescent="0.35">
      <c r="A1004">
        <v>84</v>
      </c>
      <c r="B1004" t="s">
        <v>451</v>
      </c>
      <c r="C1004" t="s">
        <v>452</v>
      </c>
      <c r="D1004">
        <v>100105</v>
      </c>
      <c r="E1004" t="s">
        <v>20</v>
      </c>
      <c r="F1004">
        <v>100105005</v>
      </c>
      <c r="G1004" t="s">
        <v>268</v>
      </c>
      <c r="H1004" t="s">
        <v>269</v>
      </c>
      <c r="I1004">
        <v>6</v>
      </c>
      <c r="J1004" t="s">
        <v>20</v>
      </c>
      <c r="K1004">
        <v>0</v>
      </c>
      <c r="L1004">
        <v>2.9999999999999997E-4</v>
      </c>
      <c r="M1004">
        <v>0</v>
      </c>
      <c r="N1004">
        <v>10</v>
      </c>
      <c r="O1004">
        <v>50</v>
      </c>
      <c r="P1004">
        <v>0</v>
      </c>
      <c r="Q1004">
        <v>5.008</v>
      </c>
      <c r="R1004">
        <v>0</v>
      </c>
      <c r="S1004">
        <v>0</v>
      </c>
    </row>
    <row r="1005" spans="1:19" x14ac:dyDescent="0.35">
      <c r="A1005">
        <v>84</v>
      </c>
      <c r="B1005" t="s">
        <v>451</v>
      </c>
      <c r="C1005" t="s">
        <v>452</v>
      </c>
      <c r="D1005">
        <v>100105</v>
      </c>
      <c r="E1005" t="s">
        <v>20</v>
      </c>
      <c r="F1005">
        <v>100105005</v>
      </c>
      <c r="G1005" t="s">
        <v>268</v>
      </c>
      <c r="H1005" t="s">
        <v>407</v>
      </c>
      <c r="I1005">
        <v>6</v>
      </c>
      <c r="J1005" t="s">
        <v>20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0.96899999999999997</v>
      </c>
    </row>
    <row r="1006" spans="1:19" x14ac:dyDescent="0.35">
      <c r="A1006">
        <v>84</v>
      </c>
      <c r="B1006" t="s">
        <v>451</v>
      </c>
      <c r="C1006" t="s">
        <v>452</v>
      </c>
      <c r="D1006">
        <v>100105</v>
      </c>
      <c r="E1006" t="s">
        <v>20</v>
      </c>
      <c r="F1006">
        <v>100105006</v>
      </c>
      <c r="G1006" t="s">
        <v>276</v>
      </c>
      <c r="H1006" t="s">
        <v>317</v>
      </c>
      <c r="I1006">
        <v>6</v>
      </c>
      <c r="J1006" t="s">
        <v>20</v>
      </c>
      <c r="K1006">
        <v>0</v>
      </c>
      <c r="L1006">
        <v>0</v>
      </c>
      <c r="M1006">
        <v>10</v>
      </c>
      <c r="N1006">
        <v>14</v>
      </c>
      <c r="O1006">
        <v>38.505000000000003</v>
      </c>
      <c r="P1006">
        <v>104.75</v>
      </c>
      <c r="Q1006">
        <v>245.184</v>
      </c>
      <c r="R1006">
        <v>120.995</v>
      </c>
      <c r="S1006">
        <v>306.30099999999999</v>
      </c>
    </row>
    <row r="1007" spans="1:19" x14ac:dyDescent="0.35">
      <c r="A1007">
        <v>84</v>
      </c>
      <c r="B1007" t="s">
        <v>451</v>
      </c>
      <c r="C1007" t="s">
        <v>452</v>
      </c>
      <c r="D1007">
        <v>100105</v>
      </c>
      <c r="E1007" t="s">
        <v>20</v>
      </c>
      <c r="F1007">
        <v>100105006</v>
      </c>
      <c r="G1007" t="s">
        <v>276</v>
      </c>
      <c r="H1007" t="s">
        <v>282</v>
      </c>
      <c r="I1007">
        <v>6</v>
      </c>
      <c r="J1007" t="s">
        <v>20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10</v>
      </c>
      <c r="R1007">
        <v>0</v>
      </c>
      <c r="S1007">
        <v>0</v>
      </c>
    </row>
    <row r="1008" spans="1:19" x14ac:dyDescent="0.35">
      <c r="A1008">
        <v>84</v>
      </c>
      <c r="B1008" t="s">
        <v>451</v>
      </c>
      <c r="C1008" t="s">
        <v>452</v>
      </c>
      <c r="D1008">
        <v>100105</v>
      </c>
      <c r="E1008" t="s">
        <v>20</v>
      </c>
      <c r="F1008">
        <v>100105006</v>
      </c>
      <c r="G1008" t="s">
        <v>276</v>
      </c>
      <c r="H1008" t="s">
        <v>277</v>
      </c>
      <c r="I1008">
        <v>4</v>
      </c>
      <c r="J1008" t="s">
        <v>71</v>
      </c>
      <c r="K1008">
        <v>0</v>
      </c>
      <c r="L1008">
        <v>0</v>
      </c>
      <c r="M1008">
        <v>0</v>
      </c>
      <c r="N1008">
        <v>0</v>
      </c>
      <c r="O1008">
        <v>0.5</v>
      </c>
      <c r="P1008">
        <v>0</v>
      </c>
      <c r="Q1008">
        <v>0</v>
      </c>
      <c r="R1008">
        <v>0</v>
      </c>
      <c r="S1008">
        <v>0</v>
      </c>
    </row>
    <row r="1009" spans="1:19" x14ac:dyDescent="0.35">
      <c r="A1009">
        <v>84</v>
      </c>
      <c r="B1009" t="s">
        <v>451</v>
      </c>
      <c r="C1009" t="s">
        <v>452</v>
      </c>
      <c r="D1009">
        <v>100107</v>
      </c>
      <c r="E1009" t="s">
        <v>48</v>
      </c>
      <c r="F1009">
        <v>100107012</v>
      </c>
      <c r="G1009" t="s">
        <v>49</v>
      </c>
      <c r="H1009" t="s">
        <v>130</v>
      </c>
      <c r="I1009">
        <v>3</v>
      </c>
      <c r="J1009" t="s">
        <v>38</v>
      </c>
      <c r="K1009">
        <v>0</v>
      </c>
      <c r="L1009">
        <v>0</v>
      </c>
      <c r="M1009">
        <v>0</v>
      </c>
      <c r="N1009">
        <v>37.5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35">
      <c r="A1010">
        <v>84</v>
      </c>
      <c r="B1010" t="s">
        <v>451</v>
      </c>
      <c r="C1010" t="s">
        <v>452</v>
      </c>
      <c r="D1010">
        <v>100108</v>
      </c>
      <c r="E1010" t="s">
        <v>294</v>
      </c>
      <c r="F1010">
        <v>100108002</v>
      </c>
      <c r="G1010" t="s">
        <v>295</v>
      </c>
      <c r="H1010" t="s">
        <v>367</v>
      </c>
      <c r="I1010">
        <v>3</v>
      </c>
      <c r="J1010" t="s">
        <v>38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6.9999999999999999E-4</v>
      </c>
    </row>
    <row r="1011" spans="1:19" x14ac:dyDescent="0.35">
      <c r="A1011">
        <v>84</v>
      </c>
      <c r="B1011" t="s">
        <v>451</v>
      </c>
      <c r="C1011" t="s">
        <v>452</v>
      </c>
      <c r="D1011">
        <v>100109</v>
      </c>
      <c r="E1011" t="s">
        <v>51</v>
      </c>
      <c r="F1011">
        <v>100109001</v>
      </c>
      <c r="G1011" t="s">
        <v>51</v>
      </c>
      <c r="H1011" t="s">
        <v>84</v>
      </c>
      <c r="I1011">
        <v>4</v>
      </c>
      <c r="J1011" t="s">
        <v>71</v>
      </c>
      <c r="K1011">
        <v>0</v>
      </c>
      <c r="L1011">
        <v>0</v>
      </c>
      <c r="M1011">
        <v>0</v>
      </c>
      <c r="N1011">
        <v>0</v>
      </c>
      <c r="O1011">
        <v>40</v>
      </c>
      <c r="P1011">
        <v>80.02</v>
      </c>
      <c r="Q1011">
        <v>0</v>
      </c>
      <c r="R1011">
        <v>6</v>
      </c>
      <c r="S1011">
        <v>43.5</v>
      </c>
    </row>
    <row r="1012" spans="1:19" x14ac:dyDescent="0.35">
      <c r="A1012">
        <v>84</v>
      </c>
      <c r="B1012" t="s">
        <v>451</v>
      </c>
      <c r="C1012" t="s">
        <v>452</v>
      </c>
      <c r="D1012">
        <v>100109</v>
      </c>
      <c r="E1012" t="s">
        <v>51</v>
      </c>
      <c r="F1012">
        <v>100109001</v>
      </c>
      <c r="G1012" t="s">
        <v>51</v>
      </c>
      <c r="H1012" t="s">
        <v>70</v>
      </c>
      <c r="I1012">
        <v>4</v>
      </c>
      <c r="J1012" t="s">
        <v>71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30.5</v>
      </c>
      <c r="S1012">
        <v>0</v>
      </c>
    </row>
    <row r="1013" spans="1:19" x14ac:dyDescent="0.35">
      <c r="A1013">
        <v>86</v>
      </c>
      <c r="B1013" t="s">
        <v>453</v>
      </c>
      <c r="C1013" t="s">
        <v>454</v>
      </c>
      <c r="D1013">
        <v>100102</v>
      </c>
      <c r="E1013" t="s">
        <v>92</v>
      </c>
      <c r="F1013">
        <v>100102005</v>
      </c>
      <c r="G1013" t="s">
        <v>177</v>
      </c>
      <c r="H1013" t="s">
        <v>397</v>
      </c>
      <c r="I1013">
        <v>7</v>
      </c>
      <c r="J1013" t="s">
        <v>164</v>
      </c>
      <c r="K1013">
        <v>0</v>
      </c>
      <c r="L1013">
        <v>1.4800000000000001E-2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35">
      <c r="A1014">
        <v>89</v>
      </c>
      <c r="B1014" t="s">
        <v>279</v>
      </c>
      <c r="C1014" t="s">
        <v>280</v>
      </c>
      <c r="D1014">
        <v>100102</v>
      </c>
      <c r="E1014" t="s">
        <v>92</v>
      </c>
      <c r="F1014">
        <v>100102003</v>
      </c>
      <c r="G1014" t="s">
        <v>93</v>
      </c>
      <c r="H1014" t="s">
        <v>94</v>
      </c>
      <c r="I1014">
        <v>5</v>
      </c>
      <c r="J1014" t="s">
        <v>26</v>
      </c>
      <c r="K1014">
        <v>2.0000000000000001E-4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0.18379999999999999</v>
      </c>
    </row>
    <row r="1015" spans="1:19" x14ac:dyDescent="0.35">
      <c r="A1015">
        <v>89</v>
      </c>
      <c r="B1015" t="s">
        <v>279</v>
      </c>
      <c r="C1015" t="s">
        <v>280</v>
      </c>
      <c r="D1015">
        <v>100102</v>
      </c>
      <c r="E1015" t="s">
        <v>92</v>
      </c>
      <c r="F1015">
        <v>100102005</v>
      </c>
      <c r="G1015" t="s">
        <v>177</v>
      </c>
      <c r="H1015" t="s">
        <v>401</v>
      </c>
      <c r="I1015">
        <v>1</v>
      </c>
      <c r="J1015" t="s">
        <v>96</v>
      </c>
      <c r="K1015">
        <v>0</v>
      </c>
      <c r="L1015">
        <v>0</v>
      </c>
      <c r="M1015">
        <v>0</v>
      </c>
      <c r="N1015">
        <v>0</v>
      </c>
      <c r="O1015">
        <v>0.18</v>
      </c>
      <c r="P1015">
        <v>1.4999999999999999E-2</v>
      </c>
      <c r="Q1015">
        <v>0</v>
      </c>
      <c r="R1015">
        <v>0</v>
      </c>
      <c r="S1015">
        <v>0</v>
      </c>
    </row>
    <row r="1016" spans="1:19" x14ac:dyDescent="0.35">
      <c r="A1016">
        <v>89</v>
      </c>
      <c r="B1016" t="s">
        <v>279</v>
      </c>
      <c r="C1016" t="s">
        <v>280</v>
      </c>
      <c r="D1016">
        <v>100104</v>
      </c>
      <c r="E1016" t="s">
        <v>66</v>
      </c>
      <c r="F1016">
        <v>100104002</v>
      </c>
      <c r="G1016" t="s">
        <v>67</v>
      </c>
      <c r="H1016" t="s">
        <v>203</v>
      </c>
      <c r="I1016">
        <v>7</v>
      </c>
      <c r="J1016" t="s">
        <v>164</v>
      </c>
      <c r="K1016">
        <v>0</v>
      </c>
      <c r="L1016">
        <v>0</v>
      </c>
      <c r="M1016">
        <v>0.15429999999999999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 x14ac:dyDescent="0.35">
      <c r="A1017">
        <v>89</v>
      </c>
      <c r="B1017" t="s">
        <v>279</v>
      </c>
      <c r="C1017" t="s">
        <v>280</v>
      </c>
      <c r="D1017">
        <v>100105</v>
      </c>
      <c r="E1017" t="s">
        <v>20</v>
      </c>
      <c r="F1017">
        <v>100105002</v>
      </c>
      <c r="G1017" t="s">
        <v>208</v>
      </c>
      <c r="H1017" t="s">
        <v>209</v>
      </c>
      <c r="I1017">
        <v>6</v>
      </c>
      <c r="J1017" t="s">
        <v>20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4.2000000000000003E-2</v>
      </c>
      <c r="R1017">
        <v>0</v>
      </c>
      <c r="S1017">
        <v>0</v>
      </c>
    </row>
    <row r="1018" spans="1:19" x14ac:dyDescent="0.35">
      <c r="A1018">
        <v>89</v>
      </c>
      <c r="B1018" t="s">
        <v>279</v>
      </c>
      <c r="C1018" t="s">
        <v>280</v>
      </c>
      <c r="D1018">
        <v>100105</v>
      </c>
      <c r="E1018" t="s">
        <v>20</v>
      </c>
      <c r="F1018">
        <v>100105004</v>
      </c>
      <c r="G1018" t="s">
        <v>18</v>
      </c>
      <c r="H1018" t="s">
        <v>46</v>
      </c>
      <c r="I1018">
        <v>6</v>
      </c>
      <c r="J1018" t="s">
        <v>20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0.04</v>
      </c>
      <c r="R1018">
        <v>0</v>
      </c>
      <c r="S1018">
        <v>0</v>
      </c>
    </row>
    <row r="1019" spans="1:19" x14ac:dyDescent="0.35">
      <c r="A1019">
        <v>89</v>
      </c>
      <c r="B1019" t="s">
        <v>279</v>
      </c>
      <c r="C1019" t="s">
        <v>280</v>
      </c>
      <c r="D1019">
        <v>100105</v>
      </c>
      <c r="E1019" t="s">
        <v>20</v>
      </c>
      <c r="F1019">
        <v>100105006</v>
      </c>
      <c r="G1019" t="s">
        <v>276</v>
      </c>
      <c r="H1019" t="s">
        <v>307</v>
      </c>
      <c r="I1019">
        <v>4</v>
      </c>
      <c r="J1019" t="s">
        <v>71</v>
      </c>
      <c r="K1019">
        <v>5.9999999999999995E-4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 x14ac:dyDescent="0.35">
      <c r="A1020">
        <v>89</v>
      </c>
      <c r="B1020" t="s">
        <v>279</v>
      </c>
      <c r="C1020" t="s">
        <v>280</v>
      </c>
      <c r="D1020">
        <v>100106</v>
      </c>
      <c r="E1020" t="s">
        <v>23</v>
      </c>
      <c r="F1020">
        <v>100106001</v>
      </c>
      <c r="G1020" t="s">
        <v>59</v>
      </c>
      <c r="H1020" t="s">
        <v>131</v>
      </c>
      <c r="I1020">
        <v>1</v>
      </c>
      <c r="J1020" t="s">
        <v>96</v>
      </c>
      <c r="K1020">
        <v>0</v>
      </c>
      <c r="L1020">
        <v>0</v>
      </c>
      <c r="M1020">
        <v>1.9E-3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 x14ac:dyDescent="0.35">
      <c r="A1021">
        <v>89</v>
      </c>
      <c r="B1021" t="s">
        <v>279</v>
      </c>
      <c r="C1021" t="s">
        <v>280</v>
      </c>
      <c r="D1021">
        <v>100106</v>
      </c>
      <c r="E1021" t="s">
        <v>23</v>
      </c>
      <c r="F1021">
        <v>100106001</v>
      </c>
      <c r="G1021" t="s">
        <v>59</v>
      </c>
      <c r="H1021" t="s">
        <v>132</v>
      </c>
      <c r="I1021">
        <v>3</v>
      </c>
      <c r="J1021" t="s">
        <v>38</v>
      </c>
      <c r="K1021">
        <v>1.0751999999999999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35">
      <c r="A1022">
        <v>89</v>
      </c>
      <c r="B1022" t="s">
        <v>279</v>
      </c>
      <c r="C1022" t="s">
        <v>280</v>
      </c>
      <c r="D1022">
        <v>100106</v>
      </c>
      <c r="E1022" t="s">
        <v>23</v>
      </c>
      <c r="F1022">
        <v>100106002</v>
      </c>
      <c r="G1022" t="s">
        <v>24</v>
      </c>
      <c r="H1022" t="s">
        <v>278</v>
      </c>
      <c r="I1022">
        <v>5</v>
      </c>
      <c r="J1022" t="s">
        <v>26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7.5846</v>
      </c>
      <c r="Q1022">
        <v>0.35799999999999998</v>
      </c>
      <c r="R1022">
        <v>0</v>
      </c>
      <c r="S1022">
        <v>0</v>
      </c>
    </row>
    <row r="1023" spans="1:19" x14ac:dyDescent="0.35">
      <c r="A1023">
        <v>89</v>
      </c>
      <c r="B1023" t="s">
        <v>279</v>
      </c>
      <c r="C1023" t="s">
        <v>280</v>
      </c>
      <c r="D1023">
        <v>100106</v>
      </c>
      <c r="E1023" t="s">
        <v>23</v>
      </c>
      <c r="F1023">
        <v>100106002</v>
      </c>
      <c r="G1023" t="s">
        <v>24</v>
      </c>
      <c r="H1023" t="s">
        <v>263</v>
      </c>
      <c r="I1023">
        <v>5</v>
      </c>
      <c r="J1023" t="s">
        <v>26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29.027899999999999</v>
      </c>
      <c r="S1023">
        <v>18.7484</v>
      </c>
    </row>
    <row r="1024" spans="1:19" x14ac:dyDescent="0.35">
      <c r="A1024">
        <v>89</v>
      </c>
      <c r="B1024" t="s">
        <v>279</v>
      </c>
      <c r="C1024" t="s">
        <v>280</v>
      </c>
      <c r="D1024">
        <v>100109</v>
      </c>
      <c r="E1024" t="s">
        <v>51</v>
      </c>
      <c r="F1024">
        <v>100109001</v>
      </c>
      <c r="G1024" t="s">
        <v>51</v>
      </c>
      <c r="H1024" t="s">
        <v>293</v>
      </c>
      <c r="I1024">
        <v>7</v>
      </c>
      <c r="J1024" t="s">
        <v>164</v>
      </c>
      <c r="K1024">
        <v>0</v>
      </c>
      <c r="L1024">
        <v>0</v>
      </c>
      <c r="M1024">
        <v>0</v>
      </c>
      <c r="N1024">
        <v>0.6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35">
      <c r="A1025">
        <v>90</v>
      </c>
      <c r="B1025" t="s">
        <v>206</v>
      </c>
      <c r="C1025" t="s">
        <v>207</v>
      </c>
      <c r="D1025">
        <v>100101</v>
      </c>
      <c r="E1025" t="s">
        <v>29</v>
      </c>
      <c r="F1025">
        <v>100101001</v>
      </c>
      <c r="G1025" t="s">
        <v>35</v>
      </c>
      <c r="H1025" t="s">
        <v>37</v>
      </c>
      <c r="I1025">
        <v>3</v>
      </c>
      <c r="J1025" t="s">
        <v>38</v>
      </c>
      <c r="K1025">
        <v>0</v>
      </c>
      <c r="L1025">
        <v>0</v>
      </c>
      <c r="M1025">
        <v>0.10100000000000001</v>
      </c>
      <c r="N1025">
        <v>8.0000000000000002E-3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35">
      <c r="A1026">
        <v>90</v>
      </c>
      <c r="B1026" t="s">
        <v>206</v>
      </c>
      <c r="C1026" t="s">
        <v>207</v>
      </c>
      <c r="D1026">
        <v>100101</v>
      </c>
      <c r="E1026" t="s">
        <v>29</v>
      </c>
      <c r="F1026">
        <v>100101001</v>
      </c>
      <c r="G1026" t="s">
        <v>35</v>
      </c>
      <c r="H1026" t="s">
        <v>163</v>
      </c>
      <c r="I1026">
        <v>7</v>
      </c>
      <c r="J1026" t="s">
        <v>164</v>
      </c>
      <c r="K1026">
        <v>0</v>
      </c>
      <c r="L1026">
        <v>0</v>
      </c>
      <c r="M1026">
        <v>0</v>
      </c>
      <c r="N1026">
        <v>13.207000000000001</v>
      </c>
      <c r="O1026">
        <v>17.0108</v>
      </c>
      <c r="P1026">
        <v>0.97070000000000001</v>
      </c>
      <c r="Q1026">
        <v>0</v>
      </c>
      <c r="R1026">
        <v>0</v>
      </c>
      <c r="S1026">
        <v>0.77980000000000005</v>
      </c>
    </row>
    <row r="1027" spans="1:19" x14ac:dyDescent="0.35">
      <c r="A1027">
        <v>90</v>
      </c>
      <c r="B1027" t="s">
        <v>206</v>
      </c>
      <c r="C1027" t="s">
        <v>207</v>
      </c>
      <c r="D1027">
        <v>100101</v>
      </c>
      <c r="E1027" t="s">
        <v>29</v>
      </c>
      <c r="F1027">
        <v>100101007</v>
      </c>
      <c r="G1027" t="s">
        <v>64</v>
      </c>
      <c r="H1027" t="s">
        <v>273</v>
      </c>
      <c r="I1027">
        <v>5</v>
      </c>
      <c r="J1027" t="s">
        <v>26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100.8</v>
      </c>
      <c r="Q1027">
        <v>0</v>
      </c>
      <c r="R1027">
        <v>0</v>
      </c>
      <c r="S1027">
        <v>0</v>
      </c>
    </row>
    <row r="1028" spans="1:19" x14ac:dyDescent="0.35">
      <c r="A1028">
        <v>90</v>
      </c>
      <c r="B1028" t="s">
        <v>206</v>
      </c>
      <c r="C1028" t="s">
        <v>207</v>
      </c>
      <c r="D1028">
        <v>100101</v>
      </c>
      <c r="E1028" t="s">
        <v>29</v>
      </c>
      <c r="F1028">
        <v>100101007</v>
      </c>
      <c r="G1028" t="s">
        <v>64</v>
      </c>
      <c r="H1028" t="s">
        <v>65</v>
      </c>
      <c r="I1028">
        <v>5</v>
      </c>
      <c r="J1028" t="s">
        <v>26</v>
      </c>
      <c r="K1028">
        <v>0</v>
      </c>
      <c r="L1028">
        <v>0</v>
      </c>
      <c r="M1028">
        <v>0</v>
      </c>
      <c r="N1028">
        <v>91.98</v>
      </c>
      <c r="O1028">
        <v>70.959999999999994</v>
      </c>
      <c r="P1028">
        <v>164.12</v>
      </c>
      <c r="Q1028">
        <v>249.19120000000001</v>
      </c>
      <c r="R1028">
        <v>184.8</v>
      </c>
      <c r="S1028">
        <v>415.8</v>
      </c>
    </row>
    <row r="1029" spans="1:19" x14ac:dyDescent="0.35">
      <c r="A1029">
        <v>90</v>
      </c>
      <c r="B1029" t="s">
        <v>206</v>
      </c>
      <c r="C1029" t="s">
        <v>207</v>
      </c>
      <c r="D1029">
        <v>100101</v>
      </c>
      <c r="E1029" t="s">
        <v>29</v>
      </c>
      <c r="F1029">
        <v>100101008</v>
      </c>
      <c r="G1029" t="s">
        <v>101</v>
      </c>
      <c r="H1029" t="s">
        <v>250</v>
      </c>
      <c r="I1029">
        <v>7</v>
      </c>
      <c r="J1029" t="s">
        <v>164</v>
      </c>
      <c r="K1029">
        <v>0</v>
      </c>
      <c r="L1029">
        <v>0</v>
      </c>
      <c r="M1029">
        <v>0</v>
      </c>
      <c r="N1029">
        <v>0</v>
      </c>
      <c r="O1029">
        <v>0.48110000000000003</v>
      </c>
      <c r="P1029">
        <v>0</v>
      </c>
      <c r="Q1029">
        <v>0</v>
      </c>
      <c r="R1029">
        <v>0</v>
      </c>
      <c r="S1029">
        <v>0</v>
      </c>
    </row>
    <row r="1030" spans="1:19" x14ac:dyDescent="0.35">
      <c r="A1030">
        <v>90</v>
      </c>
      <c r="B1030" t="s">
        <v>206</v>
      </c>
      <c r="C1030" t="s">
        <v>207</v>
      </c>
      <c r="D1030">
        <v>100101</v>
      </c>
      <c r="E1030" t="s">
        <v>29</v>
      </c>
      <c r="F1030">
        <v>100101008</v>
      </c>
      <c r="G1030" t="s">
        <v>101</v>
      </c>
      <c r="H1030" t="s">
        <v>309</v>
      </c>
      <c r="I1030">
        <v>3</v>
      </c>
      <c r="J1030" t="s">
        <v>38</v>
      </c>
      <c r="K1030">
        <v>0</v>
      </c>
      <c r="L1030">
        <v>5.7473999999999998</v>
      </c>
      <c r="M1030">
        <v>0</v>
      </c>
      <c r="N1030">
        <v>0</v>
      </c>
      <c r="O1030">
        <v>0.29620000000000002</v>
      </c>
      <c r="P1030">
        <v>4.1672000000000002</v>
      </c>
      <c r="Q1030">
        <v>0</v>
      </c>
      <c r="R1030">
        <v>0.46079999999999999</v>
      </c>
      <c r="S1030">
        <v>3.6983999999999999</v>
      </c>
    </row>
    <row r="1031" spans="1:19" x14ac:dyDescent="0.35">
      <c r="A1031">
        <v>90</v>
      </c>
      <c r="B1031" t="s">
        <v>206</v>
      </c>
      <c r="C1031" t="s">
        <v>207</v>
      </c>
      <c r="D1031">
        <v>100101</v>
      </c>
      <c r="E1031" t="s">
        <v>29</v>
      </c>
      <c r="F1031">
        <v>100112025</v>
      </c>
      <c r="G1031" t="s">
        <v>173</v>
      </c>
      <c r="H1031" t="s">
        <v>311</v>
      </c>
      <c r="I1031">
        <v>4</v>
      </c>
      <c r="J1031" t="s">
        <v>71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5.0000000000000001E-3</v>
      </c>
      <c r="S1031">
        <v>0</v>
      </c>
    </row>
    <row r="1032" spans="1:19" x14ac:dyDescent="0.35">
      <c r="A1032">
        <v>90</v>
      </c>
      <c r="B1032" t="s">
        <v>206</v>
      </c>
      <c r="C1032" t="s">
        <v>207</v>
      </c>
      <c r="D1032">
        <v>100102</v>
      </c>
      <c r="E1032" t="s">
        <v>92</v>
      </c>
      <c r="F1032">
        <v>100102003</v>
      </c>
      <c r="G1032" t="s">
        <v>93</v>
      </c>
      <c r="H1032" t="s">
        <v>400</v>
      </c>
      <c r="I1032">
        <v>1</v>
      </c>
      <c r="J1032" t="s">
        <v>96</v>
      </c>
      <c r="K1032">
        <v>0.2</v>
      </c>
      <c r="L1032">
        <v>0.35</v>
      </c>
      <c r="M1032">
        <v>0.83099999999999996</v>
      </c>
      <c r="N1032">
        <v>0.17499999999999999</v>
      </c>
      <c r="O1032">
        <v>0.1</v>
      </c>
      <c r="P1032">
        <v>0.4</v>
      </c>
      <c r="Q1032">
        <v>0.46</v>
      </c>
      <c r="R1032">
        <v>0</v>
      </c>
      <c r="S1032">
        <v>0.37</v>
      </c>
    </row>
    <row r="1033" spans="1:19" x14ac:dyDescent="0.35">
      <c r="A1033">
        <v>90</v>
      </c>
      <c r="B1033" t="s">
        <v>206</v>
      </c>
      <c r="C1033" t="s">
        <v>207</v>
      </c>
      <c r="D1033">
        <v>100102</v>
      </c>
      <c r="E1033" t="s">
        <v>92</v>
      </c>
      <c r="F1033">
        <v>100102003</v>
      </c>
      <c r="G1033" t="s">
        <v>93</v>
      </c>
      <c r="H1033" t="s">
        <v>94</v>
      </c>
      <c r="I1033">
        <v>5</v>
      </c>
      <c r="J1033" t="s">
        <v>26</v>
      </c>
      <c r="K1033">
        <v>0</v>
      </c>
      <c r="L1033">
        <v>0</v>
      </c>
      <c r="M1033">
        <v>0</v>
      </c>
      <c r="N1033">
        <v>0</v>
      </c>
      <c r="O1033">
        <v>0.3</v>
      </c>
      <c r="P1033">
        <v>0</v>
      </c>
      <c r="Q1033">
        <v>0</v>
      </c>
      <c r="R1033">
        <v>0</v>
      </c>
      <c r="S1033">
        <v>0</v>
      </c>
    </row>
    <row r="1034" spans="1:19" x14ac:dyDescent="0.35">
      <c r="A1034">
        <v>90</v>
      </c>
      <c r="B1034" t="s">
        <v>206</v>
      </c>
      <c r="C1034" t="s">
        <v>207</v>
      </c>
      <c r="D1034">
        <v>100102</v>
      </c>
      <c r="E1034" t="s">
        <v>92</v>
      </c>
      <c r="F1034">
        <v>100102005</v>
      </c>
      <c r="G1034" t="s">
        <v>177</v>
      </c>
      <c r="H1034" t="s">
        <v>401</v>
      </c>
      <c r="I1034">
        <v>1</v>
      </c>
      <c r="J1034" t="s">
        <v>96</v>
      </c>
      <c r="K1034">
        <v>1.44</v>
      </c>
      <c r="L1034">
        <v>2.88</v>
      </c>
      <c r="M1034">
        <v>4.9249999999999998</v>
      </c>
      <c r="N1034">
        <v>1.98</v>
      </c>
      <c r="O1034">
        <v>2.7</v>
      </c>
      <c r="P1034">
        <v>2.88</v>
      </c>
      <c r="Q1034">
        <v>2.34</v>
      </c>
      <c r="R1034">
        <v>0</v>
      </c>
      <c r="S1034">
        <v>2.34</v>
      </c>
    </row>
    <row r="1035" spans="1:19" x14ac:dyDescent="0.35">
      <c r="A1035">
        <v>90</v>
      </c>
      <c r="B1035" t="s">
        <v>206</v>
      </c>
      <c r="C1035" t="s">
        <v>207</v>
      </c>
      <c r="D1035">
        <v>100102</v>
      </c>
      <c r="E1035" t="s">
        <v>92</v>
      </c>
      <c r="F1035">
        <v>100102005</v>
      </c>
      <c r="G1035" t="s">
        <v>177</v>
      </c>
      <c r="H1035" t="s">
        <v>375</v>
      </c>
      <c r="I1035">
        <v>7</v>
      </c>
      <c r="J1035" t="s">
        <v>164</v>
      </c>
      <c r="K1035">
        <v>0</v>
      </c>
      <c r="L1035">
        <v>0</v>
      </c>
      <c r="M1035">
        <v>0</v>
      </c>
      <c r="N1035">
        <v>0</v>
      </c>
      <c r="O1035">
        <v>19.201000000000001</v>
      </c>
      <c r="P1035">
        <v>0</v>
      </c>
      <c r="Q1035">
        <v>0</v>
      </c>
      <c r="R1035">
        <v>0</v>
      </c>
      <c r="S1035">
        <v>0</v>
      </c>
    </row>
    <row r="1036" spans="1:19" x14ac:dyDescent="0.35">
      <c r="A1036">
        <v>90</v>
      </c>
      <c r="B1036" t="s">
        <v>206</v>
      </c>
      <c r="C1036" t="s">
        <v>207</v>
      </c>
      <c r="D1036">
        <v>100102</v>
      </c>
      <c r="E1036" t="s">
        <v>92</v>
      </c>
      <c r="F1036">
        <v>100102005</v>
      </c>
      <c r="G1036" t="s">
        <v>177</v>
      </c>
      <c r="H1036" t="s">
        <v>397</v>
      </c>
      <c r="I1036">
        <v>7</v>
      </c>
      <c r="J1036" t="s">
        <v>164</v>
      </c>
      <c r="K1036">
        <v>0</v>
      </c>
      <c r="L1036">
        <v>0</v>
      </c>
      <c r="M1036">
        <v>0</v>
      </c>
      <c r="N1036">
        <v>2.9559000000000002</v>
      </c>
      <c r="O1036">
        <v>1.1900000000000001E-2</v>
      </c>
      <c r="P1036">
        <v>0.46360000000000001</v>
      </c>
      <c r="Q1036">
        <v>0</v>
      </c>
      <c r="R1036">
        <v>3.1374</v>
      </c>
      <c r="S1036">
        <v>25.443999999999999</v>
      </c>
    </row>
    <row r="1037" spans="1:19" x14ac:dyDescent="0.35">
      <c r="A1037">
        <v>90</v>
      </c>
      <c r="B1037" t="s">
        <v>206</v>
      </c>
      <c r="C1037" t="s">
        <v>207</v>
      </c>
      <c r="D1037">
        <v>100102</v>
      </c>
      <c r="E1037" t="s">
        <v>92</v>
      </c>
      <c r="F1037">
        <v>100102005</v>
      </c>
      <c r="G1037" t="s">
        <v>177</v>
      </c>
      <c r="H1037" t="s">
        <v>379</v>
      </c>
      <c r="I1037">
        <v>7</v>
      </c>
      <c r="J1037" t="s">
        <v>164</v>
      </c>
      <c r="K1037">
        <v>0</v>
      </c>
      <c r="L1037">
        <v>0</v>
      </c>
      <c r="M1037">
        <v>0</v>
      </c>
      <c r="N1037">
        <v>0</v>
      </c>
      <c r="O1037">
        <v>3.7725</v>
      </c>
      <c r="P1037">
        <v>6.1284999999999998</v>
      </c>
      <c r="Q1037">
        <v>3.2629000000000001</v>
      </c>
      <c r="R1037">
        <v>0</v>
      </c>
      <c r="S1037">
        <v>22.26</v>
      </c>
    </row>
    <row r="1038" spans="1:19" x14ac:dyDescent="0.35">
      <c r="A1038">
        <v>90</v>
      </c>
      <c r="B1038" t="s">
        <v>206</v>
      </c>
      <c r="C1038" t="s">
        <v>207</v>
      </c>
      <c r="D1038">
        <v>100102</v>
      </c>
      <c r="E1038" t="s">
        <v>92</v>
      </c>
      <c r="F1038">
        <v>100102008</v>
      </c>
      <c r="G1038" t="s">
        <v>352</v>
      </c>
      <c r="H1038" t="s">
        <v>391</v>
      </c>
      <c r="I1038">
        <v>3</v>
      </c>
      <c r="J1038" t="s">
        <v>38</v>
      </c>
      <c r="K1038">
        <v>2.0000000000000001E-4</v>
      </c>
      <c r="L1038">
        <v>0</v>
      </c>
      <c r="M1038">
        <v>0</v>
      </c>
      <c r="N1038">
        <v>0</v>
      </c>
      <c r="O1038">
        <v>0.41499999999999998</v>
      </c>
      <c r="P1038">
        <v>2.4495</v>
      </c>
      <c r="Q1038">
        <v>0</v>
      </c>
      <c r="R1038">
        <v>0.50800000000000001</v>
      </c>
      <c r="S1038">
        <v>0</v>
      </c>
    </row>
    <row r="1039" spans="1:19" x14ac:dyDescent="0.35">
      <c r="A1039">
        <v>90</v>
      </c>
      <c r="B1039" t="s">
        <v>206</v>
      </c>
      <c r="C1039" t="s">
        <v>207</v>
      </c>
      <c r="D1039">
        <v>100102</v>
      </c>
      <c r="E1039" t="s">
        <v>92</v>
      </c>
      <c r="F1039">
        <v>100102008</v>
      </c>
      <c r="G1039" t="s">
        <v>352</v>
      </c>
      <c r="H1039" t="s">
        <v>402</v>
      </c>
      <c r="I1039">
        <v>1</v>
      </c>
      <c r="J1039" t="s">
        <v>96</v>
      </c>
      <c r="K1039">
        <v>1.28</v>
      </c>
      <c r="L1039">
        <v>1.8147</v>
      </c>
      <c r="M1039">
        <v>0.8478</v>
      </c>
      <c r="N1039">
        <v>0.91410000000000002</v>
      </c>
      <c r="O1039">
        <v>0.22900000000000001</v>
      </c>
      <c r="P1039">
        <v>0.32</v>
      </c>
      <c r="Q1039">
        <v>0.01</v>
      </c>
      <c r="R1039">
        <v>0.44519999999999998</v>
      </c>
      <c r="S1039">
        <v>0</v>
      </c>
    </row>
    <row r="1040" spans="1:19" x14ac:dyDescent="0.35">
      <c r="A1040">
        <v>90</v>
      </c>
      <c r="B1040" t="s">
        <v>206</v>
      </c>
      <c r="C1040" t="s">
        <v>207</v>
      </c>
      <c r="D1040">
        <v>100102</v>
      </c>
      <c r="E1040" t="s">
        <v>92</v>
      </c>
      <c r="F1040">
        <v>100102008</v>
      </c>
      <c r="G1040" t="s">
        <v>352</v>
      </c>
      <c r="H1040" t="s">
        <v>354</v>
      </c>
      <c r="I1040">
        <v>7</v>
      </c>
      <c r="J1040" t="s">
        <v>164</v>
      </c>
      <c r="K1040">
        <v>2.2121</v>
      </c>
      <c r="L1040">
        <v>0</v>
      </c>
      <c r="M1040">
        <v>3.081</v>
      </c>
      <c r="N1040">
        <v>3.7008000000000001</v>
      </c>
      <c r="O1040">
        <v>1.1564000000000001</v>
      </c>
      <c r="P1040">
        <v>4.9322999999999997</v>
      </c>
      <c r="Q1040">
        <v>3.8620000000000001</v>
      </c>
      <c r="R1040">
        <v>0</v>
      </c>
      <c r="S1040">
        <v>0</v>
      </c>
    </row>
    <row r="1041" spans="1:19" x14ac:dyDescent="0.35">
      <c r="A1041">
        <v>90</v>
      </c>
      <c r="B1041" t="s">
        <v>206</v>
      </c>
      <c r="C1041" t="s">
        <v>207</v>
      </c>
      <c r="D1041">
        <v>100103</v>
      </c>
      <c r="E1041" t="s">
        <v>39</v>
      </c>
      <c r="F1041">
        <v>100103001</v>
      </c>
      <c r="G1041" t="s">
        <v>40</v>
      </c>
      <c r="H1041" t="s">
        <v>380</v>
      </c>
      <c r="I1041">
        <v>3</v>
      </c>
      <c r="J1041" t="s">
        <v>38</v>
      </c>
      <c r="K1041">
        <v>0.9</v>
      </c>
      <c r="L1041">
        <v>0.45</v>
      </c>
      <c r="M1041">
        <v>0.98</v>
      </c>
      <c r="N1041">
        <v>2.4500000000000002</v>
      </c>
      <c r="O1041">
        <v>1.018</v>
      </c>
      <c r="P1041">
        <v>2.0941000000000001</v>
      </c>
      <c r="Q1041">
        <v>4.58</v>
      </c>
      <c r="R1041">
        <v>0</v>
      </c>
      <c r="S1041">
        <v>1.579</v>
      </c>
    </row>
    <row r="1042" spans="1:19" x14ac:dyDescent="0.35">
      <c r="A1042">
        <v>90</v>
      </c>
      <c r="B1042" t="s">
        <v>206</v>
      </c>
      <c r="C1042" t="s">
        <v>207</v>
      </c>
      <c r="D1042">
        <v>100103</v>
      </c>
      <c r="E1042" t="s">
        <v>39</v>
      </c>
      <c r="F1042">
        <v>100103001</v>
      </c>
      <c r="G1042" t="s">
        <v>40</v>
      </c>
      <c r="H1042" t="s">
        <v>75</v>
      </c>
      <c r="I1042">
        <v>3</v>
      </c>
      <c r="J1042" t="s">
        <v>38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7.1000000000000004E-3</v>
      </c>
      <c r="S1042">
        <v>0.1137</v>
      </c>
    </row>
    <row r="1043" spans="1:19" x14ac:dyDescent="0.35">
      <c r="A1043">
        <v>90</v>
      </c>
      <c r="B1043" t="s">
        <v>206</v>
      </c>
      <c r="C1043" t="s">
        <v>207</v>
      </c>
      <c r="D1043">
        <v>100103</v>
      </c>
      <c r="E1043" t="s">
        <v>39</v>
      </c>
      <c r="F1043">
        <v>100103001</v>
      </c>
      <c r="G1043" t="s">
        <v>40</v>
      </c>
      <c r="H1043" t="s">
        <v>376</v>
      </c>
      <c r="I1043">
        <v>3</v>
      </c>
      <c r="J1043" t="s">
        <v>38</v>
      </c>
      <c r="K1043">
        <v>0</v>
      </c>
      <c r="L1043">
        <v>0</v>
      </c>
      <c r="M1043">
        <v>0</v>
      </c>
      <c r="N1043">
        <v>0</v>
      </c>
      <c r="O1043">
        <v>10.4</v>
      </c>
      <c r="P1043">
        <v>10.4</v>
      </c>
      <c r="Q1043">
        <v>0</v>
      </c>
      <c r="R1043">
        <v>0</v>
      </c>
      <c r="S1043">
        <v>0</v>
      </c>
    </row>
    <row r="1044" spans="1:19" x14ac:dyDescent="0.35">
      <c r="A1044">
        <v>90</v>
      </c>
      <c r="B1044" t="s">
        <v>206</v>
      </c>
      <c r="C1044" t="s">
        <v>207</v>
      </c>
      <c r="D1044">
        <v>100103</v>
      </c>
      <c r="E1044" t="s">
        <v>39</v>
      </c>
      <c r="F1044">
        <v>100103001</v>
      </c>
      <c r="G1044" t="s">
        <v>40</v>
      </c>
      <c r="H1044" t="s">
        <v>312</v>
      </c>
      <c r="I1044">
        <v>3</v>
      </c>
      <c r="J1044" t="s">
        <v>38</v>
      </c>
      <c r="K1044">
        <v>0.1152</v>
      </c>
      <c r="L1044">
        <v>5.6000000000000001E-2</v>
      </c>
      <c r="M1044">
        <v>0</v>
      </c>
      <c r="N1044">
        <v>0.1386</v>
      </c>
      <c r="O1044">
        <v>1.3112999999999999</v>
      </c>
      <c r="P1044">
        <v>0</v>
      </c>
      <c r="Q1044">
        <v>12.7536</v>
      </c>
      <c r="R1044">
        <v>1.5992</v>
      </c>
      <c r="S1044">
        <v>0.52200000000000002</v>
      </c>
    </row>
    <row r="1045" spans="1:19" x14ac:dyDescent="0.35">
      <c r="A1045">
        <v>90</v>
      </c>
      <c r="B1045" t="s">
        <v>206</v>
      </c>
      <c r="C1045" t="s">
        <v>207</v>
      </c>
      <c r="D1045">
        <v>100103</v>
      </c>
      <c r="E1045" t="s">
        <v>39</v>
      </c>
      <c r="F1045">
        <v>100103001</v>
      </c>
      <c r="G1045" t="s">
        <v>40</v>
      </c>
      <c r="H1045" t="s">
        <v>341</v>
      </c>
      <c r="I1045">
        <v>3</v>
      </c>
      <c r="J1045" t="s">
        <v>38</v>
      </c>
      <c r="K1045">
        <v>205.2</v>
      </c>
      <c r="L1045">
        <v>0</v>
      </c>
      <c r="M1045">
        <v>87.6</v>
      </c>
      <c r="N1045">
        <v>22.4</v>
      </c>
      <c r="O1045">
        <v>189.36</v>
      </c>
      <c r="P1045">
        <v>159.76</v>
      </c>
      <c r="Q1045">
        <v>70.403899999999993</v>
      </c>
      <c r="R1045">
        <v>35.520000000000003</v>
      </c>
      <c r="S1045">
        <v>10.4</v>
      </c>
    </row>
    <row r="1046" spans="1:19" x14ac:dyDescent="0.35">
      <c r="A1046">
        <v>90</v>
      </c>
      <c r="B1046" t="s">
        <v>206</v>
      </c>
      <c r="C1046" t="s">
        <v>207</v>
      </c>
      <c r="D1046">
        <v>100103</v>
      </c>
      <c r="E1046" t="s">
        <v>39</v>
      </c>
      <c r="F1046">
        <v>100103001</v>
      </c>
      <c r="G1046" t="s">
        <v>40</v>
      </c>
      <c r="H1046" t="s">
        <v>326</v>
      </c>
      <c r="I1046">
        <v>3</v>
      </c>
      <c r="J1046" t="s">
        <v>38</v>
      </c>
      <c r="K1046">
        <v>0</v>
      </c>
      <c r="L1046">
        <v>0</v>
      </c>
      <c r="M1046">
        <v>5.7599999999999998E-2</v>
      </c>
      <c r="N1046">
        <v>0</v>
      </c>
      <c r="O1046">
        <v>0</v>
      </c>
      <c r="P1046">
        <v>4.3200000000000002E-2</v>
      </c>
      <c r="Q1046">
        <v>1.6199999999999999E-2</v>
      </c>
      <c r="R1046">
        <v>0.29380000000000001</v>
      </c>
      <c r="S1046">
        <v>0.1086</v>
      </c>
    </row>
    <row r="1047" spans="1:19" x14ac:dyDescent="0.35">
      <c r="A1047">
        <v>90</v>
      </c>
      <c r="B1047" t="s">
        <v>206</v>
      </c>
      <c r="C1047" t="s">
        <v>207</v>
      </c>
      <c r="D1047">
        <v>100103</v>
      </c>
      <c r="E1047" t="s">
        <v>39</v>
      </c>
      <c r="F1047">
        <v>100103002</v>
      </c>
      <c r="G1047" t="s">
        <v>42</v>
      </c>
      <c r="H1047" t="s">
        <v>313</v>
      </c>
      <c r="I1047">
        <v>3</v>
      </c>
      <c r="J1047" t="s">
        <v>38</v>
      </c>
      <c r="K1047">
        <v>0.1603</v>
      </c>
      <c r="L1047">
        <v>0</v>
      </c>
      <c r="M1047">
        <v>0</v>
      </c>
      <c r="N1047">
        <v>3.4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 x14ac:dyDescent="0.35">
      <c r="A1048">
        <v>90</v>
      </c>
      <c r="B1048" t="s">
        <v>206</v>
      </c>
      <c r="C1048" t="s">
        <v>207</v>
      </c>
      <c r="D1048">
        <v>100103</v>
      </c>
      <c r="E1048" t="s">
        <v>39</v>
      </c>
      <c r="F1048">
        <v>100103003</v>
      </c>
      <c r="G1048" t="s">
        <v>226</v>
      </c>
      <c r="H1048" t="s">
        <v>323</v>
      </c>
      <c r="I1048">
        <v>3</v>
      </c>
      <c r="J1048" t="s">
        <v>38</v>
      </c>
      <c r="K1048">
        <v>0</v>
      </c>
      <c r="L1048">
        <v>0</v>
      </c>
      <c r="M1048">
        <v>0</v>
      </c>
      <c r="N1048">
        <v>0</v>
      </c>
      <c r="O1048">
        <v>0.21</v>
      </c>
      <c r="P1048">
        <v>2.1</v>
      </c>
      <c r="Q1048">
        <v>0</v>
      </c>
      <c r="R1048">
        <v>3.2</v>
      </c>
      <c r="S1048">
        <v>0</v>
      </c>
    </row>
    <row r="1049" spans="1:19" x14ac:dyDescent="0.35">
      <c r="A1049">
        <v>90</v>
      </c>
      <c r="B1049" t="s">
        <v>206</v>
      </c>
      <c r="C1049" t="s">
        <v>207</v>
      </c>
      <c r="D1049">
        <v>100103</v>
      </c>
      <c r="E1049" t="s">
        <v>39</v>
      </c>
      <c r="F1049">
        <v>100103003</v>
      </c>
      <c r="G1049" t="s">
        <v>226</v>
      </c>
      <c r="H1049" t="s">
        <v>315</v>
      </c>
      <c r="I1049">
        <v>3</v>
      </c>
      <c r="J1049" t="s">
        <v>38</v>
      </c>
      <c r="K1049">
        <v>0</v>
      </c>
      <c r="L1049">
        <v>0</v>
      </c>
      <c r="M1049">
        <v>0</v>
      </c>
      <c r="N1049">
        <v>0</v>
      </c>
      <c r="O1049">
        <v>0.20749999999999999</v>
      </c>
      <c r="P1049">
        <v>1.5834999999999999</v>
      </c>
      <c r="Q1049">
        <v>0</v>
      </c>
      <c r="R1049">
        <v>0.50660000000000005</v>
      </c>
      <c r="S1049">
        <v>0</v>
      </c>
    </row>
    <row r="1050" spans="1:19" x14ac:dyDescent="0.35">
      <c r="A1050">
        <v>90</v>
      </c>
      <c r="B1050" t="s">
        <v>206</v>
      </c>
      <c r="C1050" t="s">
        <v>207</v>
      </c>
      <c r="D1050">
        <v>100103</v>
      </c>
      <c r="E1050" t="s">
        <v>39</v>
      </c>
      <c r="F1050">
        <v>100103004</v>
      </c>
      <c r="G1050" t="s">
        <v>77</v>
      </c>
      <c r="H1050" t="s">
        <v>363</v>
      </c>
      <c r="I1050">
        <v>7</v>
      </c>
      <c r="J1050" t="s">
        <v>164</v>
      </c>
      <c r="K1050">
        <v>1.5546</v>
      </c>
      <c r="L1050">
        <v>1.758</v>
      </c>
      <c r="M1050">
        <v>1.0669</v>
      </c>
      <c r="N1050">
        <v>1.8205</v>
      </c>
      <c r="O1050">
        <v>4.9214000000000002</v>
      </c>
      <c r="P1050">
        <v>1.1677</v>
      </c>
      <c r="Q1050">
        <v>1.9151</v>
      </c>
      <c r="R1050">
        <v>0.56910000000000005</v>
      </c>
      <c r="S1050">
        <v>2.84</v>
      </c>
    </row>
    <row r="1051" spans="1:19" x14ac:dyDescent="0.35">
      <c r="A1051">
        <v>90</v>
      </c>
      <c r="B1051" t="s">
        <v>206</v>
      </c>
      <c r="C1051" t="s">
        <v>207</v>
      </c>
      <c r="D1051">
        <v>100103</v>
      </c>
      <c r="E1051" t="s">
        <v>39</v>
      </c>
      <c r="F1051">
        <v>100103004</v>
      </c>
      <c r="G1051" t="s">
        <v>77</v>
      </c>
      <c r="H1051" t="s">
        <v>329</v>
      </c>
      <c r="I1051">
        <v>3</v>
      </c>
      <c r="J1051" t="s">
        <v>38</v>
      </c>
      <c r="K1051">
        <v>0</v>
      </c>
      <c r="L1051">
        <v>0</v>
      </c>
      <c r="M1051">
        <v>0</v>
      </c>
      <c r="N1051">
        <v>0</v>
      </c>
      <c r="O1051">
        <v>1.47</v>
      </c>
      <c r="P1051">
        <v>0</v>
      </c>
      <c r="Q1051">
        <v>0</v>
      </c>
      <c r="R1051">
        <v>0.06</v>
      </c>
      <c r="S1051">
        <v>0</v>
      </c>
    </row>
    <row r="1052" spans="1:19" x14ac:dyDescent="0.35">
      <c r="A1052">
        <v>90</v>
      </c>
      <c r="B1052" t="s">
        <v>206</v>
      </c>
      <c r="C1052" t="s">
        <v>207</v>
      </c>
      <c r="D1052">
        <v>100103</v>
      </c>
      <c r="E1052" t="s">
        <v>39</v>
      </c>
      <c r="F1052">
        <v>100103004</v>
      </c>
      <c r="G1052" t="s">
        <v>77</v>
      </c>
      <c r="H1052" t="s">
        <v>347</v>
      </c>
      <c r="I1052">
        <v>3</v>
      </c>
      <c r="J1052" t="s">
        <v>38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8.9999999999999998E-4</v>
      </c>
      <c r="R1052">
        <v>0</v>
      </c>
      <c r="S1052">
        <v>0</v>
      </c>
    </row>
    <row r="1053" spans="1:19" x14ac:dyDescent="0.35">
      <c r="A1053">
        <v>90</v>
      </c>
      <c r="B1053" t="s">
        <v>206</v>
      </c>
      <c r="C1053" t="s">
        <v>207</v>
      </c>
      <c r="D1053">
        <v>100103</v>
      </c>
      <c r="E1053" t="s">
        <v>39</v>
      </c>
      <c r="F1053">
        <v>100103004</v>
      </c>
      <c r="G1053" t="s">
        <v>77</v>
      </c>
      <c r="H1053" t="s">
        <v>124</v>
      </c>
      <c r="I1053">
        <v>3</v>
      </c>
      <c r="J1053" t="s">
        <v>38</v>
      </c>
      <c r="K1053">
        <v>1.2033</v>
      </c>
      <c r="L1053">
        <v>1.1879999999999999</v>
      </c>
      <c r="M1053">
        <v>1.782</v>
      </c>
      <c r="N1053">
        <v>4.7489999999999997</v>
      </c>
      <c r="O1053">
        <v>2.5520999999999998</v>
      </c>
      <c r="P1053">
        <v>6.0401999999999996</v>
      </c>
      <c r="Q1053">
        <v>3.8039999999999998</v>
      </c>
      <c r="R1053">
        <v>3.1657999999999999</v>
      </c>
      <c r="S1053">
        <v>2.2747999999999999</v>
      </c>
    </row>
    <row r="1054" spans="1:19" x14ac:dyDescent="0.35">
      <c r="A1054">
        <v>90</v>
      </c>
      <c r="B1054" t="s">
        <v>206</v>
      </c>
      <c r="C1054" t="s">
        <v>207</v>
      </c>
      <c r="D1054">
        <v>100103</v>
      </c>
      <c r="E1054" t="s">
        <v>39</v>
      </c>
      <c r="F1054">
        <v>100103004</v>
      </c>
      <c r="G1054" t="s">
        <v>77</v>
      </c>
      <c r="H1054" t="s">
        <v>89</v>
      </c>
      <c r="I1054">
        <v>3</v>
      </c>
      <c r="J1054" t="s">
        <v>38</v>
      </c>
      <c r="K1054">
        <v>0</v>
      </c>
      <c r="L1054">
        <v>0</v>
      </c>
      <c r="M1054">
        <v>73.599999999999994</v>
      </c>
      <c r="N1054">
        <v>5.3E-3</v>
      </c>
      <c r="O1054">
        <v>0</v>
      </c>
      <c r="P1054">
        <v>0</v>
      </c>
      <c r="Q1054">
        <v>0.62919999999999998</v>
      </c>
      <c r="R1054">
        <v>0</v>
      </c>
      <c r="S1054">
        <v>0</v>
      </c>
    </row>
    <row r="1055" spans="1:19" x14ac:dyDescent="0.35">
      <c r="A1055">
        <v>90</v>
      </c>
      <c r="B1055" t="s">
        <v>206</v>
      </c>
      <c r="C1055" t="s">
        <v>207</v>
      </c>
      <c r="D1055">
        <v>100104</v>
      </c>
      <c r="E1055" t="s">
        <v>66</v>
      </c>
      <c r="F1055">
        <v>100104002</v>
      </c>
      <c r="G1055" t="s">
        <v>67</v>
      </c>
      <c r="H1055" t="s">
        <v>202</v>
      </c>
      <c r="I1055">
        <v>7</v>
      </c>
      <c r="J1055" t="s">
        <v>164</v>
      </c>
      <c r="K1055">
        <v>0</v>
      </c>
      <c r="L1055">
        <v>0</v>
      </c>
      <c r="M1055">
        <v>0</v>
      </c>
      <c r="N1055">
        <v>0</v>
      </c>
      <c r="O1055">
        <v>0.1008</v>
      </c>
      <c r="P1055">
        <v>1.6E-2</v>
      </c>
      <c r="Q1055">
        <v>0</v>
      </c>
      <c r="R1055">
        <v>3.85E-2</v>
      </c>
      <c r="S1055">
        <v>0</v>
      </c>
    </row>
    <row r="1056" spans="1:19" x14ac:dyDescent="0.35">
      <c r="A1056">
        <v>90</v>
      </c>
      <c r="B1056" t="s">
        <v>206</v>
      </c>
      <c r="C1056" t="s">
        <v>207</v>
      </c>
      <c r="D1056">
        <v>100104</v>
      </c>
      <c r="E1056" t="s">
        <v>66</v>
      </c>
      <c r="F1056">
        <v>100104002</v>
      </c>
      <c r="G1056" t="s">
        <v>67</v>
      </c>
      <c r="H1056" t="s">
        <v>366</v>
      </c>
      <c r="I1056">
        <v>7</v>
      </c>
      <c r="J1056" t="s">
        <v>164</v>
      </c>
      <c r="K1056">
        <v>0</v>
      </c>
      <c r="L1056">
        <v>0</v>
      </c>
      <c r="M1056">
        <v>0</v>
      </c>
      <c r="N1056">
        <v>2.0339</v>
      </c>
      <c r="O1056">
        <v>0.22170000000000001</v>
      </c>
      <c r="P1056">
        <v>3.1103000000000001</v>
      </c>
      <c r="Q1056">
        <v>2.5105</v>
      </c>
      <c r="R1056">
        <v>2.1316999999999999</v>
      </c>
      <c r="S1056">
        <v>2.5579999999999998</v>
      </c>
    </row>
    <row r="1057" spans="1:19" x14ac:dyDescent="0.35">
      <c r="A1057">
        <v>90</v>
      </c>
      <c r="B1057" t="s">
        <v>206</v>
      </c>
      <c r="C1057" t="s">
        <v>207</v>
      </c>
      <c r="D1057">
        <v>100104</v>
      </c>
      <c r="E1057" t="s">
        <v>66</v>
      </c>
      <c r="F1057">
        <v>100104002</v>
      </c>
      <c r="G1057" t="s">
        <v>67</v>
      </c>
      <c r="H1057" t="s">
        <v>210</v>
      </c>
      <c r="I1057">
        <v>7</v>
      </c>
      <c r="J1057" t="s">
        <v>164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3.9323999999999999</v>
      </c>
      <c r="Q1057">
        <v>0</v>
      </c>
      <c r="R1057">
        <v>0</v>
      </c>
      <c r="S1057">
        <v>0</v>
      </c>
    </row>
    <row r="1058" spans="1:19" x14ac:dyDescent="0.35">
      <c r="A1058">
        <v>90</v>
      </c>
      <c r="B1058" t="s">
        <v>206</v>
      </c>
      <c r="C1058" t="s">
        <v>207</v>
      </c>
      <c r="D1058">
        <v>100104</v>
      </c>
      <c r="E1058" t="s">
        <v>66</v>
      </c>
      <c r="F1058">
        <v>100104002</v>
      </c>
      <c r="G1058" t="s">
        <v>67</v>
      </c>
      <c r="H1058" t="s">
        <v>203</v>
      </c>
      <c r="I1058">
        <v>7</v>
      </c>
      <c r="J1058" t="s">
        <v>164</v>
      </c>
      <c r="K1058">
        <v>0</v>
      </c>
      <c r="L1058">
        <v>0</v>
      </c>
      <c r="M1058">
        <v>0</v>
      </c>
      <c r="N1058">
        <v>7.0499999999999993E-2</v>
      </c>
      <c r="O1058">
        <v>0.54679999999999995</v>
      </c>
      <c r="P1058">
        <v>0.1108</v>
      </c>
      <c r="Q1058">
        <v>0</v>
      </c>
      <c r="R1058">
        <v>0</v>
      </c>
      <c r="S1058">
        <v>0</v>
      </c>
    </row>
    <row r="1059" spans="1:19" x14ac:dyDescent="0.35">
      <c r="A1059">
        <v>90</v>
      </c>
      <c r="B1059" t="s">
        <v>206</v>
      </c>
      <c r="C1059" t="s">
        <v>207</v>
      </c>
      <c r="D1059">
        <v>100104</v>
      </c>
      <c r="E1059" t="s">
        <v>66</v>
      </c>
      <c r="F1059">
        <v>100104002</v>
      </c>
      <c r="G1059" t="s">
        <v>67</v>
      </c>
      <c r="H1059" t="s">
        <v>191</v>
      </c>
      <c r="I1059">
        <v>4</v>
      </c>
      <c r="J1059" t="s">
        <v>71</v>
      </c>
      <c r="K1059">
        <v>3.72</v>
      </c>
      <c r="L1059">
        <v>5.2080000000000002</v>
      </c>
      <c r="M1059">
        <v>0</v>
      </c>
      <c r="N1059">
        <v>0</v>
      </c>
      <c r="O1059">
        <v>0</v>
      </c>
      <c r="P1059">
        <v>0</v>
      </c>
      <c r="Q1059">
        <v>1.1999999999999999E-3</v>
      </c>
      <c r="R1059">
        <v>3.96</v>
      </c>
      <c r="S1059">
        <v>7.92</v>
      </c>
    </row>
    <row r="1060" spans="1:19" x14ac:dyDescent="0.35">
      <c r="A1060">
        <v>90</v>
      </c>
      <c r="B1060" t="s">
        <v>206</v>
      </c>
      <c r="C1060" t="s">
        <v>207</v>
      </c>
      <c r="D1060">
        <v>100104</v>
      </c>
      <c r="E1060" t="s">
        <v>66</v>
      </c>
      <c r="F1060">
        <v>100104002</v>
      </c>
      <c r="G1060" t="s">
        <v>67</v>
      </c>
      <c r="H1060" t="s">
        <v>127</v>
      </c>
      <c r="I1060">
        <v>3</v>
      </c>
      <c r="J1060" t="s">
        <v>38</v>
      </c>
      <c r="K1060">
        <v>3.5999999999999997E-2</v>
      </c>
      <c r="L1060">
        <v>6.6000000000000003E-2</v>
      </c>
      <c r="M1060">
        <v>0.1951</v>
      </c>
      <c r="N1060">
        <v>0.1953</v>
      </c>
      <c r="O1060">
        <v>0.1226</v>
      </c>
      <c r="P1060">
        <v>0.56610000000000005</v>
      </c>
      <c r="Q1060">
        <v>4.8289999999999997</v>
      </c>
      <c r="R1060">
        <v>0</v>
      </c>
      <c r="S1060">
        <v>0</v>
      </c>
    </row>
    <row r="1061" spans="1:19" x14ac:dyDescent="0.35">
      <c r="A1061">
        <v>90</v>
      </c>
      <c r="B1061" t="s">
        <v>206</v>
      </c>
      <c r="C1061" t="s">
        <v>207</v>
      </c>
      <c r="D1061">
        <v>100104</v>
      </c>
      <c r="E1061" t="s">
        <v>66</v>
      </c>
      <c r="F1061">
        <v>100104002</v>
      </c>
      <c r="G1061" t="s">
        <v>67</v>
      </c>
      <c r="H1061" t="s">
        <v>219</v>
      </c>
      <c r="I1061">
        <v>3</v>
      </c>
      <c r="J1061" t="s">
        <v>38</v>
      </c>
      <c r="K1061">
        <v>0</v>
      </c>
      <c r="L1061">
        <v>1.7655000000000001</v>
      </c>
      <c r="M1061">
        <v>0.15359999999999999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35">
      <c r="A1062">
        <v>90</v>
      </c>
      <c r="B1062" t="s">
        <v>206</v>
      </c>
      <c r="C1062" t="s">
        <v>207</v>
      </c>
      <c r="D1062">
        <v>100104</v>
      </c>
      <c r="E1062" t="s">
        <v>66</v>
      </c>
      <c r="F1062">
        <v>100104005</v>
      </c>
      <c r="G1062" t="s">
        <v>82</v>
      </c>
      <c r="H1062" t="s">
        <v>348</v>
      </c>
      <c r="I1062">
        <v>7</v>
      </c>
      <c r="J1062" t="s">
        <v>164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0.1108</v>
      </c>
      <c r="Q1062">
        <v>0</v>
      </c>
      <c r="R1062">
        <v>3.85E-2</v>
      </c>
      <c r="S1062">
        <v>0</v>
      </c>
    </row>
    <row r="1063" spans="1:19" x14ac:dyDescent="0.35">
      <c r="A1063">
        <v>90</v>
      </c>
      <c r="B1063" t="s">
        <v>206</v>
      </c>
      <c r="C1063" t="s">
        <v>207</v>
      </c>
      <c r="D1063">
        <v>100104</v>
      </c>
      <c r="E1063" t="s">
        <v>66</v>
      </c>
      <c r="F1063">
        <v>100104005</v>
      </c>
      <c r="G1063" t="s">
        <v>82</v>
      </c>
      <c r="H1063" t="s">
        <v>261</v>
      </c>
      <c r="I1063">
        <v>3</v>
      </c>
      <c r="J1063" t="s">
        <v>38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1.5599999999999999E-2</v>
      </c>
      <c r="S1063">
        <v>3.1199999999999999E-2</v>
      </c>
    </row>
    <row r="1064" spans="1:19" x14ac:dyDescent="0.35">
      <c r="A1064">
        <v>90</v>
      </c>
      <c r="B1064" t="s">
        <v>206</v>
      </c>
      <c r="C1064" t="s">
        <v>207</v>
      </c>
      <c r="D1064">
        <v>100105</v>
      </c>
      <c r="E1064" t="s">
        <v>20</v>
      </c>
      <c r="F1064">
        <v>100105001</v>
      </c>
      <c r="G1064" t="s">
        <v>44</v>
      </c>
      <c r="H1064" t="s">
        <v>45</v>
      </c>
      <c r="I1064">
        <v>6</v>
      </c>
      <c r="J1064" t="s">
        <v>20</v>
      </c>
      <c r="K1064">
        <v>0</v>
      </c>
      <c r="L1064">
        <v>0</v>
      </c>
      <c r="M1064">
        <v>7.9799999999999996E-2</v>
      </c>
      <c r="N1064">
        <v>0</v>
      </c>
      <c r="O1064">
        <v>0</v>
      </c>
      <c r="P1064">
        <v>0.37590000000000001</v>
      </c>
      <c r="Q1064">
        <v>0</v>
      </c>
      <c r="R1064">
        <v>0</v>
      </c>
      <c r="S1064">
        <v>0</v>
      </c>
    </row>
    <row r="1065" spans="1:19" x14ac:dyDescent="0.35">
      <c r="A1065">
        <v>90</v>
      </c>
      <c r="B1065" t="s">
        <v>206</v>
      </c>
      <c r="C1065" t="s">
        <v>207</v>
      </c>
      <c r="D1065">
        <v>100105</v>
      </c>
      <c r="E1065" t="s">
        <v>20</v>
      </c>
      <c r="F1065">
        <v>100105001</v>
      </c>
      <c r="G1065" t="s">
        <v>44</v>
      </c>
      <c r="H1065" t="s">
        <v>262</v>
      </c>
      <c r="I1065">
        <v>6</v>
      </c>
      <c r="J1065" t="s">
        <v>20</v>
      </c>
      <c r="K1065">
        <v>2.98E-2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0.83699999999999997</v>
      </c>
      <c r="R1065">
        <v>0.21659999999999999</v>
      </c>
      <c r="S1065">
        <v>5.9700000000000003E-2</v>
      </c>
    </row>
    <row r="1066" spans="1:19" x14ac:dyDescent="0.35">
      <c r="A1066">
        <v>90</v>
      </c>
      <c r="B1066" t="s">
        <v>206</v>
      </c>
      <c r="C1066" t="s">
        <v>207</v>
      </c>
      <c r="D1066">
        <v>100105</v>
      </c>
      <c r="E1066" t="s">
        <v>20</v>
      </c>
      <c r="F1066">
        <v>100105002</v>
      </c>
      <c r="G1066" t="s">
        <v>208</v>
      </c>
      <c r="H1066" t="s">
        <v>209</v>
      </c>
      <c r="I1066">
        <v>6</v>
      </c>
      <c r="J1066" t="s">
        <v>20</v>
      </c>
      <c r="K1066">
        <v>0</v>
      </c>
      <c r="L1066">
        <v>0.1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35">
      <c r="A1067">
        <v>90</v>
      </c>
      <c r="B1067" t="s">
        <v>206</v>
      </c>
      <c r="C1067" t="s">
        <v>207</v>
      </c>
      <c r="D1067">
        <v>100105</v>
      </c>
      <c r="E1067" t="s">
        <v>20</v>
      </c>
      <c r="F1067">
        <v>100105004</v>
      </c>
      <c r="G1067" t="s">
        <v>18</v>
      </c>
      <c r="H1067" t="s">
        <v>19</v>
      </c>
      <c r="I1067">
        <v>6</v>
      </c>
      <c r="J1067" t="s">
        <v>20</v>
      </c>
      <c r="K1067">
        <v>0</v>
      </c>
      <c r="L1067">
        <v>0</v>
      </c>
      <c r="M1067">
        <v>66.224999999999994</v>
      </c>
      <c r="N1067">
        <v>48.6</v>
      </c>
      <c r="O1067">
        <v>46.25</v>
      </c>
      <c r="P1067">
        <v>0</v>
      </c>
      <c r="Q1067">
        <v>21</v>
      </c>
      <c r="R1067">
        <v>99.15</v>
      </c>
      <c r="S1067">
        <v>0</v>
      </c>
    </row>
    <row r="1068" spans="1:19" x14ac:dyDescent="0.35">
      <c r="A1068">
        <v>90</v>
      </c>
      <c r="B1068" t="s">
        <v>206</v>
      </c>
      <c r="C1068" t="s">
        <v>207</v>
      </c>
      <c r="D1068">
        <v>100105</v>
      </c>
      <c r="E1068" t="s">
        <v>20</v>
      </c>
      <c r="F1068">
        <v>100105005</v>
      </c>
      <c r="G1068" t="s">
        <v>268</v>
      </c>
      <c r="H1068" t="s">
        <v>407</v>
      </c>
      <c r="I1068">
        <v>6</v>
      </c>
      <c r="J1068" t="s">
        <v>20</v>
      </c>
      <c r="K1068">
        <v>0</v>
      </c>
      <c r="L1068">
        <v>1.6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35">
      <c r="A1069">
        <v>90</v>
      </c>
      <c r="B1069" t="s">
        <v>206</v>
      </c>
      <c r="C1069" t="s">
        <v>207</v>
      </c>
      <c r="D1069">
        <v>100105</v>
      </c>
      <c r="E1069" t="s">
        <v>20</v>
      </c>
      <c r="F1069">
        <v>100105006</v>
      </c>
      <c r="G1069" t="s">
        <v>276</v>
      </c>
      <c r="H1069" t="s">
        <v>282</v>
      </c>
      <c r="I1069">
        <v>6</v>
      </c>
      <c r="J1069" t="s">
        <v>20</v>
      </c>
      <c r="K1069">
        <v>4.0800000000000003E-2</v>
      </c>
      <c r="L1069">
        <v>0.1</v>
      </c>
      <c r="M1069">
        <v>0</v>
      </c>
      <c r="N1069">
        <v>0</v>
      </c>
      <c r="O1069">
        <v>0</v>
      </c>
      <c r="P1069">
        <v>0.08</v>
      </c>
      <c r="Q1069">
        <v>7.0000000000000007E-2</v>
      </c>
      <c r="R1069">
        <v>0</v>
      </c>
      <c r="S1069">
        <v>0</v>
      </c>
    </row>
    <row r="1070" spans="1:19" x14ac:dyDescent="0.35">
      <c r="A1070">
        <v>90</v>
      </c>
      <c r="B1070" t="s">
        <v>206</v>
      </c>
      <c r="C1070" t="s">
        <v>207</v>
      </c>
      <c r="D1070">
        <v>100105</v>
      </c>
      <c r="E1070" t="s">
        <v>20</v>
      </c>
      <c r="F1070">
        <v>100105006</v>
      </c>
      <c r="G1070" t="s">
        <v>276</v>
      </c>
      <c r="H1070" t="s">
        <v>277</v>
      </c>
      <c r="I1070">
        <v>4</v>
      </c>
      <c r="J1070" t="s">
        <v>71</v>
      </c>
      <c r="K1070">
        <v>0</v>
      </c>
      <c r="L1070">
        <v>0.54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35">
      <c r="A1071">
        <v>90</v>
      </c>
      <c r="B1071" t="s">
        <v>206</v>
      </c>
      <c r="C1071" t="s">
        <v>207</v>
      </c>
      <c r="D1071">
        <v>100106</v>
      </c>
      <c r="E1071" t="s">
        <v>23</v>
      </c>
      <c r="F1071">
        <v>100106001</v>
      </c>
      <c r="G1071" t="s">
        <v>59</v>
      </c>
      <c r="H1071" t="s">
        <v>131</v>
      </c>
      <c r="I1071">
        <v>1</v>
      </c>
      <c r="J1071" t="s">
        <v>96</v>
      </c>
      <c r="K1071">
        <v>41.331800000000001</v>
      </c>
      <c r="L1071">
        <v>8.3744999999999994</v>
      </c>
      <c r="M1071">
        <v>44.650700000000001</v>
      </c>
      <c r="N1071">
        <v>31.6235</v>
      </c>
      <c r="O1071">
        <v>51.748699999999999</v>
      </c>
      <c r="P1071">
        <v>75.564999999999998</v>
      </c>
      <c r="Q1071">
        <v>67.134</v>
      </c>
      <c r="R1071">
        <v>72.034499999999994</v>
      </c>
      <c r="S1071">
        <v>123.946</v>
      </c>
    </row>
    <row r="1072" spans="1:19" x14ac:dyDescent="0.35">
      <c r="A1072">
        <v>90</v>
      </c>
      <c r="B1072" t="s">
        <v>206</v>
      </c>
      <c r="C1072" t="s">
        <v>207</v>
      </c>
      <c r="D1072">
        <v>100106</v>
      </c>
      <c r="E1072" t="s">
        <v>23</v>
      </c>
      <c r="F1072">
        <v>100106001</v>
      </c>
      <c r="G1072" t="s">
        <v>59</v>
      </c>
      <c r="H1072" t="s">
        <v>95</v>
      </c>
      <c r="I1072">
        <v>1</v>
      </c>
      <c r="J1072" t="s">
        <v>96</v>
      </c>
      <c r="K1072">
        <v>27.938700000000001</v>
      </c>
      <c r="L1072">
        <v>30.572099999999999</v>
      </c>
      <c r="M1072">
        <v>19.8629</v>
      </c>
      <c r="N1072">
        <v>24.572099999999999</v>
      </c>
      <c r="O1072">
        <v>24.728300000000001</v>
      </c>
      <c r="P1072">
        <v>26.697299999999998</v>
      </c>
      <c r="Q1072">
        <v>28.05</v>
      </c>
      <c r="R1072">
        <v>28.0489</v>
      </c>
      <c r="S1072">
        <v>21.624300000000002</v>
      </c>
    </row>
    <row r="1073" spans="1:19" x14ac:dyDescent="0.35">
      <c r="A1073">
        <v>90</v>
      </c>
      <c r="B1073" t="s">
        <v>206</v>
      </c>
      <c r="C1073" t="s">
        <v>207</v>
      </c>
      <c r="D1073">
        <v>100106</v>
      </c>
      <c r="E1073" t="s">
        <v>23</v>
      </c>
      <c r="F1073">
        <v>100106001</v>
      </c>
      <c r="G1073" t="s">
        <v>59</v>
      </c>
      <c r="H1073" t="s">
        <v>408</v>
      </c>
      <c r="I1073">
        <v>1</v>
      </c>
      <c r="J1073" t="s">
        <v>96</v>
      </c>
      <c r="K1073">
        <v>0</v>
      </c>
      <c r="L1073">
        <v>0</v>
      </c>
      <c r="M1073">
        <v>0</v>
      </c>
      <c r="N1073">
        <v>7.6992000000000003</v>
      </c>
      <c r="O1073">
        <v>0.29409999999999997</v>
      </c>
      <c r="P1073">
        <v>0</v>
      </c>
      <c r="Q1073">
        <v>0</v>
      </c>
      <c r="R1073">
        <v>0</v>
      </c>
      <c r="S1073">
        <v>0</v>
      </c>
    </row>
    <row r="1074" spans="1:19" x14ac:dyDescent="0.35">
      <c r="A1074">
        <v>90</v>
      </c>
      <c r="B1074" t="s">
        <v>206</v>
      </c>
      <c r="C1074" t="s">
        <v>207</v>
      </c>
      <c r="D1074">
        <v>100106</v>
      </c>
      <c r="E1074" t="s">
        <v>23</v>
      </c>
      <c r="F1074">
        <v>100106001</v>
      </c>
      <c r="G1074" t="s">
        <v>59</v>
      </c>
      <c r="H1074" t="s">
        <v>224</v>
      </c>
      <c r="I1074">
        <v>1</v>
      </c>
      <c r="J1074" t="s">
        <v>96</v>
      </c>
      <c r="K1074">
        <v>1.1000000000000001E-3</v>
      </c>
      <c r="L1074">
        <v>0.122</v>
      </c>
      <c r="M1074">
        <v>0</v>
      </c>
      <c r="N1074">
        <v>0</v>
      </c>
      <c r="O1074">
        <v>13.8316</v>
      </c>
      <c r="P1074">
        <v>17.402999999999999</v>
      </c>
      <c r="Q1074">
        <v>31.5122</v>
      </c>
      <c r="R1074">
        <v>27.964200000000002</v>
      </c>
      <c r="S1074">
        <v>4.1596000000000002</v>
      </c>
    </row>
    <row r="1075" spans="1:19" x14ac:dyDescent="0.35">
      <c r="A1075">
        <v>90</v>
      </c>
      <c r="B1075" t="s">
        <v>206</v>
      </c>
      <c r="C1075" t="s">
        <v>207</v>
      </c>
      <c r="D1075">
        <v>100106</v>
      </c>
      <c r="E1075" t="s">
        <v>23</v>
      </c>
      <c r="F1075">
        <v>100106001</v>
      </c>
      <c r="G1075" t="s">
        <v>59</v>
      </c>
      <c r="H1075" t="s">
        <v>132</v>
      </c>
      <c r="I1075">
        <v>3</v>
      </c>
      <c r="J1075" t="s">
        <v>38</v>
      </c>
      <c r="K1075">
        <v>1.5699999999999999E-2</v>
      </c>
      <c r="L1075">
        <v>0.91769999999999996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35">
      <c r="A1076">
        <v>90</v>
      </c>
      <c r="B1076" t="s">
        <v>206</v>
      </c>
      <c r="C1076" t="s">
        <v>207</v>
      </c>
      <c r="D1076">
        <v>100106</v>
      </c>
      <c r="E1076" t="s">
        <v>23</v>
      </c>
      <c r="F1076">
        <v>100106001</v>
      </c>
      <c r="G1076" t="s">
        <v>59</v>
      </c>
      <c r="H1076" t="s">
        <v>349</v>
      </c>
      <c r="I1076">
        <v>3</v>
      </c>
      <c r="J1076" t="s">
        <v>38</v>
      </c>
      <c r="K1076">
        <v>1.2547999999999999</v>
      </c>
      <c r="L1076">
        <v>1.7321</v>
      </c>
      <c r="M1076">
        <v>0.54</v>
      </c>
      <c r="N1076">
        <v>0</v>
      </c>
      <c r="O1076">
        <v>0.47370000000000001</v>
      </c>
      <c r="P1076">
        <v>0</v>
      </c>
      <c r="Q1076">
        <v>0</v>
      </c>
      <c r="R1076">
        <v>0.22489999999999999</v>
      </c>
      <c r="S1076">
        <v>1.2924</v>
      </c>
    </row>
    <row r="1077" spans="1:19" x14ac:dyDescent="0.35">
      <c r="A1077">
        <v>90</v>
      </c>
      <c r="B1077" t="s">
        <v>206</v>
      </c>
      <c r="C1077" t="s">
        <v>207</v>
      </c>
      <c r="D1077">
        <v>100106</v>
      </c>
      <c r="E1077" t="s">
        <v>23</v>
      </c>
      <c r="F1077">
        <v>100106001</v>
      </c>
      <c r="G1077" t="s">
        <v>59</v>
      </c>
      <c r="H1077" t="s">
        <v>133</v>
      </c>
      <c r="I1077">
        <v>5</v>
      </c>
      <c r="J1077" t="s">
        <v>26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0.44590000000000002</v>
      </c>
      <c r="R1077">
        <v>0</v>
      </c>
      <c r="S1077">
        <v>0</v>
      </c>
    </row>
    <row r="1078" spans="1:19" x14ac:dyDescent="0.35">
      <c r="A1078">
        <v>90</v>
      </c>
      <c r="B1078" t="s">
        <v>206</v>
      </c>
      <c r="C1078" t="s">
        <v>207</v>
      </c>
      <c r="D1078">
        <v>100106</v>
      </c>
      <c r="E1078" t="s">
        <v>23</v>
      </c>
      <c r="F1078">
        <v>100106001</v>
      </c>
      <c r="G1078" t="s">
        <v>59</v>
      </c>
      <c r="H1078" t="s">
        <v>61</v>
      </c>
      <c r="I1078">
        <v>3</v>
      </c>
      <c r="J1078" t="s">
        <v>38</v>
      </c>
      <c r="K1078">
        <v>2.0125999999999999</v>
      </c>
      <c r="L1078">
        <v>0.88339999999999996</v>
      </c>
      <c r="M1078">
        <v>10.846299999999999</v>
      </c>
      <c r="N1078">
        <v>1.6283000000000001</v>
      </c>
      <c r="O1078">
        <v>0.53459999999999996</v>
      </c>
      <c r="P1078">
        <v>1.0834999999999999</v>
      </c>
      <c r="Q1078">
        <v>3.2789999999999999</v>
      </c>
      <c r="R1078">
        <v>1.3929</v>
      </c>
      <c r="S1078">
        <v>4.4143999999999997</v>
      </c>
    </row>
    <row r="1079" spans="1:19" x14ac:dyDescent="0.35">
      <c r="A1079">
        <v>90</v>
      </c>
      <c r="B1079" t="s">
        <v>206</v>
      </c>
      <c r="C1079" t="s">
        <v>207</v>
      </c>
      <c r="D1079">
        <v>100106</v>
      </c>
      <c r="E1079" t="s">
        <v>23</v>
      </c>
      <c r="F1079">
        <v>100106001</v>
      </c>
      <c r="G1079" t="s">
        <v>59</v>
      </c>
      <c r="H1079" t="s">
        <v>272</v>
      </c>
      <c r="I1079">
        <v>1</v>
      </c>
      <c r="J1079" t="s">
        <v>96</v>
      </c>
      <c r="K1079">
        <v>8.1199999999999994E-2</v>
      </c>
      <c r="L1079">
        <v>13.1663</v>
      </c>
      <c r="M1079">
        <v>0</v>
      </c>
      <c r="N1079">
        <v>0.8115</v>
      </c>
      <c r="O1079">
        <v>0.32829999999999998</v>
      </c>
      <c r="P1079">
        <v>2.9775999999999998</v>
      </c>
      <c r="Q1079">
        <v>8.6999999999999994E-3</v>
      </c>
      <c r="R1079">
        <v>0</v>
      </c>
      <c r="S1079">
        <v>1.08</v>
      </c>
    </row>
    <row r="1080" spans="1:19" x14ac:dyDescent="0.35">
      <c r="A1080">
        <v>90</v>
      </c>
      <c r="B1080" t="s">
        <v>206</v>
      </c>
      <c r="C1080" t="s">
        <v>207</v>
      </c>
      <c r="D1080">
        <v>100106</v>
      </c>
      <c r="E1080" t="s">
        <v>23</v>
      </c>
      <c r="F1080">
        <v>100106001</v>
      </c>
      <c r="G1080" t="s">
        <v>59</v>
      </c>
      <c r="H1080" t="s">
        <v>225</v>
      </c>
      <c r="I1080">
        <v>1</v>
      </c>
      <c r="J1080" t="s">
        <v>96</v>
      </c>
      <c r="K1080">
        <v>0</v>
      </c>
      <c r="L1080">
        <v>0</v>
      </c>
      <c r="M1080">
        <v>8.0000000000000004E-4</v>
      </c>
      <c r="N1080">
        <v>0</v>
      </c>
      <c r="O1080">
        <v>0</v>
      </c>
      <c r="P1080">
        <v>0</v>
      </c>
      <c r="Q1080">
        <v>0.51290000000000002</v>
      </c>
      <c r="R1080">
        <v>5.5949999999999998</v>
      </c>
      <c r="S1080">
        <v>7.0000000000000001E-3</v>
      </c>
    </row>
    <row r="1081" spans="1:19" x14ac:dyDescent="0.35">
      <c r="A1081">
        <v>90</v>
      </c>
      <c r="B1081" t="s">
        <v>206</v>
      </c>
      <c r="C1081" t="s">
        <v>207</v>
      </c>
      <c r="D1081">
        <v>100106</v>
      </c>
      <c r="E1081" t="s">
        <v>23</v>
      </c>
      <c r="F1081">
        <v>100106001</v>
      </c>
      <c r="G1081" t="s">
        <v>59</v>
      </c>
      <c r="H1081" t="s">
        <v>446</v>
      </c>
      <c r="I1081">
        <v>1</v>
      </c>
      <c r="J1081" t="s">
        <v>96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2.8999999999999998E-3</v>
      </c>
      <c r="S1081">
        <v>0</v>
      </c>
    </row>
    <row r="1082" spans="1:19" x14ac:dyDescent="0.35">
      <c r="A1082">
        <v>90</v>
      </c>
      <c r="B1082" t="s">
        <v>206</v>
      </c>
      <c r="C1082" t="s">
        <v>207</v>
      </c>
      <c r="D1082">
        <v>100106</v>
      </c>
      <c r="E1082" t="s">
        <v>23</v>
      </c>
      <c r="F1082">
        <v>100106002</v>
      </c>
      <c r="G1082" t="s">
        <v>24</v>
      </c>
      <c r="H1082" t="s">
        <v>306</v>
      </c>
      <c r="I1082">
        <v>1</v>
      </c>
      <c r="J1082" t="s">
        <v>96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0.112</v>
      </c>
      <c r="S1082">
        <v>0</v>
      </c>
    </row>
    <row r="1083" spans="1:19" x14ac:dyDescent="0.35">
      <c r="A1083">
        <v>90</v>
      </c>
      <c r="B1083" t="s">
        <v>206</v>
      </c>
      <c r="C1083" t="s">
        <v>207</v>
      </c>
      <c r="D1083">
        <v>100107</v>
      </c>
      <c r="E1083" t="s">
        <v>48</v>
      </c>
      <c r="F1083">
        <v>100107012</v>
      </c>
      <c r="G1083" t="s">
        <v>49</v>
      </c>
      <c r="H1083" t="s">
        <v>318</v>
      </c>
      <c r="I1083">
        <v>3</v>
      </c>
      <c r="J1083" t="s">
        <v>38</v>
      </c>
      <c r="K1083">
        <v>0.13420000000000001</v>
      </c>
      <c r="L1083">
        <v>0</v>
      </c>
      <c r="M1083">
        <v>0.33789999999999998</v>
      </c>
      <c r="N1083">
        <v>0</v>
      </c>
      <c r="O1083">
        <v>1.4059999999999999</v>
      </c>
      <c r="P1083">
        <v>0</v>
      </c>
      <c r="Q1083">
        <v>2.4E-2</v>
      </c>
      <c r="R1083">
        <v>3.2399999999999998E-2</v>
      </c>
      <c r="S1083">
        <v>0</v>
      </c>
    </row>
    <row r="1084" spans="1:19" x14ac:dyDescent="0.35">
      <c r="A1084">
        <v>90</v>
      </c>
      <c r="B1084" t="s">
        <v>206</v>
      </c>
      <c r="C1084" t="s">
        <v>207</v>
      </c>
      <c r="D1084">
        <v>100107</v>
      </c>
      <c r="E1084" t="s">
        <v>48</v>
      </c>
      <c r="F1084">
        <v>100107012</v>
      </c>
      <c r="G1084" t="s">
        <v>49</v>
      </c>
      <c r="H1084" t="s">
        <v>150</v>
      </c>
      <c r="I1084">
        <v>3</v>
      </c>
      <c r="J1084" t="s">
        <v>38</v>
      </c>
      <c r="K1084">
        <v>41.180900000000001</v>
      </c>
      <c r="L1084">
        <v>20.470800000000001</v>
      </c>
      <c r="M1084">
        <v>19.7715</v>
      </c>
      <c r="N1084">
        <v>0</v>
      </c>
      <c r="O1084">
        <v>5.3624000000000001</v>
      </c>
      <c r="P1084">
        <v>29.532900000000001</v>
      </c>
      <c r="Q1084">
        <v>50.641100000000002</v>
      </c>
      <c r="R1084">
        <v>56.740900000000003</v>
      </c>
      <c r="S1084">
        <v>0</v>
      </c>
    </row>
    <row r="1085" spans="1:19" x14ac:dyDescent="0.35">
      <c r="A1085">
        <v>90</v>
      </c>
      <c r="B1085" t="s">
        <v>206</v>
      </c>
      <c r="C1085" t="s">
        <v>207</v>
      </c>
      <c r="D1085">
        <v>100107</v>
      </c>
      <c r="E1085" t="s">
        <v>48</v>
      </c>
      <c r="F1085">
        <v>100107012</v>
      </c>
      <c r="G1085" t="s">
        <v>49</v>
      </c>
      <c r="H1085" t="s">
        <v>342</v>
      </c>
      <c r="I1085">
        <v>3</v>
      </c>
      <c r="J1085" t="s">
        <v>38</v>
      </c>
      <c r="K1085">
        <v>0</v>
      </c>
      <c r="L1085">
        <v>0</v>
      </c>
      <c r="M1085">
        <v>9.0839999999999996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 x14ac:dyDescent="0.35">
      <c r="A1086">
        <v>90</v>
      </c>
      <c r="B1086" t="s">
        <v>206</v>
      </c>
      <c r="C1086" t="s">
        <v>207</v>
      </c>
      <c r="D1086">
        <v>100107</v>
      </c>
      <c r="E1086" t="s">
        <v>48</v>
      </c>
      <c r="F1086">
        <v>100107012</v>
      </c>
      <c r="G1086" t="s">
        <v>49</v>
      </c>
      <c r="H1086" t="s">
        <v>265</v>
      </c>
      <c r="I1086">
        <v>1</v>
      </c>
      <c r="J1086" t="s">
        <v>96</v>
      </c>
      <c r="K1086">
        <v>0.02</v>
      </c>
      <c r="L1086">
        <v>21.97</v>
      </c>
      <c r="M1086">
        <v>3.7709000000000001</v>
      </c>
      <c r="N1086">
        <v>0</v>
      </c>
      <c r="O1086">
        <v>7.5491999999999999</v>
      </c>
      <c r="P1086">
        <v>11.398899999999999</v>
      </c>
      <c r="Q1086">
        <v>13.906599999999999</v>
      </c>
      <c r="R1086">
        <v>2.0552999999999999</v>
      </c>
      <c r="S1086">
        <v>0</v>
      </c>
    </row>
    <row r="1087" spans="1:19" x14ac:dyDescent="0.35">
      <c r="A1087">
        <v>90</v>
      </c>
      <c r="B1087" t="s">
        <v>206</v>
      </c>
      <c r="C1087" t="s">
        <v>207</v>
      </c>
      <c r="D1087">
        <v>100107</v>
      </c>
      <c r="E1087" t="s">
        <v>48</v>
      </c>
      <c r="F1087">
        <v>100107012</v>
      </c>
      <c r="G1087" t="s">
        <v>49</v>
      </c>
      <c r="H1087" t="s">
        <v>130</v>
      </c>
      <c r="I1087">
        <v>3</v>
      </c>
      <c r="J1087" t="s">
        <v>38</v>
      </c>
      <c r="K1087">
        <v>5.9913999999999996</v>
      </c>
      <c r="L1087">
        <v>0.1726</v>
      </c>
      <c r="M1087">
        <v>0.48330000000000001</v>
      </c>
      <c r="N1087">
        <v>0</v>
      </c>
      <c r="O1087">
        <v>2.4569000000000001</v>
      </c>
      <c r="P1087">
        <v>1.0911999999999999</v>
      </c>
      <c r="Q1087">
        <v>0.41849999999999998</v>
      </c>
      <c r="R1087">
        <v>1.4639</v>
      </c>
      <c r="S1087">
        <v>0</v>
      </c>
    </row>
    <row r="1088" spans="1:19" x14ac:dyDescent="0.35">
      <c r="A1088">
        <v>90</v>
      </c>
      <c r="B1088" t="s">
        <v>206</v>
      </c>
      <c r="C1088" t="s">
        <v>207</v>
      </c>
      <c r="D1088">
        <v>100107</v>
      </c>
      <c r="E1088" t="s">
        <v>48</v>
      </c>
      <c r="F1088">
        <v>100107012</v>
      </c>
      <c r="G1088" t="s">
        <v>49</v>
      </c>
      <c r="H1088" t="s">
        <v>50</v>
      </c>
      <c r="I1088">
        <v>3</v>
      </c>
      <c r="J1088" t="s">
        <v>38</v>
      </c>
      <c r="K1088">
        <v>0.36</v>
      </c>
      <c r="L1088">
        <v>1.9599999999999999E-2</v>
      </c>
      <c r="M1088">
        <v>0.17810000000000001</v>
      </c>
      <c r="N1088">
        <v>0</v>
      </c>
      <c r="O1088">
        <v>0.2041</v>
      </c>
      <c r="P1088">
        <v>0.44679999999999997</v>
      </c>
      <c r="Q1088">
        <v>1.04</v>
      </c>
      <c r="R1088">
        <v>3.1960999999999999</v>
      </c>
      <c r="S1088">
        <v>0</v>
      </c>
    </row>
    <row r="1089" spans="1:19" x14ac:dyDescent="0.35">
      <c r="A1089">
        <v>90</v>
      </c>
      <c r="B1089" t="s">
        <v>206</v>
      </c>
      <c r="C1089" t="s">
        <v>207</v>
      </c>
      <c r="D1089">
        <v>100107</v>
      </c>
      <c r="E1089" t="s">
        <v>48</v>
      </c>
      <c r="F1089">
        <v>100107012</v>
      </c>
      <c r="G1089" t="s">
        <v>49</v>
      </c>
      <c r="H1089" t="s">
        <v>211</v>
      </c>
      <c r="I1089">
        <v>7</v>
      </c>
      <c r="J1089" t="s">
        <v>164</v>
      </c>
      <c r="K1089">
        <v>1.24E-2</v>
      </c>
      <c r="L1089">
        <v>0</v>
      </c>
      <c r="M1089">
        <v>0</v>
      </c>
      <c r="N1089">
        <v>0</v>
      </c>
      <c r="O1089">
        <v>34.308500000000002</v>
      </c>
      <c r="P1089">
        <v>15.512600000000001</v>
      </c>
      <c r="Q1089">
        <v>9.2186000000000003</v>
      </c>
      <c r="R1089">
        <v>4.1464999999999996</v>
      </c>
      <c r="S1089">
        <v>0</v>
      </c>
    </row>
    <row r="1090" spans="1:19" x14ac:dyDescent="0.35">
      <c r="A1090">
        <v>90</v>
      </c>
      <c r="B1090" t="s">
        <v>206</v>
      </c>
      <c r="C1090" t="s">
        <v>207</v>
      </c>
      <c r="D1090">
        <v>100107</v>
      </c>
      <c r="E1090" t="s">
        <v>48</v>
      </c>
      <c r="F1090">
        <v>100107012</v>
      </c>
      <c r="G1090" t="s">
        <v>49</v>
      </c>
      <c r="H1090" t="s">
        <v>365</v>
      </c>
      <c r="I1090">
        <v>7</v>
      </c>
      <c r="J1090" t="s">
        <v>164</v>
      </c>
      <c r="K1090">
        <v>0</v>
      </c>
      <c r="L1090">
        <v>0</v>
      </c>
      <c r="M1090">
        <v>0</v>
      </c>
      <c r="N1090">
        <v>0</v>
      </c>
      <c r="O1090">
        <v>0.68500000000000005</v>
      </c>
      <c r="P1090">
        <v>0.41539999999999999</v>
      </c>
      <c r="Q1090">
        <v>2.9542000000000002</v>
      </c>
      <c r="R1090">
        <v>7.1000000000000004E-3</v>
      </c>
      <c r="S1090">
        <v>0</v>
      </c>
    </row>
    <row r="1091" spans="1:19" x14ac:dyDescent="0.35">
      <c r="A1091">
        <v>90</v>
      </c>
      <c r="B1091" t="s">
        <v>206</v>
      </c>
      <c r="C1091" t="s">
        <v>207</v>
      </c>
      <c r="D1091">
        <v>100107</v>
      </c>
      <c r="E1091" t="s">
        <v>48</v>
      </c>
      <c r="F1091">
        <v>100107012</v>
      </c>
      <c r="G1091" t="s">
        <v>49</v>
      </c>
      <c r="H1091" t="s">
        <v>195</v>
      </c>
      <c r="I1091">
        <v>3</v>
      </c>
      <c r="J1091" t="s">
        <v>38</v>
      </c>
      <c r="K1091">
        <v>0</v>
      </c>
      <c r="L1091">
        <v>3.4750000000000001</v>
      </c>
      <c r="M1091">
        <v>0</v>
      </c>
      <c r="N1091">
        <v>0</v>
      </c>
      <c r="O1091">
        <v>8.8332999999999995</v>
      </c>
      <c r="P1091">
        <v>3.6793999999999998</v>
      </c>
      <c r="Q1091">
        <v>0</v>
      </c>
      <c r="R1091">
        <v>1.6000000000000001E-3</v>
      </c>
      <c r="S1091">
        <v>0</v>
      </c>
    </row>
    <row r="1092" spans="1:19" x14ac:dyDescent="0.35">
      <c r="A1092">
        <v>90</v>
      </c>
      <c r="B1092" t="s">
        <v>206</v>
      </c>
      <c r="C1092" t="s">
        <v>207</v>
      </c>
      <c r="D1092">
        <v>100108</v>
      </c>
      <c r="E1092" t="s">
        <v>294</v>
      </c>
      <c r="F1092">
        <v>100108002</v>
      </c>
      <c r="G1092" t="s">
        <v>295</v>
      </c>
      <c r="H1092" t="s">
        <v>367</v>
      </c>
      <c r="I1092">
        <v>3</v>
      </c>
      <c r="J1092" t="s">
        <v>38</v>
      </c>
      <c r="K1092">
        <v>0</v>
      </c>
      <c r="L1092">
        <v>2.8769999999999998</v>
      </c>
      <c r="M1092">
        <v>7.7880000000000003</v>
      </c>
      <c r="N1092">
        <v>0</v>
      </c>
      <c r="O1092">
        <v>0.95130000000000003</v>
      </c>
      <c r="P1092">
        <v>0</v>
      </c>
      <c r="Q1092">
        <v>0</v>
      </c>
      <c r="R1092">
        <v>0.12</v>
      </c>
      <c r="S1092">
        <v>0</v>
      </c>
    </row>
    <row r="1093" spans="1:19" x14ac:dyDescent="0.35">
      <c r="A1093">
        <v>90</v>
      </c>
      <c r="B1093" t="s">
        <v>206</v>
      </c>
      <c r="C1093" t="s">
        <v>207</v>
      </c>
      <c r="D1093">
        <v>100108</v>
      </c>
      <c r="E1093" t="s">
        <v>294</v>
      </c>
      <c r="F1093">
        <v>100108005</v>
      </c>
      <c r="G1093" t="s">
        <v>319</v>
      </c>
      <c r="H1093" t="s">
        <v>396</v>
      </c>
      <c r="I1093">
        <v>7</v>
      </c>
      <c r="J1093" t="s">
        <v>164</v>
      </c>
      <c r="K1093">
        <v>0</v>
      </c>
      <c r="L1093">
        <v>0</v>
      </c>
      <c r="M1093">
        <v>0</v>
      </c>
      <c r="N1093">
        <v>2.4948999999999999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 x14ac:dyDescent="0.35">
      <c r="A1094">
        <v>90</v>
      </c>
      <c r="B1094" t="s">
        <v>206</v>
      </c>
      <c r="C1094" t="s">
        <v>207</v>
      </c>
      <c r="D1094">
        <v>100108</v>
      </c>
      <c r="E1094" t="s">
        <v>294</v>
      </c>
      <c r="F1094">
        <v>100108005</v>
      </c>
      <c r="G1094" t="s">
        <v>319</v>
      </c>
      <c r="H1094" t="s">
        <v>398</v>
      </c>
      <c r="I1094">
        <v>7</v>
      </c>
      <c r="J1094" t="s">
        <v>164</v>
      </c>
      <c r="K1094">
        <v>0</v>
      </c>
      <c r="L1094">
        <v>0</v>
      </c>
      <c r="M1094">
        <v>0</v>
      </c>
      <c r="N1094">
        <v>0</v>
      </c>
      <c r="O1094">
        <v>1.0975999999999999</v>
      </c>
      <c r="P1094">
        <v>0</v>
      </c>
      <c r="Q1094">
        <v>0</v>
      </c>
      <c r="R1094">
        <v>0</v>
      </c>
      <c r="S1094">
        <v>0</v>
      </c>
    </row>
    <row r="1095" spans="1:19" x14ac:dyDescent="0.35">
      <c r="A1095">
        <v>90</v>
      </c>
      <c r="B1095" t="s">
        <v>206</v>
      </c>
      <c r="C1095" t="s">
        <v>207</v>
      </c>
      <c r="D1095">
        <v>100108</v>
      </c>
      <c r="E1095" t="s">
        <v>294</v>
      </c>
      <c r="F1095">
        <v>100108007</v>
      </c>
      <c r="G1095" t="s">
        <v>327</v>
      </c>
      <c r="H1095" t="s">
        <v>403</v>
      </c>
      <c r="I1095">
        <v>1</v>
      </c>
      <c r="J1095" t="s">
        <v>96</v>
      </c>
      <c r="K1095">
        <v>0</v>
      </c>
      <c r="L1095">
        <v>36.615099999999998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 x14ac:dyDescent="0.35">
      <c r="A1096">
        <v>90</v>
      </c>
      <c r="B1096" t="s">
        <v>206</v>
      </c>
      <c r="C1096" t="s">
        <v>207</v>
      </c>
      <c r="D1096">
        <v>100108</v>
      </c>
      <c r="E1096" t="s">
        <v>294</v>
      </c>
      <c r="F1096">
        <v>100108007</v>
      </c>
      <c r="G1096" t="s">
        <v>327</v>
      </c>
      <c r="H1096" t="s">
        <v>338</v>
      </c>
      <c r="I1096">
        <v>4</v>
      </c>
      <c r="J1096" t="s">
        <v>71</v>
      </c>
      <c r="K1096">
        <v>0.04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 x14ac:dyDescent="0.35">
      <c r="A1097">
        <v>90</v>
      </c>
      <c r="B1097" t="s">
        <v>206</v>
      </c>
      <c r="C1097" t="s">
        <v>207</v>
      </c>
      <c r="D1097">
        <v>100109</v>
      </c>
      <c r="E1097" t="s">
        <v>51</v>
      </c>
      <c r="F1097">
        <v>100109001</v>
      </c>
      <c r="G1097" t="s">
        <v>51</v>
      </c>
      <c r="H1097" t="s">
        <v>184</v>
      </c>
      <c r="I1097">
        <v>7</v>
      </c>
      <c r="J1097" t="s">
        <v>164</v>
      </c>
      <c r="K1097">
        <v>0</v>
      </c>
      <c r="L1097">
        <v>0</v>
      </c>
      <c r="M1097">
        <v>0</v>
      </c>
      <c r="N1097">
        <v>0</v>
      </c>
      <c r="O1097">
        <v>0.59940000000000004</v>
      </c>
      <c r="P1097">
        <v>0</v>
      </c>
      <c r="Q1097">
        <v>0</v>
      </c>
      <c r="R1097">
        <v>0</v>
      </c>
      <c r="S1097">
        <v>0</v>
      </c>
    </row>
    <row r="1098" spans="1:19" x14ac:dyDescent="0.35">
      <c r="A1098">
        <v>91</v>
      </c>
      <c r="B1098" t="s">
        <v>455</v>
      </c>
      <c r="C1098" t="s">
        <v>456</v>
      </c>
      <c r="D1098">
        <v>100101</v>
      </c>
      <c r="E1098" t="s">
        <v>29</v>
      </c>
      <c r="F1098">
        <v>100101001</v>
      </c>
      <c r="G1098" t="s">
        <v>35</v>
      </c>
      <c r="H1098" t="s">
        <v>163</v>
      </c>
      <c r="I1098">
        <v>7</v>
      </c>
      <c r="J1098" t="s">
        <v>164</v>
      </c>
      <c r="K1098">
        <v>0</v>
      </c>
      <c r="L1098">
        <v>0</v>
      </c>
      <c r="M1098">
        <v>0</v>
      </c>
      <c r="N1098">
        <v>0</v>
      </c>
      <c r="O1098">
        <v>3.0599999999999999E-2</v>
      </c>
      <c r="P1098">
        <v>0</v>
      </c>
      <c r="Q1098">
        <v>0</v>
      </c>
      <c r="R1098">
        <v>0</v>
      </c>
      <c r="S1098">
        <v>0</v>
      </c>
    </row>
    <row r="1099" spans="1:19" x14ac:dyDescent="0.35">
      <c r="A1099">
        <v>93</v>
      </c>
      <c r="B1099" t="s">
        <v>339</v>
      </c>
      <c r="C1099" t="s">
        <v>340</v>
      </c>
      <c r="D1099">
        <v>100101</v>
      </c>
      <c r="E1099" t="s">
        <v>29</v>
      </c>
      <c r="F1099">
        <v>100101008</v>
      </c>
      <c r="G1099" t="s">
        <v>101</v>
      </c>
      <c r="H1099" t="s">
        <v>309</v>
      </c>
      <c r="I1099">
        <v>3</v>
      </c>
      <c r="J1099" t="s">
        <v>38</v>
      </c>
      <c r="K1099">
        <v>0</v>
      </c>
      <c r="L1099">
        <v>0</v>
      </c>
      <c r="M1099">
        <v>0.1032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 x14ac:dyDescent="0.35">
      <c r="A1100">
        <v>93</v>
      </c>
      <c r="B1100" t="s">
        <v>339</v>
      </c>
      <c r="C1100" t="s">
        <v>340</v>
      </c>
      <c r="D1100">
        <v>100103</v>
      </c>
      <c r="E1100" t="s">
        <v>39</v>
      </c>
      <c r="F1100">
        <v>100103004</v>
      </c>
      <c r="G1100" t="s">
        <v>77</v>
      </c>
      <c r="H1100" t="s">
        <v>124</v>
      </c>
      <c r="I1100">
        <v>3</v>
      </c>
      <c r="J1100" t="s">
        <v>38</v>
      </c>
      <c r="K1100">
        <v>0</v>
      </c>
      <c r="L1100">
        <v>0</v>
      </c>
      <c r="M1100">
        <v>7.7399999999999997E-2</v>
      </c>
      <c r="N1100">
        <v>0</v>
      </c>
      <c r="O1100">
        <v>0.1032</v>
      </c>
      <c r="P1100">
        <v>0</v>
      </c>
      <c r="Q1100">
        <v>0</v>
      </c>
      <c r="R1100">
        <v>0</v>
      </c>
      <c r="S1100">
        <v>0</v>
      </c>
    </row>
    <row r="1101" spans="1:19" x14ac:dyDescent="0.35">
      <c r="A1101">
        <v>93</v>
      </c>
      <c r="B1101" t="s">
        <v>339</v>
      </c>
      <c r="C1101" t="s">
        <v>340</v>
      </c>
      <c r="D1101">
        <v>100105</v>
      </c>
      <c r="E1101" t="s">
        <v>20</v>
      </c>
      <c r="F1101">
        <v>100105006</v>
      </c>
      <c r="G1101" t="s">
        <v>276</v>
      </c>
      <c r="H1101" t="s">
        <v>282</v>
      </c>
      <c r="I1101">
        <v>6</v>
      </c>
      <c r="J1101" t="s">
        <v>20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3.0200000000000001E-2</v>
      </c>
      <c r="S1101">
        <v>0</v>
      </c>
    </row>
    <row r="1102" spans="1:19" x14ac:dyDescent="0.35">
      <c r="A1102">
        <v>93</v>
      </c>
      <c r="B1102" t="s">
        <v>339</v>
      </c>
      <c r="C1102" t="s">
        <v>340</v>
      </c>
      <c r="D1102">
        <v>100105</v>
      </c>
      <c r="E1102" t="s">
        <v>20</v>
      </c>
      <c r="F1102">
        <v>100105006</v>
      </c>
      <c r="G1102" t="s">
        <v>276</v>
      </c>
      <c r="H1102" t="s">
        <v>388</v>
      </c>
      <c r="I1102">
        <v>4</v>
      </c>
      <c r="J1102" t="s">
        <v>71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0.378</v>
      </c>
      <c r="Q1102">
        <v>0</v>
      </c>
      <c r="R1102">
        <v>0</v>
      </c>
      <c r="S1102">
        <v>0</v>
      </c>
    </row>
    <row r="1103" spans="1:19" x14ac:dyDescent="0.35">
      <c r="A1103">
        <v>93</v>
      </c>
      <c r="B1103" t="s">
        <v>339</v>
      </c>
      <c r="C1103" t="s">
        <v>340</v>
      </c>
      <c r="D1103">
        <v>100106</v>
      </c>
      <c r="E1103" t="s">
        <v>23</v>
      </c>
      <c r="F1103">
        <v>100106001</v>
      </c>
      <c r="G1103" t="s">
        <v>59</v>
      </c>
      <c r="H1103" t="s">
        <v>61</v>
      </c>
      <c r="I1103">
        <v>3</v>
      </c>
      <c r="J1103" t="s">
        <v>38</v>
      </c>
      <c r="K1103">
        <v>0</v>
      </c>
      <c r="L1103">
        <v>0</v>
      </c>
      <c r="M1103">
        <v>1.0257000000000001</v>
      </c>
      <c r="N1103">
        <v>0.40500000000000003</v>
      </c>
      <c r="O1103">
        <v>0</v>
      </c>
      <c r="P1103">
        <v>0.80189999999999995</v>
      </c>
      <c r="Q1103">
        <v>0</v>
      </c>
      <c r="R1103">
        <v>0</v>
      </c>
      <c r="S1103">
        <v>0</v>
      </c>
    </row>
    <row r="1104" spans="1:19" x14ac:dyDescent="0.35">
      <c r="A1104">
        <v>92</v>
      </c>
      <c r="B1104" t="s">
        <v>107</v>
      </c>
      <c r="C1104" t="s">
        <v>108</v>
      </c>
      <c r="D1104">
        <v>100101</v>
      </c>
      <c r="E1104" t="s">
        <v>29</v>
      </c>
      <c r="F1104">
        <v>100101001</v>
      </c>
      <c r="G1104" t="s">
        <v>35</v>
      </c>
      <c r="H1104" t="s">
        <v>308</v>
      </c>
      <c r="I1104">
        <v>4</v>
      </c>
      <c r="J1104" t="s">
        <v>71</v>
      </c>
      <c r="K1104">
        <v>0.45810000000000001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 x14ac:dyDescent="0.35">
      <c r="A1105">
        <v>92</v>
      </c>
      <c r="B1105" t="s">
        <v>107</v>
      </c>
      <c r="C1105" t="s">
        <v>108</v>
      </c>
      <c r="D1105">
        <v>100101</v>
      </c>
      <c r="E1105" t="s">
        <v>29</v>
      </c>
      <c r="F1105">
        <v>100101004</v>
      </c>
      <c r="G1105" t="s">
        <v>30</v>
      </c>
      <c r="H1105" t="s">
        <v>217</v>
      </c>
      <c r="I1105">
        <v>7</v>
      </c>
      <c r="J1105" t="s">
        <v>164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3.5939999999999999</v>
      </c>
      <c r="R1105">
        <v>0</v>
      </c>
      <c r="S1105">
        <v>0</v>
      </c>
    </row>
    <row r="1106" spans="1:19" x14ac:dyDescent="0.35">
      <c r="A1106">
        <v>92</v>
      </c>
      <c r="B1106" t="s">
        <v>107</v>
      </c>
      <c r="C1106" t="s">
        <v>108</v>
      </c>
      <c r="D1106">
        <v>100101</v>
      </c>
      <c r="E1106" t="s">
        <v>29</v>
      </c>
      <c r="F1106">
        <v>100101011</v>
      </c>
      <c r="G1106" t="s">
        <v>122</v>
      </c>
      <c r="H1106" t="s">
        <v>264</v>
      </c>
      <c r="I1106">
        <v>1</v>
      </c>
      <c r="J1106" t="s">
        <v>96</v>
      </c>
      <c r="K1106">
        <v>0</v>
      </c>
      <c r="L1106">
        <v>0.99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 x14ac:dyDescent="0.35">
      <c r="A1107">
        <v>92</v>
      </c>
      <c r="B1107" t="s">
        <v>107</v>
      </c>
      <c r="C1107" t="s">
        <v>108</v>
      </c>
      <c r="D1107">
        <v>100101</v>
      </c>
      <c r="E1107" t="s">
        <v>29</v>
      </c>
      <c r="F1107">
        <v>100101011</v>
      </c>
      <c r="G1107" t="s">
        <v>122</v>
      </c>
      <c r="H1107" t="s">
        <v>123</v>
      </c>
      <c r="I1107">
        <v>1</v>
      </c>
      <c r="J1107" t="s">
        <v>96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2.3999999999999998E-3</v>
      </c>
      <c r="Q1107">
        <v>5.5E-2</v>
      </c>
      <c r="R1107">
        <v>0</v>
      </c>
      <c r="S1107">
        <v>0</v>
      </c>
    </row>
    <row r="1108" spans="1:19" x14ac:dyDescent="0.35">
      <c r="A1108">
        <v>92</v>
      </c>
      <c r="B1108" t="s">
        <v>107</v>
      </c>
      <c r="C1108" t="s">
        <v>108</v>
      </c>
      <c r="D1108">
        <v>100101</v>
      </c>
      <c r="E1108" t="s">
        <v>29</v>
      </c>
      <c r="F1108">
        <v>100112025</v>
      </c>
      <c r="G1108" t="s">
        <v>173</v>
      </c>
      <c r="H1108" t="s">
        <v>248</v>
      </c>
      <c r="I1108">
        <v>3</v>
      </c>
      <c r="J1108" t="s">
        <v>38</v>
      </c>
      <c r="K1108">
        <v>0</v>
      </c>
      <c r="L1108">
        <v>0</v>
      </c>
      <c r="M1108">
        <v>1.6E-2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 x14ac:dyDescent="0.35">
      <c r="A1109">
        <v>92</v>
      </c>
      <c r="B1109" t="s">
        <v>107</v>
      </c>
      <c r="C1109" t="s">
        <v>108</v>
      </c>
      <c r="D1109">
        <v>100101</v>
      </c>
      <c r="E1109" t="s">
        <v>29</v>
      </c>
      <c r="F1109">
        <v>100112025</v>
      </c>
      <c r="G1109" t="s">
        <v>173</v>
      </c>
      <c r="H1109" t="s">
        <v>321</v>
      </c>
      <c r="I1109">
        <v>2</v>
      </c>
      <c r="J1109" t="s">
        <v>32</v>
      </c>
      <c r="K1109">
        <v>0</v>
      </c>
      <c r="L1109">
        <v>8.3999999999999995E-3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 x14ac:dyDescent="0.35">
      <c r="A1110">
        <v>92</v>
      </c>
      <c r="B1110" t="s">
        <v>107</v>
      </c>
      <c r="C1110" t="s">
        <v>108</v>
      </c>
      <c r="D1110">
        <v>100102</v>
      </c>
      <c r="E1110" t="s">
        <v>92</v>
      </c>
      <c r="F1110">
        <v>100102006</v>
      </c>
      <c r="G1110" t="s">
        <v>237</v>
      </c>
      <c r="H1110" t="s">
        <v>409</v>
      </c>
      <c r="I1110">
        <v>7</v>
      </c>
      <c r="J1110" t="s">
        <v>164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1.9E-3</v>
      </c>
      <c r="Q1110">
        <v>0</v>
      </c>
      <c r="R1110">
        <v>0</v>
      </c>
      <c r="S1110">
        <v>0</v>
      </c>
    </row>
    <row r="1111" spans="1:19" x14ac:dyDescent="0.35">
      <c r="A1111">
        <v>92</v>
      </c>
      <c r="B1111" t="s">
        <v>107</v>
      </c>
      <c r="C1111" t="s">
        <v>108</v>
      </c>
      <c r="D1111">
        <v>100102</v>
      </c>
      <c r="E1111" t="s">
        <v>92</v>
      </c>
      <c r="F1111">
        <v>100102008</v>
      </c>
      <c r="G1111" t="s">
        <v>352</v>
      </c>
      <c r="H1111" t="s">
        <v>354</v>
      </c>
      <c r="I1111">
        <v>7</v>
      </c>
      <c r="J1111" t="s">
        <v>164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0.08</v>
      </c>
      <c r="R1111">
        <v>0</v>
      </c>
      <c r="S1111">
        <v>0</v>
      </c>
    </row>
    <row r="1112" spans="1:19" x14ac:dyDescent="0.35">
      <c r="A1112">
        <v>92</v>
      </c>
      <c r="B1112" t="s">
        <v>107</v>
      </c>
      <c r="C1112" t="s">
        <v>108</v>
      </c>
      <c r="D1112">
        <v>100103</v>
      </c>
      <c r="E1112" t="s">
        <v>39</v>
      </c>
      <c r="F1112">
        <v>100103002</v>
      </c>
      <c r="G1112" t="s">
        <v>42</v>
      </c>
      <c r="H1112" t="s">
        <v>313</v>
      </c>
      <c r="I1112">
        <v>3</v>
      </c>
      <c r="J1112" t="s">
        <v>38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3.3999999999999998E-3</v>
      </c>
      <c r="Q1112">
        <v>0</v>
      </c>
      <c r="R1112">
        <v>0</v>
      </c>
      <c r="S1112">
        <v>3.8E-3</v>
      </c>
    </row>
    <row r="1113" spans="1:19" x14ac:dyDescent="0.35">
      <c r="A1113">
        <v>92</v>
      </c>
      <c r="B1113" t="s">
        <v>107</v>
      </c>
      <c r="C1113" t="s">
        <v>108</v>
      </c>
      <c r="D1113">
        <v>100103</v>
      </c>
      <c r="E1113" t="s">
        <v>39</v>
      </c>
      <c r="F1113">
        <v>100103002</v>
      </c>
      <c r="G1113" t="s">
        <v>42</v>
      </c>
      <c r="H1113" t="s">
        <v>291</v>
      </c>
      <c r="I1113">
        <v>7</v>
      </c>
      <c r="J1113" t="s">
        <v>164</v>
      </c>
      <c r="K1113">
        <v>5.0000000000000001E-4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 x14ac:dyDescent="0.35">
      <c r="A1114">
        <v>92</v>
      </c>
      <c r="B1114" t="s">
        <v>107</v>
      </c>
      <c r="C1114" t="s">
        <v>108</v>
      </c>
      <c r="D1114">
        <v>100103</v>
      </c>
      <c r="E1114" t="s">
        <v>39</v>
      </c>
      <c r="F1114">
        <v>100103002</v>
      </c>
      <c r="G1114" t="s">
        <v>42</v>
      </c>
      <c r="H1114" t="s">
        <v>43</v>
      </c>
      <c r="I1114">
        <v>5</v>
      </c>
      <c r="J1114" t="s">
        <v>26</v>
      </c>
      <c r="K1114">
        <v>0</v>
      </c>
      <c r="L1114">
        <v>0</v>
      </c>
      <c r="M1114">
        <v>2.3400000000000001E-2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 x14ac:dyDescent="0.35">
      <c r="A1115">
        <v>92</v>
      </c>
      <c r="B1115" t="s">
        <v>107</v>
      </c>
      <c r="C1115" t="s">
        <v>108</v>
      </c>
      <c r="D1115">
        <v>100103</v>
      </c>
      <c r="E1115" t="s">
        <v>39</v>
      </c>
      <c r="F1115">
        <v>100103002</v>
      </c>
      <c r="G1115" t="s">
        <v>42</v>
      </c>
      <c r="H1115" t="s">
        <v>114</v>
      </c>
      <c r="I1115">
        <v>4</v>
      </c>
      <c r="J1115" t="s">
        <v>71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3.3000000000000002E-2</v>
      </c>
      <c r="Q1115">
        <v>0</v>
      </c>
      <c r="R1115">
        <v>0</v>
      </c>
      <c r="S1115">
        <v>0</v>
      </c>
    </row>
    <row r="1116" spans="1:19" x14ac:dyDescent="0.35">
      <c r="A1116">
        <v>92</v>
      </c>
      <c r="B1116" t="s">
        <v>107</v>
      </c>
      <c r="C1116" t="s">
        <v>108</v>
      </c>
      <c r="D1116">
        <v>100104</v>
      </c>
      <c r="E1116" t="s">
        <v>66</v>
      </c>
      <c r="F1116">
        <v>100104002</v>
      </c>
      <c r="G1116" t="s">
        <v>67</v>
      </c>
      <c r="H1116" t="s">
        <v>203</v>
      </c>
      <c r="I1116">
        <v>7</v>
      </c>
      <c r="J1116" t="s">
        <v>164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2.52</v>
      </c>
      <c r="R1116">
        <v>0</v>
      </c>
      <c r="S1116">
        <v>0</v>
      </c>
    </row>
    <row r="1117" spans="1:19" x14ac:dyDescent="0.35">
      <c r="A1117">
        <v>92</v>
      </c>
      <c r="B1117" t="s">
        <v>107</v>
      </c>
      <c r="C1117" t="s">
        <v>108</v>
      </c>
      <c r="D1117">
        <v>100108</v>
      </c>
      <c r="E1117" t="s">
        <v>294</v>
      </c>
      <c r="F1117">
        <v>100108005</v>
      </c>
      <c r="G1117" t="s">
        <v>319</v>
      </c>
      <c r="H1117" t="s">
        <v>330</v>
      </c>
      <c r="I1117">
        <v>3</v>
      </c>
      <c r="J1117" t="s">
        <v>38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0.27339999999999998</v>
      </c>
      <c r="Q1117">
        <v>0</v>
      </c>
      <c r="R1117">
        <v>0</v>
      </c>
      <c r="S1117">
        <v>0</v>
      </c>
    </row>
    <row r="1118" spans="1:19" x14ac:dyDescent="0.35">
      <c r="A1118">
        <v>92</v>
      </c>
      <c r="B1118" t="s">
        <v>107</v>
      </c>
      <c r="C1118" t="s">
        <v>108</v>
      </c>
      <c r="D1118">
        <v>100109</v>
      </c>
      <c r="E1118" t="s">
        <v>51</v>
      </c>
      <c r="F1118">
        <v>100109001</v>
      </c>
      <c r="G1118" t="s">
        <v>51</v>
      </c>
      <c r="H1118" t="s">
        <v>84</v>
      </c>
      <c r="I1118">
        <v>4</v>
      </c>
      <c r="J1118" t="s">
        <v>71</v>
      </c>
      <c r="K1118">
        <v>0</v>
      </c>
      <c r="L1118">
        <v>0</v>
      </c>
      <c r="M1118">
        <v>0</v>
      </c>
      <c r="N1118">
        <v>9.2799999999999994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 x14ac:dyDescent="0.35">
      <c r="A1119">
        <v>92</v>
      </c>
      <c r="B1119" t="s">
        <v>107</v>
      </c>
      <c r="C1119" t="s">
        <v>108</v>
      </c>
      <c r="D1119">
        <v>100109</v>
      </c>
      <c r="E1119" t="s">
        <v>51</v>
      </c>
      <c r="F1119">
        <v>100109001</v>
      </c>
      <c r="G1119" t="s">
        <v>51</v>
      </c>
      <c r="H1119" t="s">
        <v>184</v>
      </c>
      <c r="I1119">
        <v>7</v>
      </c>
      <c r="J1119" t="s">
        <v>164</v>
      </c>
      <c r="K1119">
        <v>0</v>
      </c>
      <c r="L1119">
        <v>0</v>
      </c>
      <c r="M1119">
        <v>0</v>
      </c>
      <c r="N1119">
        <v>1.2999999999999999E-3</v>
      </c>
      <c r="O1119">
        <v>0</v>
      </c>
      <c r="P1119">
        <v>1.1999999999999999E-3</v>
      </c>
      <c r="Q1119">
        <v>0</v>
      </c>
      <c r="R1119">
        <v>0</v>
      </c>
      <c r="S1119">
        <v>0</v>
      </c>
    </row>
    <row r="1120" spans="1:19" x14ac:dyDescent="0.35">
      <c r="A1120">
        <v>92</v>
      </c>
      <c r="B1120" t="s">
        <v>107</v>
      </c>
      <c r="C1120" t="s">
        <v>108</v>
      </c>
      <c r="D1120">
        <v>100109</v>
      </c>
      <c r="E1120" t="s">
        <v>51</v>
      </c>
      <c r="F1120">
        <v>100109001</v>
      </c>
      <c r="G1120" t="s">
        <v>51</v>
      </c>
      <c r="H1120" t="s">
        <v>249</v>
      </c>
      <c r="I1120">
        <v>7</v>
      </c>
      <c r="J1120" t="s">
        <v>164</v>
      </c>
      <c r="K1120">
        <v>0</v>
      </c>
      <c r="L1120">
        <v>0</v>
      </c>
      <c r="M1120">
        <v>1.5E-3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 x14ac:dyDescent="0.35">
      <c r="A1121">
        <v>92</v>
      </c>
      <c r="B1121" t="s">
        <v>107</v>
      </c>
      <c r="C1121" t="s">
        <v>108</v>
      </c>
      <c r="D1121">
        <v>100109</v>
      </c>
      <c r="E1121" t="s">
        <v>51</v>
      </c>
      <c r="F1121">
        <v>100109001</v>
      </c>
      <c r="G1121" t="s">
        <v>51</v>
      </c>
      <c r="H1121" t="s">
        <v>389</v>
      </c>
      <c r="I1121">
        <v>3</v>
      </c>
      <c r="J1121" t="s">
        <v>38</v>
      </c>
      <c r="K1121">
        <v>0</v>
      </c>
      <c r="L1121">
        <v>6.4999999999999997E-3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 x14ac:dyDescent="0.35">
      <c r="A1122">
        <v>45</v>
      </c>
      <c r="B1122" t="s">
        <v>109</v>
      </c>
      <c r="C1122" t="s">
        <v>110</v>
      </c>
      <c r="D1122">
        <v>100101</v>
      </c>
      <c r="E1122" t="s">
        <v>29</v>
      </c>
      <c r="F1122">
        <v>100101001</v>
      </c>
      <c r="G1122" t="s">
        <v>35</v>
      </c>
      <c r="H1122" t="s">
        <v>163</v>
      </c>
      <c r="I1122">
        <v>7</v>
      </c>
      <c r="J1122" t="s">
        <v>164</v>
      </c>
      <c r="K1122">
        <v>25.083500000000001</v>
      </c>
      <c r="L1122">
        <v>32.451999999999998</v>
      </c>
      <c r="M1122">
        <v>0.114</v>
      </c>
      <c r="N1122">
        <v>0.29799999999999999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 x14ac:dyDescent="0.35">
      <c r="A1123">
        <v>45</v>
      </c>
      <c r="B1123" t="s">
        <v>109</v>
      </c>
      <c r="C1123" t="s">
        <v>110</v>
      </c>
      <c r="D1123">
        <v>100101</v>
      </c>
      <c r="E1123" t="s">
        <v>29</v>
      </c>
      <c r="F1123">
        <v>100101001</v>
      </c>
      <c r="G1123" t="s">
        <v>35</v>
      </c>
      <c r="H1123" t="s">
        <v>56</v>
      </c>
      <c r="I1123">
        <v>2</v>
      </c>
      <c r="J1123" t="s">
        <v>32</v>
      </c>
      <c r="K1123">
        <v>0</v>
      </c>
      <c r="L1123">
        <v>0</v>
      </c>
      <c r="M1123">
        <v>20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 x14ac:dyDescent="0.35">
      <c r="A1124">
        <v>45</v>
      </c>
      <c r="B1124" t="s">
        <v>109</v>
      </c>
      <c r="C1124" t="s">
        <v>110</v>
      </c>
      <c r="D1124">
        <v>100101</v>
      </c>
      <c r="E1124" t="s">
        <v>29</v>
      </c>
      <c r="F1124">
        <v>100101011</v>
      </c>
      <c r="G1124" t="s">
        <v>122</v>
      </c>
      <c r="H1124" t="s">
        <v>123</v>
      </c>
      <c r="I1124">
        <v>1</v>
      </c>
      <c r="J1124" t="s">
        <v>96</v>
      </c>
      <c r="K1124">
        <v>2.0299999999999999E-2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 x14ac:dyDescent="0.35">
      <c r="A1125">
        <v>45</v>
      </c>
      <c r="B1125" t="s">
        <v>109</v>
      </c>
      <c r="C1125" t="s">
        <v>110</v>
      </c>
      <c r="D1125">
        <v>100101</v>
      </c>
      <c r="E1125" t="s">
        <v>29</v>
      </c>
      <c r="F1125">
        <v>100101011</v>
      </c>
      <c r="G1125" t="s">
        <v>122</v>
      </c>
      <c r="H1125" t="s">
        <v>256</v>
      </c>
      <c r="I1125">
        <v>4</v>
      </c>
      <c r="J1125" t="s">
        <v>71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1.341</v>
      </c>
      <c r="Q1125">
        <v>0</v>
      </c>
      <c r="R1125">
        <v>0</v>
      </c>
      <c r="S1125">
        <v>0</v>
      </c>
    </row>
    <row r="1126" spans="1:19" x14ac:dyDescent="0.35">
      <c r="A1126">
        <v>45</v>
      </c>
      <c r="B1126" t="s">
        <v>109</v>
      </c>
      <c r="C1126" t="s">
        <v>110</v>
      </c>
      <c r="D1126">
        <v>100102</v>
      </c>
      <c r="E1126" t="s">
        <v>92</v>
      </c>
      <c r="F1126">
        <v>100102005</v>
      </c>
      <c r="G1126" t="s">
        <v>177</v>
      </c>
      <c r="H1126" t="s">
        <v>375</v>
      </c>
      <c r="I1126">
        <v>7</v>
      </c>
      <c r="J1126" t="s">
        <v>164</v>
      </c>
      <c r="K1126">
        <v>0.21490000000000001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 x14ac:dyDescent="0.35">
      <c r="A1127">
        <v>45</v>
      </c>
      <c r="B1127" t="s">
        <v>109</v>
      </c>
      <c r="C1127" t="s">
        <v>110</v>
      </c>
      <c r="D1127">
        <v>100102</v>
      </c>
      <c r="E1127" t="s">
        <v>92</v>
      </c>
      <c r="F1127">
        <v>100102005</v>
      </c>
      <c r="G1127" t="s">
        <v>177</v>
      </c>
      <c r="H1127" t="s">
        <v>397</v>
      </c>
      <c r="I1127">
        <v>7</v>
      </c>
      <c r="J1127" t="s">
        <v>164</v>
      </c>
      <c r="K1127">
        <v>0</v>
      </c>
      <c r="L1127">
        <v>0.56999999999999995</v>
      </c>
      <c r="M1127">
        <v>0.38500000000000001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 x14ac:dyDescent="0.35">
      <c r="A1128">
        <v>45</v>
      </c>
      <c r="B1128" t="s">
        <v>109</v>
      </c>
      <c r="C1128" t="s">
        <v>110</v>
      </c>
      <c r="D1128">
        <v>100102</v>
      </c>
      <c r="E1128" t="s">
        <v>92</v>
      </c>
      <c r="F1128">
        <v>100102005</v>
      </c>
      <c r="G1128" t="s">
        <v>177</v>
      </c>
      <c r="H1128" t="s">
        <v>379</v>
      </c>
      <c r="I1128">
        <v>7</v>
      </c>
      <c r="J1128" t="s">
        <v>164</v>
      </c>
      <c r="K1128">
        <v>0</v>
      </c>
      <c r="L1128">
        <v>0.56999999999999995</v>
      </c>
      <c r="M1128">
        <v>0</v>
      </c>
      <c r="N1128">
        <v>1.9263999999999999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 x14ac:dyDescent="0.35">
      <c r="A1129">
        <v>45</v>
      </c>
      <c r="B1129" t="s">
        <v>109</v>
      </c>
      <c r="C1129" t="s">
        <v>110</v>
      </c>
      <c r="D1129">
        <v>100103</v>
      </c>
      <c r="E1129" t="s">
        <v>39</v>
      </c>
      <c r="F1129">
        <v>100103004</v>
      </c>
      <c r="G1129" t="s">
        <v>77</v>
      </c>
      <c r="H1129" t="s">
        <v>78</v>
      </c>
      <c r="I1129">
        <v>3</v>
      </c>
      <c r="J1129" t="s">
        <v>38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23.602799999999998</v>
      </c>
      <c r="S1129">
        <v>0</v>
      </c>
    </row>
    <row r="1130" spans="1:19" x14ac:dyDescent="0.35">
      <c r="A1130">
        <v>45</v>
      </c>
      <c r="B1130" t="s">
        <v>109</v>
      </c>
      <c r="C1130" t="s">
        <v>110</v>
      </c>
      <c r="D1130">
        <v>100103</v>
      </c>
      <c r="E1130" t="s">
        <v>39</v>
      </c>
      <c r="F1130">
        <v>100103004</v>
      </c>
      <c r="G1130" t="s">
        <v>77</v>
      </c>
      <c r="H1130" t="s">
        <v>363</v>
      </c>
      <c r="I1130">
        <v>7</v>
      </c>
      <c r="J1130" t="s">
        <v>164</v>
      </c>
      <c r="K1130">
        <v>0</v>
      </c>
      <c r="L1130">
        <v>0</v>
      </c>
      <c r="M1130">
        <v>0</v>
      </c>
      <c r="N1130">
        <v>0</v>
      </c>
      <c r="O1130">
        <v>0.2843</v>
      </c>
      <c r="P1130">
        <v>0</v>
      </c>
      <c r="Q1130">
        <v>0</v>
      </c>
      <c r="R1130">
        <v>0</v>
      </c>
      <c r="S1130">
        <v>0</v>
      </c>
    </row>
    <row r="1131" spans="1:19" x14ac:dyDescent="0.35">
      <c r="A1131">
        <v>45</v>
      </c>
      <c r="B1131" t="s">
        <v>109</v>
      </c>
      <c r="C1131" t="s">
        <v>110</v>
      </c>
      <c r="D1131">
        <v>100103</v>
      </c>
      <c r="E1131" t="s">
        <v>39</v>
      </c>
      <c r="F1131">
        <v>100103004</v>
      </c>
      <c r="G1131" t="s">
        <v>77</v>
      </c>
      <c r="H1131" t="s">
        <v>347</v>
      </c>
      <c r="I1131">
        <v>3</v>
      </c>
      <c r="J1131" t="s">
        <v>38</v>
      </c>
      <c r="K1131">
        <v>0</v>
      </c>
      <c r="L1131">
        <v>0</v>
      </c>
      <c r="M1131">
        <v>0</v>
      </c>
      <c r="N1131">
        <v>0</v>
      </c>
      <c r="O1131">
        <v>0.38940000000000002</v>
      </c>
      <c r="P1131">
        <v>0</v>
      </c>
      <c r="Q1131">
        <v>0</v>
      </c>
      <c r="R1131">
        <v>0</v>
      </c>
      <c r="S1131">
        <v>0</v>
      </c>
    </row>
    <row r="1132" spans="1:19" x14ac:dyDescent="0.35">
      <c r="A1132">
        <v>45</v>
      </c>
      <c r="B1132" t="s">
        <v>109</v>
      </c>
      <c r="C1132" t="s">
        <v>110</v>
      </c>
      <c r="D1132">
        <v>100104</v>
      </c>
      <c r="E1132" t="s">
        <v>66</v>
      </c>
      <c r="F1132">
        <v>100104002</v>
      </c>
      <c r="G1132" t="s">
        <v>67</v>
      </c>
      <c r="H1132" t="s">
        <v>366</v>
      </c>
      <c r="I1132">
        <v>7</v>
      </c>
      <c r="J1132" t="s">
        <v>164</v>
      </c>
      <c r="K1132">
        <v>0</v>
      </c>
      <c r="L1132">
        <v>0</v>
      </c>
      <c r="M1132">
        <v>0</v>
      </c>
      <c r="N1132">
        <v>1.9E-3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 x14ac:dyDescent="0.35">
      <c r="A1133">
        <v>45</v>
      </c>
      <c r="B1133" t="s">
        <v>109</v>
      </c>
      <c r="C1133" t="s">
        <v>110</v>
      </c>
      <c r="D1133">
        <v>100104</v>
      </c>
      <c r="E1133" t="s">
        <v>66</v>
      </c>
      <c r="F1133">
        <v>100104002</v>
      </c>
      <c r="G1133" t="s">
        <v>67</v>
      </c>
      <c r="H1133" t="s">
        <v>210</v>
      </c>
      <c r="I1133">
        <v>7</v>
      </c>
      <c r="J1133" t="s">
        <v>164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1E-3</v>
      </c>
      <c r="S1133">
        <v>0</v>
      </c>
    </row>
    <row r="1134" spans="1:19" x14ac:dyDescent="0.35">
      <c r="A1134">
        <v>45</v>
      </c>
      <c r="B1134" t="s">
        <v>109</v>
      </c>
      <c r="C1134" t="s">
        <v>110</v>
      </c>
      <c r="D1134">
        <v>100104</v>
      </c>
      <c r="E1134" t="s">
        <v>66</v>
      </c>
      <c r="F1134">
        <v>100104002</v>
      </c>
      <c r="G1134" t="s">
        <v>67</v>
      </c>
      <c r="H1134" t="s">
        <v>203</v>
      </c>
      <c r="I1134">
        <v>7</v>
      </c>
      <c r="J1134" t="s">
        <v>164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3.5000000000000001E-3</v>
      </c>
      <c r="S1134">
        <v>0</v>
      </c>
    </row>
    <row r="1135" spans="1:19" x14ac:dyDescent="0.35">
      <c r="A1135">
        <v>45</v>
      </c>
      <c r="B1135" t="s">
        <v>109</v>
      </c>
      <c r="C1135" t="s">
        <v>110</v>
      </c>
      <c r="D1135">
        <v>100104</v>
      </c>
      <c r="E1135" t="s">
        <v>66</v>
      </c>
      <c r="F1135">
        <v>100104002</v>
      </c>
      <c r="G1135" t="s">
        <v>67</v>
      </c>
      <c r="H1135" t="s">
        <v>127</v>
      </c>
      <c r="I1135">
        <v>3</v>
      </c>
      <c r="J1135" t="s">
        <v>38</v>
      </c>
      <c r="K1135">
        <v>0</v>
      </c>
      <c r="L1135">
        <v>0</v>
      </c>
      <c r="M1135">
        <v>5.0000000000000001E-4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 x14ac:dyDescent="0.35">
      <c r="A1136">
        <v>45</v>
      </c>
      <c r="B1136" t="s">
        <v>109</v>
      </c>
      <c r="C1136" t="s">
        <v>110</v>
      </c>
      <c r="D1136">
        <v>100105</v>
      </c>
      <c r="E1136" t="s">
        <v>20</v>
      </c>
      <c r="F1136">
        <v>100105003</v>
      </c>
      <c r="G1136" t="s">
        <v>334</v>
      </c>
      <c r="H1136" t="s">
        <v>335</v>
      </c>
      <c r="I1136">
        <v>6</v>
      </c>
      <c r="J1136" t="s">
        <v>20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3.0999999999999999E-3</v>
      </c>
      <c r="Q1136">
        <v>0</v>
      </c>
      <c r="R1136">
        <v>3.8E-3</v>
      </c>
      <c r="S1136">
        <v>0</v>
      </c>
    </row>
    <row r="1137" spans="1:19" x14ac:dyDescent="0.35">
      <c r="A1137">
        <v>45</v>
      </c>
      <c r="B1137" t="s">
        <v>109</v>
      </c>
      <c r="C1137" t="s">
        <v>110</v>
      </c>
      <c r="D1137">
        <v>100105</v>
      </c>
      <c r="E1137" t="s">
        <v>20</v>
      </c>
      <c r="F1137">
        <v>100105006</v>
      </c>
      <c r="G1137" t="s">
        <v>276</v>
      </c>
      <c r="H1137" t="s">
        <v>388</v>
      </c>
      <c r="I1137">
        <v>4</v>
      </c>
      <c r="J1137" t="s">
        <v>71</v>
      </c>
      <c r="K1137">
        <v>0</v>
      </c>
      <c r="L1137">
        <v>0</v>
      </c>
      <c r="M1137">
        <v>0</v>
      </c>
      <c r="N1137">
        <v>5.0000000000000001E-4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 x14ac:dyDescent="0.35">
      <c r="A1138">
        <v>45</v>
      </c>
      <c r="B1138" t="s">
        <v>109</v>
      </c>
      <c r="C1138" t="s">
        <v>110</v>
      </c>
      <c r="D1138">
        <v>100106</v>
      </c>
      <c r="E1138" t="s">
        <v>23</v>
      </c>
      <c r="F1138">
        <v>100106001</v>
      </c>
      <c r="G1138" t="s">
        <v>59</v>
      </c>
      <c r="H1138" t="s">
        <v>408</v>
      </c>
      <c r="I1138">
        <v>1</v>
      </c>
      <c r="J1138" t="s">
        <v>96</v>
      </c>
      <c r="K1138">
        <v>0</v>
      </c>
      <c r="L1138">
        <v>0</v>
      </c>
      <c r="M1138">
        <v>0.36990000000000001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 x14ac:dyDescent="0.35">
      <c r="A1139">
        <v>45</v>
      </c>
      <c r="B1139" t="s">
        <v>109</v>
      </c>
      <c r="C1139" t="s">
        <v>110</v>
      </c>
      <c r="D1139">
        <v>100106</v>
      </c>
      <c r="E1139" t="s">
        <v>23</v>
      </c>
      <c r="F1139">
        <v>100106001</v>
      </c>
      <c r="G1139" t="s">
        <v>59</v>
      </c>
      <c r="H1139" t="s">
        <v>224</v>
      </c>
      <c r="I1139">
        <v>1</v>
      </c>
      <c r="J1139" t="s">
        <v>96</v>
      </c>
      <c r="K1139">
        <v>0.35830000000000001</v>
      </c>
      <c r="L1139">
        <v>0.23330000000000001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 x14ac:dyDescent="0.35">
      <c r="A1140">
        <v>45</v>
      </c>
      <c r="B1140" t="s">
        <v>109</v>
      </c>
      <c r="C1140" t="s">
        <v>110</v>
      </c>
      <c r="D1140">
        <v>100106</v>
      </c>
      <c r="E1140" t="s">
        <v>23</v>
      </c>
      <c r="F1140">
        <v>100106001</v>
      </c>
      <c r="G1140" t="s">
        <v>59</v>
      </c>
      <c r="H1140" t="s">
        <v>272</v>
      </c>
      <c r="I1140">
        <v>1</v>
      </c>
      <c r="J1140" t="s">
        <v>96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1E-3</v>
      </c>
      <c r="S1140">
        <v>0</v>
      </c>
    </row>
    <row r="1141" spans="1:19" x14ac:dyDescent="0.35">
      <c r="A1141">
        <v>45</v>
      </c>
      <c r="B1141" t="s">
        <v>109</v>
      </c>
      <c r="C1141" t="s">
        <v>110</v>
      </c>
      <c r="D1141">
        <v>100107</v>
      </c>
      <c r="E1141" t="s">
        <v>48</v>
      </c>
      <c r="F1141">
        <v>100107012</v>
      </c>
      <c r="G1141" t="s">
        <v>49</v>
      </c>
      <c r="H1141" t="s">
        <v>318</v>
      </c>
      <c r="I1141">
        <v>3</v>
      </c>
      <c r="J1141" t="s">
        <v>38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0.54</v>
      </c>
    </row>
    <row r="1142" spans="1:19" x14ac:dyDescent="0.35">
      <c r="A1142">
        <v>45</v>
      </c>
      <c r="B1142" t="s">
        <v>109</v>
      </c>
      <c r="C1142" t="s">
        <v>110</v>
      </c>
      <c r="D1142">
        <v>100107</v>
      </c>
      <c r="E1142" t="s">
        <v>48</v>
      </c>
      <c r="F1142">
        <v>100107012</v>
      </c>
      <c r="G1142" t="s">
        <v>49</v>
      </c>
      <c r="H1142" t="s">
        <v>129</v>
      </c>
      <c r="I1142">
        <v>2</v>
      </c>
      <c r="J1142" t="s">
        <v>32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8.9999999999999993E-3</v>
      </c>
    </row>
    <row r="1143" spans="1:19" x14ac:dyDescent="0.35">
      <c r="A1143">
        <v>45</v>
      </c>
      <c r="B1143" t="s">
        <v>109</v>
      </c>
      <c r="C1143" t="s">
        <v>110</v>
      </c>
      <c r="D1143">
        <v>100107</v>
      </c>
      <c r="E1143" t="s">
        <v>48</v>
      </c>
      <c r="F1143">
        <v>100107012</v>
      </c>
      <c r="G1143" t="s">
        <v>49</v>
      </c>
      <c r="H1143" t="s">
        <v>265</v>
      </c>
      <c r="I1143">
        <v>1</v>
      </c>
      <c r="J1143" t="s">
        <v>96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0.41920000000000002</v>
      </c>
    </row>
    <row r="1144" spans="1:19" x14ac:dyDescent="0.35">
      <c r="A1144">
        <v>45</v>
      </c>
      <c r="B1144" t="s">
        <v>109</v>
      </c>
      <c r="C1144" t="s">
        <v>110</v>
      </c>
      <c r="D1144">
        <v>100107</v>
      </c>
      <c r="E1144" t="s">
        <v>48</v>
      </c>
      <c r="F1144">
        <v>100107012</v>
      </c>
      <c r="G1144" t="s">
        <v>49</v>
      </c>
      <c r="H1144" t="s">
        <v>130</v>
      </c>
      <c r="I1144">
        <v>3</v>
      </c>
      <c r="J1144" t="s">
        <v>38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2.7E-2</v>
      </c>
    </row>
    <row r="1145" spans="1:19" x14ac:dyDescent="0.35">
      <c r="A1145">
        <v>45</v>
      </c>
      <c r="B1145" t="s">
        <v>109</v>
      </c>
      <c r="C1145" t="s">
        <v>110</v>
      </c>
      <c r="D1145">
        <v>100107</v>
      </c>
      <c r="E1145" t="s">
        <v>48</v>
      </c>
      <c r="F1145">
        <v>100107012</v>
      </c>
      <c r="G1145" t="s">
        <v>49</v>
      </c>
      <c r="H1145" t="s">
        <v>50</v>
      </c>
      <c r="I1145">
        <v>3</v>
      </c>
      <c r="J1145" t="s">
        <v>38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20.356000000000002</v>
      </c>
    </row>
    <row r="1146" spans="1:19" x14ac:dyDescent="0.35">
      <c r="A1146">
        <v>45</v>
      </c>
      <c r="B1146" t="s">
        <v>109</v>
      </c>
      <c r="C1146" t="s">
        <v>110</v>
      </c>
      <c r="D1146">
        <v>100107</v>
      </c>
      <c r="E1146" t="s">
        <v>48</v>
      </c>
      <c r="F1146">
        <v>100107012</v>
      </c>
      <c r="G1146" t="s">
        <v>49</v>
      </c>
      <c r="H1146" t="s">
        <v>211</v>
      </c>
      <c r="I1146">
        <v>7</v>
      </c>
      <c r="J1146" t="s">
        <v>164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8.3460000000000001</v>
      </c>
    </row>
    <row r="1147" spans="1:19" x14ac:dyDescent="0.35">
      <c r="A1147">
        <v>45</v>
      </c>
      <c r="B1147" t="s">
        <v>109</v>
      </c>
      <c r="C1147" t="s">
        <v>110</v>
      </c>
      <c r="D1147">
        <v>100108</v>
      </c>
      <c r="E1147" t="s">
        <v>294</v>
      </c>
      <c r="F1147">
        <v>100108002</v>
      </c>
      <c r="G1147" t="s">
        <v>295</v>
      </c>
      <c r="H1147" t="s">
        <v>367</v>
      </c>
      <c r="I1147">
        <v>3</v>
      </c>
      <c r="J1147" t="s">
        <v>38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4.8090000000000002</v>
      </c>
      <c r="R1147">
        <v>0</v>
      </c>
      <c r="S1147">
        <v>0</v>
      </c>
    </row>
    <row r="1148" spans="1:19" x14ac:dyDescent="0.35">
      <c r="A1148">
        <v>45</v>
      </c>
      <c r="B1148" t="s">
        <v>109</v>
      </c>
      <c r="C1148" t="s">
        <v>110</v>
      </c>
      <c r="D1148">
        <v>100108</v>
      </c>
      <c r="E1148" t="s">
        <v>294</v>
      </c>
      <c r="F1148">
        <v>100108005</v>
      </c>
      <c r="G1148" t="s">
        <v>319</v>
      </c>
      <c r="H1148" t="s">
        <v>396</v>
      </c>
      <c r="I1148">
        <v>7</v>
      </c>
      <c r="J1148" t="s">
        <v>164</v>
      </c>
      <c r="K1148">
        <v>0</v>
      </c>
      <c r="L1148">
        <v>0</v>
      </c>
      <c r="M1148">
        <v>0</v>
      </c>
      <c r="N1148">
        <v>0.1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 x14ac:dyDescent="0.35">
      <c r="A1149">
        <v>45</v>
      </c>
      <c r="B1149" t="s">
        <v>109</v>
      </c>
      <c r="C1149" t="s">
        <v>110</v>
      </c>
      <c r="D1149">
        <v>100108</v>
      </c>
      <c r="E1149" t="s">
        <v>294</v>
      </c>
      <c r="F1149">
        <v>100108005</v>
      </c>
      <c r="G1149" t="s">
        <v>319</v>
      </c>
      <c r="H1149" t="s">
        <v>398</v>
      </c>
      <c r="I1149">
        <v>7</v>
      </c>
      <c r="J1149" t="s">
        <v>164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3.04E-2</v>
      </c>
      <c r="Q1149">
        <v>0</v>
      </c>
      <c r="R1149">
        <v>0</v>
      </c>
      <c r="S1149">
        <v>0</v>
      </c>
    </row>
    <row r="1150" spans="1:19" x14ac:dyDescent="0.35">
      <c r="A1150">
        <v>45</v>
      </c>
      <c r="B1150" t="s">
        <v>109</v>
      </c>
      <c r="C1150" t="s">
        <v>110</v>
      </c>
      <c r="D1150">
        <v>100108</v>
      </c>
      <c r="E1150" t="s">
        <v>294</v>
      </c>
      <c r="F1150">
        <v>100108007</v>
      </c>
      <c r="G1150" t="s">
        <v>327</v>
      </c>
      <c r="H1150" t="s">
        <v>404</v>
      </c>
      <c r="I1150">
        <v>1</v>
      </c>
      <c r="J1150" t="s">
        <v>96</v>
      </c>
      <c r="K1150">
        <v>0</v>
      </c>
      <c r="L1150">
        <v>0</v>
      </c>
      <c r="M1150">
        <v>4.1000000000000003E-3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 x14ac:dyDescent="0.35">
      <c r="A1151">
        <v>45</v>
      </c>
      <c r="B1151" t="s">
        <v>109</v>
      </c>
      <c r="C1151" t="s">
        <v>110</v>
      </c>
      <c r="D1151">
        <v>100109</v>
      </c>
      <c r="E1151" t="s">
        <v>51</v>
      </c>
      <c r="F1151">
        <v>100109001</v>
      </c>
      <c r="G1151" t="s">
        <v>51</v>
      </c>
      <c r="H1151" t="s">
        <v>293</v>
      </c>
      <c r="I1151">
        <v>7</v>
      </c>
      <c r="J1151" t="s">
        <v>164</v>
      </c>
      <c r="K1151">
        <v>0</v>
      </c>
      <c r="L1151">
        <v>2.34</v>
      </c>
      <c r="M1151">
        <v>0.50219999999999998</v>
      </c>
      <c r="N1151">
        <v>0.71499999999999997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 x14ac:dyDescent="0.35">
      <c r="A1152">
        <v>45</v>
      </c>
      <c r="B1152" t="s">
        <v>109</v>
      </c>
      <c r="C1152" t="s">
        <v>110</v>
      </c>
      <c r="D1152">
        <v>100109</v>
      </c>
      <c r="E1152" t="s">
        <v>51</v>
      </c>
      <c r="F1152">
        <v>100109001</v>
      </c>
      <c r="G1152" t="s">
        <v>51</v>
      </c>
      <c r="H1152" t="s">
        <v>184</v>
      </c>
      <c r="I1152">
        <v>7</v>
      </c>
      <c r="J1152" t="s">
        <v>164</v>
      </c>
      <c r="K1152">
        <v>0</v>
      </c>
      <c r="L1152">
        <v>1.9E-3</v>
      </c>
      <c r="M1152">
        <v>4.7699999999999999E-2</v>
      </c>
      <c r="N1152">
        <v>0.85699999999999998</v>
      </c>
      <c r="O1152">
        <v>3.0118999999999998</v>
      </c>
      <c r="P1152">
        <v>0</v>
      </c>
      <c r="Q1152">
        <v>0</v>
      </c>
      <c r="R1152">
        <v>0</v>
      </c>
      <c r="S1152">
        <v>0</v>
      </c>
    </row>
    <row r="1153" spans="1:19" x14ac:dyDescent="0.35">
      <c r="A1153">
        <v>45</v>
      </c>
      <c r="B1153" t="s">
        <v>109</v>
      </c>
      <c r="C1153" t="s">
        <v>110</v>
      </c>
      <c r="D1153">
        <v>100109</v>
      </c>
      <c r="E1153" t="s">
        <v>51</v>
      </c>
      <c r="F1153">
        <v>100109001</v>
      </c>
      <c r="G1153" t="s">
        <v>51</v>
      </c>
      <c r="H1153" t="s">
        <v>249</v>
      </c>
      <c r="I1153">
        <v>7</v>
      </c>
      <c r="J1153" t="s">
        <v>164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19.14</v>
      </c>
    </row>
    <row r="1154" spans="1:19" x14ac:dyDescent="0.35">
      <c r="A1154">
        <v>45</v>
      </c>
      <c r="B1154" t="s">
        <v>109</v>
      </c>
      <c r="C1154" t="s">
        <v>110</v>
      </c>
      <c r="D1154">
        <v>100109</v>
      </c>
      <c r="E1154" t="s">
        <v>51</v>
      </c>
      <c r="F1154">
        <v>100109001</v>
      </c>
      <c r="G1154" t="s">
        <v>51</v>
      </c>
      <c r="H1154" t="s">
        <v>389</v>
      </c>
      <c r="I1154">
        <v>3</v>
      </c>
      <c r="J1154" t="s">
        <v>38</v>
      </c>
      <c r="K1154">
        <v>0</v>
      </c>
      <c r="L1154">
        <v>0</v>
      </c>
      <c r="M1154">
        <v>0</v>
      </c>
      <c r="N1154">
        <v>0</v>
      </c>
      <c r="O1154">
        <v>4.8000000000000001E-2</v>
      </c>
      <c r="P1154">
        <v>0</v>
      </c>
      <c r="Q1154">
        <v>0</v>
      </c>
      <c r="R1154">
        <v>0</v>
      </c>
      <c r="S1154">
        <v>0</v>
      </c>
    </row>
    <row r="1155" spans="1:19" x14ac:dyDescent="0.35">
      <c r="A1155">
        <v>103</v>
      </c>
      <c r="B1155" t="s">
        <v>414</v>
      </c>
      <c r="C1155" t="s">
        <v>415</v>
      </c>
      <c r="D1155">
        <v>100102</v>
      </c>
      <c r="E1155" t="s">
        <v>92</v>
      </c>
      <c r="F1155">
        <v>100102008</v>
      </c>
      <c r="G1155" t="s">
        <v>352</v>
      </c>
      <c r="H1155" t="s">
        <v>413</v>
      </c>
      <c r="I1155">
        <v>3</v>
      </c>
      <c r="J1155" t="s">
        <v>38</v>
      </c>
      <c r="K1155">
        <v>0.31680000000000003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 x14ac:dyDescent="0.35">
      <c r="A1156">
        <v>103</v>
      </c>
      <c r="B1156" t="s">
        <v>414</v>
      </c>
      <c r="C1156" t="s">
        <v>415</v>
      </c>
      <c r="D1156">
        <v>100103</v>
      </c>
      <c r="E1156" t="s">
        <v>39</v>
      </c>
      <c r="F1156">
        <v>100103003</v>
      </c>
      <c r="G1156" t="s">
        <v>226</v>
      </c>
      <c r="H1156" t="s">
        <v>315</v>
      </c>
      <c r="I1156">
        <v>3</v>
      </c>
      <c r="J1156" t="s">
        <v>38</v>
      </c>
      <c r="K1156">
        <v>0</v>
      </c>
      <c r="L1156">
        <v>0</v>
      </c>
      <c r="M1156">
        <v>0</v>
      </c>
      <c r="N1156">
        <v>0</v>
      </c>
      <c r="O1156">
        <v>6.7000000000000004E-2</v>
      </c>
      <c r="P1156">
        <v>0</v>
      </c>
      <c r="Q1156">
        <v>0</v>
      </c>
      <c r="R1156">
        <v>0</v>
      </c>
      <c r="S1156">
        <v>0</v>
      </c>
    </row>
    <row r="1157" spans="1:19" x14ac:dyDescent="0.35">
      <c r="A1157">
        <v>103</v>
      </c>
      <c r="B1157" t="s">
        <v>414</v>
      </c>
      <c r="C1157" t="s">
        <v>415</v>
      </c>
      <c r="D1157">
        <v>100103</v>
      </c>
      <c r="E1157" t="s">
        <v>39</v>
      </c>
      <c r="F1157">
        <v>100103004</v>
      </c>
      <c r="G1157" t="s">
        <v>77</v>
      </c>
      <c r="H1157" t="s">
        <v>363</v>
      </c>
      <c r="I1157">
        <v>7</v>
      </c>
      <c r="J1157" t="s">
        <v>164</v>
      </c>
      <c r="K1157">
        <v>0</v>
      </c>
      <c r="L1157">
        <v>1.0999999999999999E-2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 x14ac:dyDescent="0.35">
      <c r="A1158">
        <v>103</v>
      </c>
      <c r="B1158" t="s">
        <v>414</v>
      </c>
      <c r="C1158" t="s">
        <v>415</v>
      </c>
      <c r="D1158">
        <v>100103</v>
      </c>
      <c r="E1158" t="s">
        <v>39</v>
      </c>
      <c r="F1158">
        <v>100103004</v>
      </c>
      <c r="G1158" t="s">
        <v>77</v>
      </c>
      <c r="H1158" t="s">
        <v>329</v>
      </c>
      <c r="I1158">
        <v>3</v>
      </c>
      <c r="J1158" t="s">
        <v>38</v>
      </c>
      <c r="K1158">
        <v>0</v>
      </c>
      <c r="L1158">
        <v>0</v>
      </c>
      <c r="M1158">
        <v>0</v>
      </c>
      <c r="N1158">
        <v>0</v>
      </c>
      <c r="O1158">
        <v>0.156</v>
      </c>
      <c r="P1158">
        <v>0</v>
      </c>
      <c r="Q1158">
        <v>0</v>
      </c>
      <c r="R1158">
        <v>0</v>
      </c>
      <c r="S1158">
        <v>0.25019999999999998</v>
      </c>
    </row>
    <row r="1159" spans="1:19" x14ac:dyDescent="0.35">
      <c r="A1159">
        <v>103</v>
      </c>
      <c r="B1159" t="s">
        <v>414</v>
      </c>
      <c r="C1159" t="s">
        <v>415</v>
      </c>
      <c r="D1159">
        <v>100105</v>
      </c>
      <c r="E1159" t="s">
        <v>20</v>
      </c>
      <c r="F1159">
        <v>100105006</v>
      </c>
      <c r="G1159" t="s">
        <v>276</v>
      </c>
      <c r="H1159" t="s">
        <v>317</v>
      </c>
      <c r="I1159">
        <v>6</v>
      </c>
      <c r="J1159" t="s">
        <v>20</v>
      </c>
      <c r="K1159">
        <v>0</v>
      </c>
      <c r="L1159">
        <v>0</v>
      </c>
      <c r="M1159">
        <v>0</v>
      </c>
      <c r="N1159">
        <v>0</v>
      </c>
      <c r="O1159">
        <v>0.35</v>
      </c>
      <c r="P1159">
        <v>0</v>
      </c>
      <c r="Q1159">
        <v>0</v>
      </c>
      <c r="R1159">
        <v>0</v>
      </c>
      <c r="S1159">
        <v>0</v>
      </c>
    </row>
    <row r="1160" spans="1:19" x14ac:dyDescent="0.35">
      <c r="A1160">
        <v>103</v>
      </c>
      <c r="B1160" t="s">
        <v>414</v>
      </c>
      <c r="C1160" t="s">
        <v>415</v>
      </c>
      <c r="D1160">
        <v>100105</v>
      </c>
      <c r="E1160" t="s">
        <v>20</v>
      </c>
      <c r="F1160">
        <v>100105006</v>
      </c>
      <c r="G1160" t="s">
        <v>276</v>
      </c>
      <c r="H1160" t="s">
        <v>282</v>
      </c>
      <c r="I1160">
        <v>6</v>
      </c>
      <c r="J1160" t="s">
        <v>20</v>
      </c>
      <c r="K1160">
        <v>0</v>
      </c>
      <c r="L1160">
        <v>0</v>
      </c>
      <c r="M1160">
        <v>1.61E-2</v>
      </c>
      <c r="N1160">
        <v>0</v>
      </c>
      <c r="O1160">
        <v>0.1024</v>
      </c>
      <c r="P1160">
        <v>0</v>
      </c>
      <c r="Q1160">
        <v>0.58040000000000003</v>
      </c>
      <c r="R1160">
        <v>0</v>
      </c>
      <c r="S1160">
        <v>0</v>
      </c>
    </row>
    <row r="1161" spans="1:19" x14ac:dyDescent="0.35">
      <c r="A1161">
        <v>103</v>
      </c>
      <c r="B1161" t="s">
        <v>414</v>
      </c>
      <c r="C1161" t="s">
        <v>415</v>
      </c>
      <c r="D1161">
        <v>100105</v>
      </c>
      <c r="E1161" t="s">
        <v>20</v>
      </c>
      <c r="F1161">
        <v>100105006</v>
      </c>
      <c r="G1161" t="s">
        <v>276</v>
      </c>
      <c r="H1161" t="s">
        <v>390</v>
      </c>
      <c r="I1161">
        <v>6</v>
      </c>
      <c r="J1161" t="s">
        <v>20</v>
      </c>
      <c r="K1161">
        <v>0</v>
      </c>
      <c r="L1161">
        <v>0</v>
      </c>
      <c r="M1161">
        <v>0</v>
      </c>
      <c r="N1161">
        <v>0</v>
      </c>
      <c r="O1161">
        <v>0.27539999999999998</v>
      </c>
      <c r="P1161">
        <v>0</v>
      </c>
      <c r="Q1161">
        <v>0</v>
      </c>
      <c r="R1161">
        <v>0</v>
      </c>
      <c r="S1161">
        <v>0</v>
      </c>
    </row>
    <row r="1162" spans="1:19" x14ac:dyDescent="0.35">
      <c r="A1162">
        <v>103</v>
      </c>
      <c r="B1162" t="s">
        <v>414</v>
      </c>
      <c r="C1162" t="s">
        <v>415</v>
      </c>
      <c r="D1162">
        <v>100106</v>
      </c>
      <c r="E1162" t="s">
        <v>23</v>
      </c>
      <c r="F1162">
        <v>100106001</v>
      </c>
      <c r="G1162" t="s">
        <v>59</v>
      </c>
      <c r="H1162" t="s">
        <v>131</v>
      </c>
      <c r="I1162">
        <v>1</v>
      </c>
      <c r="J1162" t="s">
        <v>96</v>
      </c>
      <c r="K1162">
        <v>0</v>
      </c>
      <c r="L1162">
        <v>0.08</v>
      </c>
      <c r="M1162">
        <v>0.74</v>
      </c>
      <c r="N1162">
        <v>0.51</v>
      </c>
      <c r="O1162">
        <v>1.1200000000000001</v>
      </c>
      <c r="P1162">
        <v>0</v>
      </c>
      <c r="Q1162">
        <v>0.21</v>
      </c>
      <c r="R1162">
        <v>0</v>
      </c>
      <c r="S1162">
        <v>8.5000000000000006E-2</v>
      </c>
    </row>
    <row r="1163" spans="1:19" x14ac:dyDescent="0.35">
      <c r="A1163">
        <v>103</v>
      </c>
      <c r="B1163" t="s">
        <v>414</v>
      </c>
      <c r="C1163" t="s">
        <v>415</v>
      </c>
      <c r="D1163">
        <v>100106</v>
      </c>
      <c r="E1163" t="s">
        <v>23</v>
      </c>
      <c r="F1163">
        <v>100106001</v>
      </c>
      <c r="G1163" t="s">
        <v>59</v>
      </c>
      <c r="H1163" t="s">
        <v>95</v>
      </c>
      <c r="I1163">
        <v>1</v>
      </c>
      <c r="J1163" t="s">
        <v>96</v>
      </c>
      <c r="K1163">
        <v>0</v>
      </c>
      <c r="L1163">
        <v>0</v>
      </c>
      <c r="M1163">
        <v>1.1299999999999999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 x14ac:dyDescent="0.35">
      <c r="A1164">
        <v>103</v>
      </c>
      <c r="B1164" t="s">
        <v>414</v>
      </c>
      <c r="C1164" t="s">
        <v>415</v>
      </c>
      <c r="D1164">
        <v>100106</v>
      </c>
      <c r="E1164" t="s">
        <v>23</v>
      </c>
      <c r="F1164">
        <v>100106001</v>
      </c>
      <c r="G1164" t="s">
        <v>59</v>
      </c>
      <c r="H1164" t="s">
        <v>61</v>
      </c>
      <c r="I1164">
        <v>3</v>
      </c>
      <c r="J1164" t="s">
        <v>38</v>
      </c>
      <c r="K1164">
        <v>0.23669999999999999</v>
      </c>
      <c r="L1164">
        <v>0</v>
      </c>
      <c r="M1164">
        <v>0.22309999999999999</v>
      </c>
      <c r="N1164">
        <v>1.02</v>
      </c>
      <c r="O1164">
        <v>0.54</v>
      </c>
      <c r="P1164">
        <v>0</v>
      </c>
      <c r="Q1164">
        <v>0.6</v>
      </c>
      <c r="R1164">
        <v>0.12</v>
      </c>
      <c r="S1164">
        <v>0.21</v>
      </c>
    </row>
    <row r="1165" spans="1:19" x14ac:dyDescent="0.35">
      <c r="A1165">
        <v>166</v>
      </c>
      <c r="B1165" t="s">
        <v>416</v>
      </c>
      <c r="C1165" t="s">
        <v>417</v>
      </c>
      <c r="D1165">
        <v>100101</v>
      </c>
      <c r="E1165" t="s">
        <v>29</v>
      </c>
      <c r="F1165">
        <v>100101011</v>
      </c>
      <c r="G1165" t="s">
        <v>122</v>
      </c>
      <c r="H1165" t="s">
        <v>234</v>
      </c>
      <c r="I1165">
        <v>4</v>
      </c>
      <c r="J1165" t="s">
        <v>71</v>
      </c>
      <c r="K1165">
        <v>0.13270000000000001</v>
      </c>
      <c r="L1165">
        <v>0</v>
      </c>
      <c r="M1165">
        <v>0.1691</v>
      </c>
      <c r="N1165">
        <v>0.18759999999999999</v>
      </c>
      <c r="O1165">
        <v>0.34770000000000001</v>
      </c>
      <c r="P1165">
        <v>9.4299999999999995E-2</v>
      </c>
      <c r="Q1165">
        <v>2.2499999999999999E-2</v>
      </c>
      <c r="R1165">
        <v>2.47E-2</v>
      </c>
      <c r="S1165">
        <v>1.89E-2</v>
      </c>
    </row>
    <row r="1166" spans="1:19" x14ac:dyDescent="0.35">
      <c r="A1166">
        <v>166</v>
      </c>
      <c r="B1166" t="s">
        <v>416</v>
      </c>
      <c r="C1166" t="s">
        <v>417</v>
      </c>
      <c r="D1166">
        <v>100105</v>
      </c>
      <c r="E1166" t="s">
        <v>20</v>
      </c>
      <c r="F1166">
        <v>100105006</v>
      </c>
      <c r="G1166" t="s">
        <v>276</v>
      </c>
      <c r="H1166" t="s">
        <v>388</v>
      </c>
      <c r="I1166">
        <v>4</v>
      </c>
      <c r="J1166" t="s">
        <v>71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0.28000000000000003</v>
      </c>
      <c r="R1166">
        <v>0</v>
      </c>
      <c r="S1166">
        <v>0</v>
      </c>
    </row>
    <row r="1167" spans="1:19" x14ac:dyDescent="0.35">
      <c r="A1167">
        <v>166</v>
      </c>
      <c r="B1167" t="s">
        <v>416</v>
      </c>
      <c r="C1167" t="s">
        <v>417</v>
      </c>
      <c r="D1167">
        <v>100108</v>
      </c>
      <c r="E1167" t="s">
        <v>294</v>
      </c>
      <c r="F1167">
        <v>100108005</v>
      </c>
      <c r="G1167" t="s">
        <v>319</v>
      </c>
      <c r="H1167" t="s">
        <v>331</v>
      </c>
      <c r="I1167">
        <v>3</v>
      </c>
      <c r="J1167" t="s">
        <v>38</v>
      </c>
      <c r="K1167">
        <v>0</v>
      </c>
      <c r="L1167">
        <v>1.9656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 x14ac:dyDescent="0.35">
      <c r="A1168">
        <v>166</v>
      </c>
      <c r="B1168" t="s">
        <v>416</v>
      </c>
      <c r="C1168" t="s">
        <v>417</v>
      </c>
      <c r="D1168">
        <v>100108</v>
      </c>
      <c r="E1168" t="s">
        <v>294</v>
      </c>
      <c r="F1168">
        <v>100108007</v>
      </c>
      <c r="G1168" t="s">
        <v>327</v>
      </c>
      <c r="H1168" t="s">
        <v>420</v>
      </c>
      <c r="I1168">
        <v>1</v>
      </c>
      <c r="J1168" t="s">
        <v>96</v>
      </c>
      <c r="K1168">
        <v>0</v>
      </c>
      <c r="L1168">
        <v>0</v>
      </c>
      <c r="M1168">
        <v>0</v>
      </c>
      <c r="N1168">
        <v>0.47539999999999999</v>
      </c>
      <c r="O1168">
        <v>0.749</v>
      </c>
      <c r="P1168">
        <v>95.471800000000002</v>
      </c>
      <c r="Q1168">
        <v>52.492199999999997</v>
      </c>
      <c r="R1168">
        <v>32.177999999999997</v>
      </c>
      <c r="S1168">
        <v>20.5471</v>
      </c>
    </row>
    <row r="1169" spans="1:19" x14ac:dyDescent="0.35">
      <c r="A1169">
        <v>166</v>
      </c>
      <c r="B1169" t="s">
        <v>416</v>
      </c>
      <c r="C1169" t="s">
        <v>417</v>
      </c>
      <c r="D1169">
        <v>100108</v>
      </c>
      <c r="E1169" t="s">
        <v>294</v>
      </c>
      <c r="F1169">
        <v>100108007</v>
      </c>
      <c r="G1169" t="s">
        <v>327</v>
      </c>
      <c r="H1169" t="s">
        <v>404</v>
      </c>
      <c r="I1169">
        <v>1</v>
      </c>
      <c r="J1169" t="s">
        <v>96</v>
      </c>
      <c r="K1169">
        <v>0</v>
      </c>
      <c r="L1169">
        <v>0</v>
      </c>
      <c r="M1169">
        <v>4.7999999999999996E-3</v>
      </c>
      <c r="N1169">
        <v>7.1227999999999998</v>
      </c>
      <c r="O1169">
        <v>39.654000000000003</v>
      </c>
      <c r="P1169">
        <v>64.2517</v>
      </c>
      <c r="Q1169">
        <v>92.7547</v>
      </c>
      <c r="R1169">
        <v>61.240699999999997</v>
      </c>
      <c r="S1169">
        <v>104.1331</v>
      </c>
    </row>
    <row r="1170" spans="1:19" x14ac:dyDescent="0.35">
      <c r="A1170">
        <v>166</v>
      </c>
      <c r="B1170" t="s">
        <v>416</v>
      </c>
      <c r="C1170" t="s">
        <v>417</v>
      </c>
      <c r="D1170">
        <v>100108</v>
      </c>
      <c r="E1170" t="s">
        <v>294</v>
      </c>
      <c r="F1170">
        <v>100108007</v>
      </c>
      <c r="G1170" t="s">
        <v>327</v>
      </c>
      <c r="H1170" t="s">
        <v>403</v>
      </c>
      <c r="I1170">
        <v>1</v>
      </c>
      <c r="J1170" t="s">
        <v>96</v>
      </c>
      <c r="K1170">
        <v>0</v>
      </c>
      <c r="L1170">
        <v>0</v>
      </c>
      <c r="M1170">
        <v>0</v>
      </c>
      <c r="N1170">
        <v>4.7999999999999996E-3</v>
      </c>
      <c r="O1170">
        <v>0</v>
      </c>
      <c r="P1170">
        <v>0</v>
      </c>
      <c r="Q1170">
        <v>0</v>
      </c>
      <c r="R1170">
        <v>21.6</v>
      </c>
      <c r="S1170">
        <v>0</v>
      </c>
    </row>
    <row r="1171" spans="1:19" x14ac:dyDescent="0.35">
      <c r="A1171">
        <v>166</v>
      </c>
      <c r="B1171" t="s">
        <v>416</v>
      </c>
      <c r="C1171" t="s">
        <v>417</v>
      </c>
      <c r="D1171">
        <v>100108</v>
      </c>
      <c r="E1171" t="s">
        <v>294</v>
      </c>
      <c r="F1171">
        <v>100108007</v>
      </c>
      <c r="G1171" t="s">
        <v>327</v>
      </c>
      <c r="H1171" t="s">
        <v>338</v>
      </c>
      <c r="I1171">
        <v>4</v>
      </c>
      <c r="J1171" t="s">
        <v>71</v>
      </c>
      <c r="K1171">
        <v>109.00020000000001</v>
      </c>
      <c r="L1171">
        <v>152.30000000000001</v>
      </c>
      <c r="M1171">
        <v>338.23259999999999</v>
      </c>
      <c r="N1171">
        <v>163.52889999999999</v>
      </c>
      <c r="O1171">
        <v>264.75560000000002</v>
      </c>
      <c r="P1171">
        <v>152.73349999999999</v>
      </c>
      <c r="Q1171">
        <v>255.40270000000001</v>
      </c>
      <c r="R1171">
        <v>101.06359999999999</v>
      </c>
      <c r="S1171">
        <v>336.2937</v>
      </c>
    </row>
    <row r="1172" spans="1:19" x14ac:dyDescent="0.35">
      <c r="A1172">
        <v>166</v>
      </c>
      <c r="B1172" t="s">
        <v>416</v>
      </c>
      <c r="C1172" t="s">
        <v>417</v>
      </c>
      <c r="D1172">
        <v>100108</v>
      </c>
      <c r="E1172" t="s">
        <v>294</v>
      </c>
      <c r="F1172">
        <v>100108007</v>
      </c>
      <c r="G1172" t="s">
        <v>327</v>
      </c>
      <c r="H1172" t="s">
        <v>442</v>
      </c>
      <c r="I1172">
        <v>4</v>
      </c>
      <c r="J1172" t="s">
        <v>71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0.28199999999999997</v>
      </c>
      <c r="Q1172">
        <v>0</v>
      </c>
      <c r="R1172">
        <v>0</v>
      </c>
      <c r="S1172">
        <v>5</v>
      </c>
    </row>
    <row r="1173" spans="1:19" x14ac:dyDescent="0.35">
      <c r="A1173">
        <v>166</v>
      </c>
      <c r="B1173" t="s">
        <v>416</v>
      </c>
      <c r="C1173" t="s">
        <v>417</v>
      </c>
      <c r="D1173">
        <v>100108</v>
      </c>
      <c r="E1173" t="s">
        <v>294</v>
      </c>
      <c r="F1173">
        <v>100108007</v>
      </c>
      <c r="G1173" t="s">
        <v>327</v>
      </c>
      <c r="H1173" t="s">
        <v>328</v>
      </c>
      <c r="I1173">
        <v>6</v>
      </c>
      <c r="J1173" t="s">
        <v>20</v>
      </c>
      <c r="K1173">
        <v>0</v>
      </c>
      <c r="L1173">
        <v>0</v>
      </c>
      <c r="M1173">
        <v>0</v>
      </c>
      <c r="N1173">
        <v>0</v>
      </c>
      <c r="O1173">
        <v>17.2</v>
      </c>
      <c r="P1173">
        <v>17.844999999999999</v>
      </c>
      <c r="Q1173">
        <v>33.58</v>
      </c>
      <c r="R1173">
        <v>19.183199999999999</v>
      </c>
      <c r="S1173">
        <v>15.3</v>
      </c>
    </row>
    <row r="1174" spans="1:19" x14ac:dyDescent="0.35">
      <c r="A1174">
        <v>107</v>
      </c>
      <c r="B1174" t="s">
        <v>283</v>
      </c>
      <c r="C1174" t="s">
        <v>284</v>
      </c>
      <c r="D1174">
        <v>100103</v>
      </c>
      <c r="E1174" t="s">
        <v>39</v>
      </c>
      <c r="F1174">
        <v>100103002</v>
      </c>
      <c r="G1174" t="s">
        <v>42</v>
      </c>
      <c r="H1174" t="s">
        <v>114</v>
      </c>
      <c r="I1174">
        <v>4</v>
      </c>
      <c r="J1174" t="s">
        <v>71</v>
      </c>
      <c r="K1174">
        <v>0</v>
      </c>
      <c r="L1174">
        <v>0</v>
      </c>
      <c r="M1174">
        <v>0</v>
      </c>
      <c r="N1174">
        <v>2E-3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 x14ac:dyDescent="0.35">
      <c r="A1175">
        <v>107</v>
      </c>
      <c r="B1175" t="s">
        <v>283</v>
      </c>
      <c r="C1175" t="s">
        <v>284</v>
      </c>
      <c r="D1175">
        <v>100109</v>
      </c>
      <c r="E1175" t="s">
        <v>51</v>
      </c>
      <c r="F1175">
        <v>100109001</v>
      </c>
      <c r="G1175" t="s">
        <v>51</v>
      </c>
      <c r="H1175" t="s">
        <v>184</v>
      </c>
      <c r="I1175">
        <v>7</v>
      </c>
      <c r="J1175" t="s">
        <v>164</v>
      </c>
      <c r="K1175">
        <v>0</v>
      </c>
      <c r="L1175">
        <v>0</v>
      </c>
      <c r="M1175">
        <v>1.4E-3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 x14ac:dyDescent="0.35">
      <c r="A1176">
        <v>116</v>
      </c>
      <c r="B1176" t="s">
        <v>285</v>
      </c>
      <c r="C1176" t="s">
        <v>286</v>
      </c>
      <c r="D1176">
        <v>100101</v>
      </c>
      <c r="E1176" t="s">
        <v>29</v>
      </c>
      <c r="F1176">
        <v>100112025</v>
      </c>
      <c r="G1176" t="s">
        <v>173</v>
      </c>
      <c r="H1176" t="s">
        <v>174</v>
      </c>
      <c r="I1176">
        <v>2</v>
      </c>
      <c r="J1176" t="s">
        <v>32</v>
      </c>
      <c r="K1176">
        <v>129.96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 x14ac:dyDescent="0.35">
      <c r="A1177">
        <v>116</v>
      </c>
      <c r="B1177" t="s">
        <v>285</v>
      </c>
      <c r="C1177" t="s">
        <v>286</v>
      </c>
      <c r="D1177">
        <v>100103</v>
      </c>
      <c r="E1177" t="s">
        <v>39</v>
      </c>
      <c r="F1177">
        <v>100103003</v>
      </c>
      <c r="G1177" t="s">
        <v>226</v>
      </c>
      <c r="H1177" t="s">
        <v>325</v>
      </c>
      <c r="I1177">
        <v>2</v>
      </c>
      <c r="J1177" t="s">
        <v>32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0.02</v>
      </c>
      <c r="S1177">
        <v>0</v>
      </c>
    </row>
    <row r="1178" spans="1:19" x14ac:dyDescent="0.35">
      <c r="A1178">
        <v>116</v>
      </c>
      <c r="B1178" t="s">
        <v>285</v>
      </c>
      <c r="C1178" t="s">
        <v>286</v>
      </c>
      <c r="D1178">
        <v>100105</v>
      </c>
      <c r="E1178" t="s">
        <v>20</v>
      </c>
      <c r="F1178">
        <v>100105001</v>
      </c>
      <c r="G1178" t="s">
        <v>44</v>
      </c>
      <c r="H1178" t="s">
        <v>262</v>
      </c>
      <c r="I1178">
        <v>6</v>
      </c>
      <c r="J1178" t="s">
        <v>20</v>
      </c>
      <c r="K1178">
        <v>0.6</v>
      </c>
      <c r="L1178">
        <v>0.1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 x14ac:dyDescent="0.35">
      <c r="A1179">
        <v>116</v>
      </c>
      <c r="B1179" t="s">
        <v>285</v>
      </c>
      <c r="C1179" t="s">
        <v>286</v>
      </c>
      <c r="D1179">
        <v>100106</v>
      </c>
      <c r="E1179" t="s">
        <v>23</v>
      </c>
      <c r="F1179">
        <v>100106001</v>
      </c>
      <c r="G1179" t="s">
        <v>59</v>
      </c>
      <c r="H1179" t="s">
        <v>61</v>
      </c>
      <c r="I1179">
        <v>3</v>
      </c>
      <c r="J1179" t="s">
        <v>38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0.95760000000000001</v>
      </c>
      <c r="Q1179">
        <v>2.7902999999999998</v>
      </c>
      <c r="R1179">
        <v>16.8339</v>
      </c>
      <c r="S1179">
        <v>19.925000000000001</v>
      </c>
    </row>
    <row r="1180" spans="1:19" x14ac:dyDescent="0.35">
      <c r="A1180">
        <v>116</v>
      </c>
      <c r="B1180" t="s">
        <v>285</v>
      </c>
      <c r="C1180" t="s">
        <v>286</v>
      </c>
      <c r="D1180">
        <v>100108</v>
      </c>
      <c r="E1180" t="s">
        <v>294</v>
      </c>
      <c r="F1180">
        <v>100108005</v>
      </c>
      <c r="G1180" t="s">
        <v>319</v>
      </c>
      <c r="H1180" t="s">
        <v>368</v>
      </c>
      <c r="I1180">
        <v>3</v>
      </c>
      <c r="J1180" t="s">
        <v>38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2.0023</v>
      </c>
      <c r="R1180">
        <v>3.2012</v>
      </c>
      <c r="S1180">
        <v>3.5108000000000001</v>
      </c>
    </row>
    <row r="1181" spans="1:19" x14ac:dyDescent="0.35">
      <c r="A1181">
        <v>116</v>
      </c>
      <c r="B1181" t="s">
        <v>285</v>
      </c>
      <c r="C1181" t="s">
        <v>286</v>
      </c>
      <c r="D1181">
        <v>100108</v>
      </c>
      <c r="E1181" t="s">
        <v>294</v>
      </c>
      <c r="F1181">
        <v>100108007</v>
      </c>
      <c r="G1181" t="s">
        <v>327</v>
      </c>
      <c r="H1181" t="s">
        <v>403</v>
      </c>
      <c r="I1181">
        <v>1</v>
      </c>
      <c r="J1181" t="s">
        <v>96</v>
      </c>
      <c r="K1181">
        <v>0.08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 x14ac:dyDescent="0.35">
      <c r="A1182">
        <v>119</v>
      </c>
      <c r="B1182" t="s">
        <v>112</v>
      </c>
      <c r="C1182" t="s">
        <v>113</v>
      </c>
      <c r="D1182">
        <v>100101</v>
      </c>
      <c r="E1182" t="s">
        <v>29</v>
      </c>
      <c r="F1182">
        <v>100101001</v>
      </c>
      <c r="G1182" t="s">
        <v>35</v>
      </c>
      <c r="H1182" t="s">
        <v>37</v>
      </c>
      <c r="I1182">
        <v>3</v>
      </c>
      <c r="J1182" t="s">
        <v>38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1.4E-3</v>
      </c>
      <c r="Q1182">
        <v>0</v>
      </c>
      <c r="R1182">
        <v>0</v>
      </c>
      <c r="S1182">
        <v>0</v>
      </c>
    </row>
    <row r="1183" spans="1:19" x14ac:dyDescent="0.35">
      <c r="A1183">
        <v>119</v>
      </c>
      <c r="B1183" t="s">
        <v>112</v>
      </c>
      <c r="C1183" t="s">
        <v>113</v>
      </c>
      <c r="D1183">
        <v>100101</v>
      </c>
      <c r="E1183" t="s">
        <v>29</v>
      </c>
      <c r="F1183">
        <v>100101001</v>
      </c>
      <c r="G1183" t="s">
        <v>35</v>
      </c>
      <c r="H1183" t="s">
        <v>163</v>
      </c>
      <c r="I1183">
        <v>7</v>
      </c>
      <c r="J1183" t="s">
        <v>164</v>
      </c>
      <c r="K1183">
        <v>0</v>
      </c>
      <c r="L1183">
        <v>0</v>
      </c>
      <c r="M1183">
        <v>0</v>
      </c>
      <c r="N1183">
        <v>0</v>
      </c>
      <c r="O1183">
        <v>3.78</v>
      </c>
      <c r="P1183">
        <v>18.600000000000001</v>
      </c>
      <c r="Q1183">
        <v>17.579999999999998</v>
      </c>
      <c r="R1183">
        <v>26.8552</v>
      </c>
      <c r="S1183">
        <v>18.690999999999999</v>
      </c>
    </row>
    <row r="1184" spans="1:19" x14ac:dyDescent="0.35">
      <c r="A1184">
        <v>119</v>
      </c>
      <c r="B1184" t="s">
        <v>112</v>
      </c>
      <c r="C1184" t="s">
        <v>113</v>
      </c>
      <c r="D1184">
        <v>100101</v>
      </c>
      <c r="E1184" t="s">
        <v>29</v>
      </c>
      <c r="F1184">
        <v>100101001</v>
      </c>
      <c r="G1184" t="s">
        <v>35</v>
      </c>
      <c r="H1184" t="s">
        <v>308</v>
      </c>
      <c r="I1184">
        <v>4</v>
      </c>
      <c r="J1184" t="s">
        <v>71</v>
      </c>
      <c r="K1184">
        <v>0</v>
      </c>
      <c r="L1184">
        <v>0</v>
      </c>
      <c r="M1184">
        <v>0</v>
      </c>
      <c r="N1184">
        <v>1.6999999999999999E-3</v>
      </c>
      <c r="O1184">
        <v>0</v>
      </c>
      <c r="P1184">
        <v>0</v>
      </c>
      <c r="Q1184">
        <v>0.1042</v>
      </c>
      <c r="R1184">
        <v>0</v>
      </c>
      <c r="S1184">
        <v>0</v>
      </c>
    </row>
    <row r="1185" spans="1:19" x14ac:dyDescent="0.35">
      <c r="A1185">
        <v>119</v>
      </c>
      <c r="B1185" t="s">
        <v>112</v>
      </c>
      <c r="C1185" t="s">
        <v>113</v>
      </c>
      <c r="D1185">
        <v>100101</v>
      </c>
      <c r="E1185" t="s">
        <v>29</v>
      </c>
      <c r="F1185">
        <v>100101001</v>
      </c>
      <c r="G1185" t="s">
        <v>35</v>
      </c>
      <c r="H1185" t="s">
        <v>56</v>
      </c>
      <c r="I1185">
        <v>2</v>
      </c>
      <c r="J1185" t="s">
        <v>32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10.0153</v>
      </c>
      <c r="S1185">
        <v>0</v>
      </c>
    </row>
    <row r="1186" spans="1:19" x14ac:dyDescent="0.35">
      <c r="A1186">
        <v>119</v>
      </c>
      <c r="B1186" t="s">
        <v>112</v>
      </c>
      <c r="C1186" t="s">
        <v>113</v>
      </c>
      <c r="D1186">
        <v>100101</v>
      </c>
      <c r="E1186" t="s">
        <v>29</v>
      </c>
      <c r="F1186">
        <v>100101004</v>
      </c>
      <c r="G1186" t="s">
        <v>30</v>
      </c>
      <c r="H1186" t="s">
        <v>57</v>
      </c>
      <c r="I1186">
        <v>2</v>
      </c>
      <c r="J1186" t="s">
        <v>32</v>
      </c>
      <c r="K1186">
        <v>0</v>
      </c>
      <c r="L1186">
        <v>0</v>
      </c>
      <c r="M1186">
        <v>0</v>
      </c>
      <c r="N1186">
        <v>19.559000000000001</v>
      </c>
      <c r="O1186">
        <v>60.048299999999998</v>
      </c>
      <c r="P1186">
        <v>0</v>
      </c>
      <c r="Q1186">
        <v>0</v>
      </c>
      <c r="R1186">
        <v>0</v>
      </c>
      <c r="S1186">
        <v>0</v>
      </c>
    </row>
    <row r="1187" spans="1:19" x14ac:dyDescent="0.35">
      <c r="A1187">
        <v>119</v>
      </c>
      <c r="B1187" t="s">
        <v>112</v>
      </c>
      <c r="C1187" t="s">
        <v>113</v>
      </c>
      <c r="D1187">
        <v>100101</v>
      </c>
      <c r="E1187" t="s">
        <v>29</v>
      </c>
      <c r="F1187">
        <v>100101004</v>
      </c>
      <c r="G1187" t="s">
        <v>30</v>
      </c>
      <c r="H1187" t="s">
        <v>31</v>
      </c>
      <c r="I1187">
        <v>2</v>
      </c>
      <c r="J1187" t="s">
        <v>32</v>
      </c>
      <c r="K1187">
        <v>0</v>
      </c>
      <c r="L1187">
        <v>0</v>
      </c>
      <c r="M1187">
        <v>534.87279999999998</v>
      </c>
      <c r="N1187">
        <v>597.32920000000001</v>
      </c>
      <c r="O1187">
        <v>659.46190000000001</v>
      </c>
      <c r="P1187">
        <v>0</v>
      </c>
      <c r="Q1187">
        <v>24</v>
      </c>
      <c r="R1187">
        <v>24</v>
      </c>
      <c r="S1187">
        <v>793.35400000000004</v>
      </c>
    </row>
    <row r="1188" spans="1:19" x14ac:dyDescent="0.35">
      <c r="A1188">
        <v>119</v>
      </c>
      <c r="B1188" t="s">
        <v>112</v>
      </c>
      <c r="C1188" t="s">
        <v>113</v>
      </c>
      <c r="D1188">
        <v>100101</v>
      </c>
      <c r="E1188" t="s">
        <v>29</v>
      </c>
      <c r="F1188">
        <v>100101008</v>
      </c>
      <c r="G1188" t="s">
        <v>101</v>
      </c>
      <c r="H1188" t="s">
        <v>102</v>
      </c>
      <c r="I1188">
        <v>2</v>
      </c>
      <c r="J1188" t="s">
        <v>32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39.840000000000003</v>
      </c>
    </row>
    <row r="1189" spans="1:19" x14ac:dyDescent="0.35">
      <c r="A1189">
        <v>119</v>
      </c>
      <c r="B1189" t="s">
        <v>112</v>
      </c>
      <c r="C1189" t="s">
        <v>113</v>
      </c>
      <c r="D1189">
        <v>100101</v>
      </c>
      <c r="E1189" t="s">
        <v>29</v>
      </c>
      <c r="F1189">
        <v>100101008</v>
      </c>
      <c r="G1189" t="s">
        <v>101</v>
      </c>
      <c r="H1189" t="s">
        <v>309</v>
      </c>
      <c r="I1189">
        <v>3</v>
      </c>
      <c r="J1189" t="s">
        <v>38</v>
      </c>
      <c r="K1189">
        <v>0</v>
      </c>
      <c r="L1189">
        <v>0</v>
      </c>
      <c r="M1189">
        <v>0</v>
      </c>
      <c r="N1189">
        <v>0</v>
      </c>
      <c r="O1189">
        <v>6.0000000000000001E-3</v>
      </c>
      <c r="P1189">
        <v>0</v>
      </c>
      <c r="Q1189">
        <v>0</v>
      </c>
      <c r="R1189">
        <v>0</v>
      </c>
      <c r="S1189">
        <v>0</v>
      </c>
    </row>
    <row r="1190" spans="1:19" x14ac:dyDescent="0.35">
      <c r="A1190">
        <v>119</v>
      </c>
      <c r="B1190" t="s">
        <v>112</v>
      </c>
      <c r="C1190" t="s">
        <v>113</v>
      </c>
      <c r="D1190">
        <v>100101</v>
      </c>
      <c r="E1190" t="s">
        <v>29</v>
      </c>
      <c r="F1190">
        <v>100101011</v>
      </c>
      <c r="G1190" t="s">
        <v>122</v>
      </c>
      <c r="H1190" t="s">
        <v>234</v>
      </c>
      <c r="I1190">
        <v>4</v>
      </c>
      <c r="J1190" t="s">
        <v>71</v>
      </c>
      <c r="K1190">
        <v>2</v>
      </c>
      <c r="L1190">
        <v>0</v>
      </c>
      <c r="M1190">
        <v>3</v>
      </c>
      <c r="N1190">
        <v>4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 x14ac:dyDescent="0.35">
      <c r="A1191">
        <v>119</v>
      </c>
      <c r="B1191" t="s">
        <v>112</v>
      </c>
      <c r="C1191" t="s">
        <v>113</v>
      </c>
      <c r="D1191">
        <v>100101</v>
      </c>
      <c r="E1191" t="s">
        <v>29</v>
      </c>
      <c r="F1191">
        <v>100101011</v>
      </c>
      <c r="G1191" t="s">
        <v>122</v>
      </c>
      <c r="H1191" t="s">
        <v>324</v>
      </c>
      <c r="I1191">
        <v>2</v>
      </c>
      <c r="J1191" t="s">
        <v>32</v>
      </c>
      <c r="K1191">
        <v>1.2999999999999999E-2</v>
      </c>
      <c r="L1191">
        <v>0</v>
      </c>
      <c r="M1191">
        <v>0</v>
      </c>
      <c r="N1191">
        <v>0</v>
      </c>
      <c r="O1191">
        <v>21.818000000000001</v>
      </c>
      <c r="P1191">
        <v>0</v>
      </c>
      <c r="Q1191">
        <v>0</v>
      </c>
      <c r="R1191">
        <v>0</v>
      </c>
      <c r="S1191">
        <v>0</v>
      </c>
    </row>
    <row r="1192" spans="1:19" x14ac:dyDescent="0.35">
      <c r="A1192">
        <v>119</v>
      </c>
      <c r="B1192" t="s">
        <v>112</v>
      </c>
      <c r="C1192" t="s">
        <v>113</v>
      </c>
      <c r="D1192">
        <v>100101</v>
      </c>
      <c r="E1192" t="s">
        <v>29</v>
      </c>
      <c r="F1192">
        <v>100112025</v>
      </c>
      <c r="G1192" t="s">
        <v>173</v>
      </c>
      <c r="H1192" t="s">
        <v>321</v>
      </c>
      <c r="I1192">
        <v>2</v>
      </c>
      <c r="J1192" t="s">
        <v>32</v>
      </c>
      <c r="K1192">
        <v>0</v>
      </c>
      <c r="L1192">
        <v>0</v>
      </c>
      <c r="M1192">
        <v>0</v>
      </c>
      <c r="N1192">
        <v>9.5459999999999994</v>
      </c>
      <c r="O1192">
        <v>0</v>
      </c>
      <c r="P1192">
        <v>0</v>
      </c>
      <c r="Q1192">
        <v>0</v>
      </c>
      <c r="R1192">
        <v>0</v>
      </c>
      <c r="S1192">
        <v>44.905999999999999</v>
      </c>
    </row>
    <row r="1193" spans="1:19" x14ac:dyDescent="0.35">
      <c r="A1193">
        <v>119</v>
      </c>
      <c r="B1193" t="s">
        <v>112</v>
      </c>
      <c r="C1193" t="s">
        <v>113</v>
      </c>
      <c r="D1193">
        <v>100101</v>
      </c>
      <c r="E1193" t="s">
        <v>29</v>
      </c>
      <c r="F1193">
        <v>100112025</v>
      </c>
      <c r="G1193" t="s">
        <v>173</v>
      </c>
      <c r="H1193" t="s">
        <v>174</v>
      </c>
      <c r="I1193">
        <v>2</v>
      </c>
      <c r="J1193" t="s">
        <v>32</v>
      </c>
      <c r="K1193">
        <v>0</v>
      </c>
      <c r="L1193">
        <v>785.85630000000003</v>
      </c>
      <c r="M1193">
        <v>204.06950000000001</v>
      </c>
      <c r="N1193">
        <v>126.70399999999999</v>
      </c>
      <c r="O1193">
        <v>39.094999999999999</v>
      </c>
      <c r="P1193">
        <v>893.14880000000005</v>
      </c>
      <c r="Q1193">
        <v>23.5822</v>
      </c>
      <c r="R1193">
        <v>0</v>
      </c>
      <c r="S1193">
        <v>153.9419</v>
      </c>
    </row>
    <row r="1194" spans="1:19" x14ac:dyDescent="0.35">
      <c r="A1194">
        <v>119</v>
      </c>
      <c r="B1194" t="s">
        <v>112</v>
      </c>
      <c r="C1194" t="s">
        <v>113</v>
      </c>
      <c r="D1194">
        <v>100102</v>
      </c>
      <c r="E1194" t="s">
        <v>92</v>
      </c>
      <c r="F1194">
        <v>100102003</v>
      </c>
      <c r="G1194" t="s">
        <v>93</v>
      </c>
      <c r="H1194" t="s">
        <v>400</v>
      </c>
      <c r="I1194">
        <v>1</v>
      </c>
      <c r="J1194" t="s">
        <v>96</v>
      </c>
      <c r="K1194">
        <v>0.17460000000000001</v>
      </c>
      <c r="L1194">
        <v>0.115</v>
      </c>
      <c r="M1194">
        <v>0</v>
      </c>
      <c r="N1194">
        <v>0.52959999999999996</v>
      </c>
      <c r="O1194">
        <v>0.68200000000000005</v>
      </c>
      <c r="P1194">
        <v>0.31459999999999999</v>
      </c>
      <c r="Q1194">
        <v>0.82199999999999995</v>
      </c>
      <c r="R1194">
        <v>0.21</v>
      </c>
      <c r="S1194">
        <v>0.22</v>
      </c>
    </row>
    <row r="1195" spans="1:19" x14ac:dyDescent="0.35">
      <c r="A1195">
        <v>119</v>
      </c>
      <c r="B1195" t="s">
        <v>112</v>
      </c>
      <c r="C1195" t="s">
        <v>113</v>
      </c>
      <c r="D1195">
        <v>100102</v>
      </c>
      <c r="E1195" t="s">
        <v>92</v>
      </c>
      <c r="F1195">
        <v>100102003</v>
      </c>
      <c r="G1195" t="s">
        <v>93</v>
      </c>
      <c r="H1195" t="s">
        <v>289</v>
      </c>
      <c r="I1195">
        <v>5</v>
      </c>
      <c r="J1195" t="s">
        <v>26</v>
      </c>
      <c r="K1195">
        <v>0</v>
      </c>
      <c r="L1195">
        <v>0</v>
      </c>
      <c r="M1195">
        <v>0</v>
      </c>
      <c r="N1195">
        <v>0</v>
      </c>
      <c r="O1195">
        <v>2.4E-2</v>
      </c>
      <c r="P1195">
        <v>0.7</v>
      </c>
      <c r="Q1195">
        <v>0</v>
      </c>
      <c r="R1195">
        <v>0</v>
      </c>
      <c r="S1195">
        <v>0</v>
      </c>
    </row>
    <row r="1196" spans="1:19" x14ac:dyDescent="0.35">
      <c r="A1196">
        <v>119</v>
      </c>
      <c r="B1196" t="s">
        <v>112</v>
      </c>
      <c r="C1196" t="s">
        <v>113</v>
      </c>
      <c r="D1196">
        <v>100102</v>
      </c>
      <c r="E1196" t="s">
        <v>92</v>
      </c>
      <c r="F1196">
        <v>100102003</v>
      </c>
      <c r="G1196" t="s">
        <v>93</v>
      </c>
      <c r="H1196" t="s">
        <v>94</v>
      </c>
      <c r="I1196">
        <v>5</v>
      </c>
      <c r="J1196" t="s">
        <v>26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1.1000000000000001E-3</v>
      </c>
      <c r="S1196">
        <v>0</v>
      </c>
    </row>
    <row r="1197" spans="1:19" x14ac:dyDescent="0.35">
      <c r="A1197">
        <v>119</v>
      </c>
      <c r="B1197" t="s">
        <v>112</v>
      </c>
      <c r="C1197" t="s">
        <v>113</v>
      </c>
      <c r="D1197">
        <v>100102</v>
      </c>
      <c r="E1197" t="s">
        <v>92</v>
      </c>
      <c r="F1197">
        <v>100102005</v>
      </c>
      <c r="G1197" t="s">
        <v>177</v>
      </c>
      <c r="H1197" t="s">
        <v>401</v>
      </c>
      <c r="I1197">
        <v>1</v>
      </c>
      <c r="J1197" t="s">
        <v>96</v>
      </c>
      <c r="K1197">
        <v>0</v>
      </c>
      <c r="L1197">
        <v>0.54</v>
      </c>
      <c r="M1197">
        <v>0</v>
      </c>
      <c r="N1197">
        <v>4.2000000000000003E-2</v>
      </c>
      <c r="O1197">
        <v>1.7000000000000001E-2</v>
      </c>
      <c r="P1197">
        <v>0</v>
      </c>
      <c r="Q1197">
        <v>0.56499999999999995</v>
      </c>
      <c r="R1197">
        <v>0.216</v>
      </c>
      <c r="S1197">
        <v>0.41699999999999998</v>
      </c>
    </row>
    <row r="1198" spans="1:19" x14ac:dyDescent="0.35">
      <c r="A1198">
        <v>119</v>
      </c>
      <c r="B1198" t="s">
        <v>112</v>
      </c>
      <c r="C1198" t="s">
        <v>113</v>
      </c>
      <c r="D1198">
        <v>100102</v>
      </c>
      <c r="E1198" t="s">
        <v>92</v>
      </c>
      <c r="F1198">
        <v>100102005</v>
      </c>
      <c r="G1198" t="s">
        <v>177</v>
      </c>
      <c r="H1198" t="s">
        <v>375</v>
      </c>
      <c r="I1198">
        <v>7</v>
      </c>
      <c r="J1198" t="s">
        <v>164</v>
      </c>
      <c r="K1198">
        <v>1.4999999999999999E-2</v>
      </c>
      <c r="L1198">
        <v>0</v>
      </c>
      <c r="M1198">
        <v>46.823</v>
      </c>
      <c r="N1198">
        <v>71.819999999999993</v>
      </c>
      <c r="O1198">
        <v>2.0000000000000001E-4</v>
      </c>
      <c r="P1198">
        <v>117</v>
      </c>
      <c r="Q1198">
        <v>71.64</v>
      </c>
      <c r="R1198">
        <v>70.72</v>
      </c>
      <c r="S1198">
        <v>0</v>
      </c>
    </row>
    <row r="1199" spans="1:19" x14ac:dyDescent="0.35">
      <c r="A1199">
        <v>119</v>
      </c>
      <c r="B1199" t="s">
        <v>112</v>
      </c>
      <c r="C1199" t="s">
        <v>113</v>
      </c>
      <c r="D1199">
        <v>100102</v>
      </c>
      <c r="E1199" t="s">
        <v>92</v>
      </c>
      <c r="F1199">
        <v>100102005</v>
      </c>
      <c r="G1199" t="s">
        <v>177</v>
      </c>
      <c r="H1199" t="s">
        <v>397</v>
      </c>
      <c r="I1199">
        <v>7</v>
      </c>
      <c r="J1199" t="s">
        <v>164</v>
      </c>
      <c r="K1199">
        <v>0</v>
      </c>
      <c r="L1199">
        <v>2.9693000000000001</v>
      </c>
      <c r="M1199">
        <v>0</v>
      </c>
      <c r="N1199">
        <v>0</v>
      </c>
      <c r="O1199">
        <v>118.46980000000001</v>
      </c>
      <c r="P1199">
        <v>30.3</v>
      </c>
      <c r="Q1199">
        <v>190.90180000000001</v>
      </c>
      <c r="R1199">
        <v>62.234900000000003</v>
      </c>
      <c r="S1199">
        <v>9.0815999999999999</v>
      </c>
    </row>
    <row r="1200" spans="1:19" x14ac:dyDescent="0.35">
      <c r="A1200">
        <v>119</v>
      </c>
      <c r="B1200" t="s">
        <v>112</v>
      </c>
      <c r="C1200" t="s">
        <v>113</v>
      </c>
      <c r="D1200">
        <v>100102</v>
      </c>
      <c r="E1200" t="s">
        <v>92</v>
      </c>
      <c r="F1200">
        <v>100102005</v>
      </c>
      <c r="G1200" t="s">
        <v>177</v>
      </c>
      <c r="H1200" t="s">
        <v>379</v>
      </c>
      <c r="I1200">
        <v>7</v>
      </c>
      <c r="J1200" t="s">
        <v>164</v>
      </c>
      <c r="K1200">
        <v>0.1888</v>
      </c>
      <c r="L1200">
        <v>0</v>
      </c>
      <c r="M1200">
        <v>0</v>
      </c>
      <c r="N1200">
        <v>4.0000000000000001E-3</v>
      </c>
      <c r="O1200">
        <v>60</v>
      </c>
      <c r="P1200">
        <v>1.41E-2</v>
      </c>
      <c r="Q1200">
        <v>2.9899999999999999E-2</v>
      </c>
      <c r="R1200">
        <v>1.6000000000000001E-3</v>
      </c>
      <c r="S1200">
        <v>1.11E-2</v>
      </c>
    </row>
    <row r="1201" spans="1:19" x14ac:dyDescent="0.35">
      <c r="A1201">
        <v>119</v>
      </c>
      <c r="B1201" t="s">
        <v>112</v>
      </c>
      <c r="C1201" t="s">
        <v>113</v>
      </c>
      <c r="D1201">
        <v>100102</v>
      </c>
      <c r="E1201" t="s">
        <v>92</v>
      </c>
      <c r="F1201">
        <v>100102006</v>
      </c>
      <c r="G1201" t="s">
        <v>237</v>
      </c>
      <c r="H1201" t="s">
        <v>437</v>
      </c>
      <c r="I1201">
        <v>7</v>
      </c>
      <c r="J1201" t="s">
        <v>164</v>
      </c>
      <c r="K1201">
        <v>0</v>
      </c>
      <c r="L1201">
        <v>0</v>
      </c>
      <c r="M1201">
        <v>190.26</v>
      </c>
      <c r="N1201">
        <v>103.908</v>
      </c>
      <c r="O1201">
        <v>90</v>
      </c>
      <c r="P1201">
        <v>150.5</v>
      </c>
      <c r="Q1201">
        <v>107.5</v>
      </c>
      <c r="R1201">
        <v>64.5</v>
      </c>
      <c r="S1201">
        <v>64.5</v>
      </c>
    </row>
    <row r="1202" spans="1:19" x14ac:dyDescent="0.35">
      <c r="A1202">
        <v>119</v>
      </c>
      <c r="B1202" t="s">
        <v>112</v>
      </c>
      <c r="C1202" t="s">
        <v>113</v>
      </c>
      <c r="D1202">
        <v>100102</v>
      </c>
      <c r="E1202" t="s">
        <v>92</v>
      </c>
      <c r="F1202">
        <v>100102006</v>
      </c>
      <c r="G1202" t="s">
        <v>237</v>
      </c>
      <c r="H1202" t="s">
        <v>409</v>
      </c>
      <c r="I1202">
        <v>7</v>
      </c>
      <c r="J1202" t="s">
        <v>164</v>
      </c>
      <c r="K1202">
        <v>0</v>
      </c>
      <c r="L1202">
        <v>0</v>
      </c>
      <c r="M1202">
        <v>0</v>
      </c>
      <c r="N1202">
        <v>0</v>
      </c>
      <c r="O1202">
        <v>22.77</v>
      </c>
      <c r="P1202">
        <v>22.77</v>
      </c>
      <c r="Q1202">
        <v>22.77</v>
      </c>
      <c r="R1202">
        <v>0</v>
      </c>
      <c r="S1202">
        <v>0</v>
      </c>
    </row>
    <row r="1203" spans="1:19" x14ac:dyDescent="0.35">
      <c r="A1203">
        <v>119</v>
      </c>
      <c r="B1203" t="s">
        <v>112</v>
      </c>
      <c r="C1203" t="s">
        <v>113</v>
      </c>
      <c r="D1203">
        <v>100102</v>
      </c>
      <c r="E1203" t="s">
        <v>92</v>
      </c>
      <c r="F1203">
        <v>100102008</v>
      </c>
      <c r="G1203" t="s">
        <v>352</v>
      </c>
      <c r="H1203" t="s">
        <v>413</v>
      </c>
      <c r="I1203">
        <v>3</v>
      </c>
      <c r="J1203" t="s">
        <v>38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18</v>
      </c>
      <c r="R1203">
        <v>76.48</v>
      </c>
      <c r="S1203">
        <v>19.2</v>
      </c>
    </row>
    <row r="1204" spans="1:19" x14ac:dyDescent="0.35">
      <c r="A1204">
        <v>119</v>
      </c>
      <c r="B1204" t="s">
        <v>112</v>
      </c>
      <c r="C1204" t="s">
        <v>113</v>
      </c>
      <c r="D1204">
        <v>100102</v>
      </c>
      <c r="E1204" t="s">
        <v>92</v>
      </c>
      <c r="F1204">
        <v>100102008</v>
      </c>
      <c r="G1204" t="s">
        <v>352</v>
      </c>
      <c r="H1204" t="s">
        <v>391</v>
      </c>
      <c r="I1204">
        <v>3</v>
      </c>
      <c r="J1204" t="s">
        <v>38</v>
      </c>
      <c r="K1204">
        <v>0</v>
      </c>
      <c r="L1204">
        <v>0</v>
      </c>
      <c r="M1204">
        <v>4.0000000000000001E-3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 x14ac:dyDescent="0.35">
      <c r="A1205">
        <v>119</v>
      </c>
      <c r="B1205" t="s">
        <v>112</v>
      </c>
      <c r="C1205" t="s">
        <v>113</v>
      </c>
      <c r="D1205">
        <v>100102</v>
      </c>
      <c r="E1205" t="s">
        <v>92</v>
      </c>
      <c r="F1205">
        <v>100102008</v>
      </c>
      <c r="G1205" t="s">
        <v>352</v>
      </c>
      <c r="H1205" t="s">
        <v>353</v>
      </c>
      <c r="I1205">
        <v>7</v>
      </c>
      <c r="J1205" t="s">
        <v>164</v>
      </c>
      <c r="K1205">
        <v>0</v>
      </c>
      <c r="L1205">
        <v>0</v>
      </c>
      <c r="M1205">
        <v>6.3E-3</v>
      </c>
      <c r="N1205">
        <v>0</v>
      </c>
      <c r="O1205">
        <v>0</v>
      </c>
      <c r="P1205">
        <v>1.5E-3</v>
      </c>
      <c r="Q1205">
        <v>0</v>
      </c>
      <c r="R1205">
        <v>0</v>
      </c>
      <c r="S1205">
        <v>0</v>
      </c>
    </row>
    <row r="1206" spans="1:19" x14ac:dyDescent="0.35">
      <c r="A1206">
        <v>119</v>
      </c>
      <c r="B1206" t="s">
        <v>112</v>
      </c>
      <c r="C1206" t="s">
        <v>113</v>
      </c>
      <c r="D1206">
        <v>100102</v>
      </c>
      <c r="E1206" t="s">
        <v>92</v>
      </c>
      <c r="F1206">
        <v>100102008</v>
      </c>
      <c r="G1206" t="s">
        <v>352</v>
      </c>
      <c r="H1206" t="s">
        <v>402</v>
      </c>
      <c r="I1206">
        <v>1</v>
      </c>
      <c r="J1206" t="s">
        <v>96</v>
      </c>
      <c r="K1206">
        <v>0</v>
      </c>
      <c r="L1206">
        <v>0.39</v>
      </c>
      <c r="M1206">
        <v>8.3000000000000004E-2</v>
      </c>
      <c r="N1206">
        <v>0.53500000000000003</v>
      </c>
      <c r="O1206">
        <v>0</v>
      </c>
      <c r="P1206">
        <v>0.86099999999999999</v>
      </c>
      <c r="Q1206">
        <v>1.7826</v>
      </c>
      <c r="R1206">
        <v>0.245</v>
      </c>
      <c r="S1206">
        <v>1.27</v>
      </c>
    </row>
    <row r="1207" spans="1:19" x14ac:dyDescent="0.35">
      <c r="A1207">
        <v>119</v>
      </c>
      <c r="B1207" t="s">
        <v>112</v>
      </c>
      <c r="C1207" t="s">
        <v>113</v>
      </c>
      <c r="D1207">
        <v>100102</v>
      </c>
      <c r="E1207" t="s">
        <v>92</v>
      </c>
      <c r="F1207">
        <v>100102008</v>
      </c>
      <c r="G1207" t="s">
        <v>352</v>
      </c>
      <c r="H1207" t="s">
        <v>354</v>
      </c>
      <c r="I1207">
        <v>7</v>
      </c>
      <c r="J1207" t="s">
        <v>164</v>
      </c>
      <c r="K1207">
        <v>0</v>
      </c>
      <c r="L1207">
        <v>0</v>
      </c>
      <c r="M1207">
        <v>24.011900000000001</v>
      </c>
      <c r="N1207">
        <v>2.3999999999999998E-3</v>
      </c>
      <c r="O1207">
        <v>0</v>
      </c>
      <c r="P1207">
        <v>0</v>
      </c>
      <c r="Q1207">
        <v>0.7</v>
      </c>
      <c r="R1207">
        <v>0</v>
      </c>
      <c r="S1207">
        <v>0</v>
      </c>
    </row>
    <row r="1208" spans="1:19" x14ac:dyDescent="0.35">
      <c r="A1208">
        <v>119</v>
      </c>
      <c r="B1208" t="s">
        <v>112</v>
      </c>
      <c r="C1208" t="s">
        <v>113</v>
      </c>
      <c r="D1208">
        <v>100103</v>
      </c>
      <c r="E1208" t="s">
        <v>39</v>
      </c>
      <c r="F1208">
        <v>100103001</v>
      </c>
      <c r="G1208" t="s">
        <v>40</v>
      </c>
      <c r="H1208" t="s">
        <v>75</v>
      </c>
      <c r="I1208">
        <v>3</v>
      </c>
      <c r="J1208" t="s">
        <v>38</v>
      </c>
      <c r="K1208">
        <v>0</v>
      </c>
      <c r="L1208">
        <v>7.3000000000000001E-3</v>
      </c>
      <c r="M1208">
        <v>0</v>
      </c>
      <c r="N1208">
        <v>0</v>
      </c>
      <c r="O1208">
        <v>0</v>
      </c>
      <c r="P1208">
        <v>3.8E-3</v>
      </c>
      <c r="Q1208">
        <v>0</v>
      </c>
      <c r="R1208">
        <v>0</v>
      </c>
      <c r="S1208">
        <v>0</v>
      </c>
    </row>
    <row r="1209" spans="1:19" x14ac:dyDescent="0.35">
      <c r="A1209">
        <v>119</v>
      </c>
      <c r="B1209" t="s">
        <v>112</v>
      </c>
      <c r="C1209" t="s">
        <v>113</v>
      </c>
      <c r="D1209">
        <v>100103</v>
      </c>
      <c r="E1209" t="s">
        <v>39</v>
      </c>
      <c r="F1209">
        <v>100103002</v>
      </c>
      <c r="G1209" t="s">
        <v>42</v>
      </c>
      <c r="H1209" t="s">
        <v>114</v>
      </c>
      <c r="I1209">
        <v>4</v>
      </c>
      <c r="J1209" t="s">
        <v>71</v>
      </c>
      <c r="K1209">
        <v>0</v>
      </c>
      <c r="L1209">
        <v>0</v>
      </c>
      <c r="M1209">
        <v>0</v>
      </c>
      <c r="N1209">
        <v>5.9999999999999995E-4</v>
      </c>
      <c r="O1209">
        <v>0</v>
      </c>
      <c r="P1209">
        <v>0</v>
      </c>
      <c r="Q1209">
        <v>2.5000000000000001E-3</v>
      </c>
      <c r="R1209">
        <v>0</v>
      </c>
      <c r="S1209">
        <v>0</v>
      </c>
    </row>
    <row r="1210" spans="1:19" x14ac:dyDescent="0.35">
      <c r="A1210">
        <v>119</v>
      </c>
      <c r="B1210" t="s">
        <v>112</v>
      </c>
      <c r="C1210" t="s">
        <v>113</v>
      </c>
      <c r="D1210">
        <v>100103</v>
      </c>
      <c r="E1210" t="s">
        <v>39</v>
      </c>
      <c r="F1210">
        <v>100103003</v>
      </c>
      <c r="G1210" t="s">
        <v>226</v>
      </c>
      <c r="H1210" t="s">
        <v>315</v>
      </c>
      <c r="I1210">
        <v>3</v>
      </c>
      <c r="J1210" t="s">
        <v>38</v>
      </c>
      <c r="K1210">
        <v>0</v>
      </c>
      <c r="L1210">
        <v>0</v>
      </c>
      <c r="M1210">
        <v>0</v>
      </c>
      <c r="N1210">
        <v>2.9999999999999997E-4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 x14ac:dyDescent="0.35">
      <c r="A1211">
        <v>119</v>
      </c>
      <c r="B1211" t="s">
        <v>112</v>
      </c>
      <c r="C1211" t="s">
        <v>113</v>
      </c>
      <c r="D1211">
        <v>100103</v>
      </c>
      <c r="E1211" t="s">
        <v>39</v>
      </c>
      <c r="F1211">
        <v>100103004</v>
      </c>
      <c r="G1211" t="s">
        <v>77</v>
      </c>
      <c r="H1211" t="s">
        <v>78</v>
      </c>
      <c r="I1211">
        <v>3</v>
      </c>
      <c r="J1211" t="s">
        <v>38</v>
      </c>
      <c r="K1211">
        <v>0</v>
      </c>
      <c r="L1211">
        <v>1.5E-3</v>
      </c>
      <c r="M1211">
        <v>0</v>
      </c>
      <c r="N1211">
        <v>9.7999999999999997E-3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 x14ac:dyDescent="0.35">
      <c r="A1212">
        <v>119</v>
      </c>
      <c r="B1212" t="s">
        <v>112</v>
      </c>
      <c r="C1212" t="s">
        <v>113</v>
      </c>
      <c r="D1212">
        <v>100103</v>
      </c>
      <c r="E1212" t="s">
        <v>39</v>
      </c>
      <c r="F1212">
        <v>100103004</v>
      </c>
      <c r="G1212" t="s">
        <v>77</v>
      </c>
      <c r="H1212" t="s">
        <v>363</v>
      </c>
      <c r="I1212">
        <v>7</v>
      </c>
      <c r="J1212" t="s">
        <v>164</v>
      </c>
      <c r="K1212">
        <v>213.33150000000001</v>
      </c>
      <c r="L1212">
        <v>124.70869999999999</v>
      </c>
      <c r="M1212">
        <v>228.20750000000001</v>
      </c>
      <c r="N1212">
        <v>352.77100000000002</v>
      </c>
      <c r="O1212">
        <v>328.84</v>
      </c>
      <c r="P1212">
        <v>295.41500000000002</v>
      </c>
      <c r="Q1212">
        <v>453.5736</v>
      </c>
      <c r="R1212">
        <v>489.1601</v>
      </c>
      <c r="S1212">
        <v>431.0385</v>
      </c>
    </row>
    <row r="1213" spans="1:19" x14ac:dyDescent="0.35">
      <c r="A1213">
        <v>119</v>
      </c>
      <c r="B1213" t="s">
        <v>112</v>
      </c>
      <c r="C1213" t="s">
        <v>113</v>
      </c>
      <c r="D1213">
        <v>100103</v>
      </c>
      <c r="E1213" t="s">
        <v>39</v>
      </c>
      <c r="F1213">
        <v>100103004</v>
      </c>
      <c r="G1213" t="s">
        <v>77</v>
      </c>
      <c r="H1213" t="s">
        <v>329</v>
      </c>
      <c r="I1213">
        <v>3</v>
      </c>
      <c r="J1213" t="s">
        <v>38</v>
      </c>
      <c r="K1213">
        <v>6.1291000000000002</v>
      </c>
      <c r="L1213">
        <v>10.153600000000001</v>
      </c>
      <c r="M1213">
        <v>9.6980000000000004</v>
      </c>
      <c r="N1213">
        <v>12.033099999999999</v>
      </c>
      <c r="O1213">
        <v>12.040699999999999</v>
      </c>
      <c r="P1213">
        <v>9.3942999999999994</v>
      </c>
      <c r="Q1213">
        <v>2.9127000000000001</v>
      </c>
      <c r="R1213">
        <v>0</v>
      </c>
      <c r="S1213">
        <v>0</v>
      </c>
    </row>
    <row r="1214" spans="1:19" x14ac:dyDescent="0.35">
      <c r="A1214">
        <v>119</v>
      </c>
      <c r="B1214" t="s">
        <v>112</v>
      </c>
      <c r="C1214" t="s">
        <v>113</v>
      </c>
      <c r="D1214">
        <v>100103</v>
      </c>
      <c r="E1214" t="s">
        <v>39</v>
      </c>
      <c r="F1214">
        <v>100103004</v>
      </c>
      <c r="G1214" t="s">
        <v>77</v>
      </c>
      <c r="H1214" t="s">
        <v>198</v>
      </c>
      <c r="I1214">
        <v>3</v>
      </c>
      <c r="J1214" t="s">
        <v>38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4.7999999999999996E-3</v>
      </c>
      <c r="Q1214">
        <v>0</v>
      </c>
      <c r="R1214">
        <v>0</v>
      </c>
      <c r="S1214">
        <v>0</v>
      </c>
    </row>
    <row r="1215" spans="1:19" x14ac:dyDescent="0.35">
      <c r="A1215">
        <v>119</v>
      </c>
      <c r="B1215" t="s">
        <v>112</v>
      </c>
      <c r="C1215" t="s">
        <v>113</v>
      </c>
      <c r="D1215">
        <v>100103</v>
      </c>
      <c r="E1215" t="s">
        <v>39</v>
      </c>
      <c r="F1215">
        <v>100103004</v>
      </c>
      <c r="G1215" t="s">
        <v>77</v>
      </c>
      <c r="H1215" t="s">
        <v>347</v>
      </c>
      <c r="I1215">
        <v>3</v>
      </c>
      <c r="J1215" t="s">
        <v>38</v>
      </c>
      <c r="K1215">
        <v>0</v>
      </c>
      <c r="L1215">
        <v>0</v>
      </c>
      <c r="M1215">
        <v>0</v>
      </c>
      <c r="N1215">
        <v>20.52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 x14ac:dyDescent="0.35">
      <c r="A1216">
        <v>119</v>
      </c>
      <c r="B1216" t="s">
        <v>112</v>
      </c>
      <c r="C1216" t="s">
        <v>113</v>
      </c>
      <c r="D1216">
        <v>100103</v>
      </c>
      <c r="E1216" t="s">
        <v>39</v>
      </c>
      <c r="F1216">
        <v>100103004</v>
      </c>
      <c r="G1216" t="s">
        <v>77</v>
      </c>
      <c r="H1216" t="s">
        <v>179</v>
      </c>
      <c r="I1216">
        <v>2</v>
      </c>
      <c r="J1216" t="s">
        <v>32</v>
      </c>
      <c r="K1216">
        <v>0</v>
      </c>
      <c r="L1216">
        <v>0</v>
      </c>
      <c r="M1216">
        <v>0</v>
      </c>
      <c r="N1216">
        <v>3.2000000000000002E-3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 x14ac:dyDescent="0.35">
      <c r="A1217">
        <v>119</v>
      </c>
      <c r="B1217" t="s">
        <v>112</v>
      </c>
      <c r="C1217" t="s">
        <v>113</v>
      </c>
      <c r="D1217">
        <v>100103</v>
      </c>
      <c r="E1217" t="s">
        <v>39</v>
      </c>
      <c r="F1217">
        <v>100103004</v>
      </c>
      <c r="G1217" t="s">
        <v>77</v>
      </c>
      <c r="H1217" t="s">
        <v>124</v>
      </c>
      <c r="I1217">
        <v>3</v>
      </c>
      <c r="J1217" t="s">
        <v>38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0.9</v>
      </c>
      <c r="Q1217">
        <v>0</v>
      </c>
      <c r="R1217">
        <v>0</v>
      </c>
      <c r="S1217">
        <v>0</v>
      </c>
    </row>
    <row r="1218" spans="1:19" x14ac:dyDescent="0.35">
      <c r="A1218">
        <v>119</v>
      </c>
      <c r="B1218" t="s">
        <v>112</v>
      </c>
      <c r="C1218" t="s">
        <v>113</v>
      </c>
      <c r="D1218">
        <v>100103</v>
      </c>
      <c r="E1218" t="s">
        <v>39</v>
      </c>
      <c r="F1218">
        <v>100103004</v>
      </c>
      <c r="G1218" t="s">
        <v>77</v>
      </c>
      <c r="H1218" t="s">
        <v>89</v>
      </c>
      <c r="I1218">
        <v>3</v>
      </c>
      <c r="J1218" t="s">
        <v>38</v>
      </c>
      <c r="K1218">
        <v>2E-3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 x14ac:dyDescent="0.35">
      <c r="A1219">
        <v>119</v>
      </c>
      <c r="B1219" t="s">
        <v>112</v>
      </c>
      <c r="C1219" t="s">
        <v>113</v>
      </c>
      <c r="D1219">
        <v>100104</v>
      </c>
      <c r="E1219" t="s">
        <v>66</v>
      </c>
      <c r="F1219">
        <v>100104002</v>
      </c>
      <c r="G1219" t="s">
        <v>67</v>
      </c>
      <c r="H1219" t="s">
        <v>366</v>
      </c>
      <c r="I1219">
        <v>7</v>
      </c>
      <c r="J1219" t="s">
        <v>164</v>
      </c>
      <c r="K1219">
        <v>234.23660000000001</v>
      </c>
      <c r="L1219">
        <v>43.658200000000001</v>
      </c>
      <c r="M1219">
        <v>158.41890000000001</v>
      </c>
      <c r="N1219">
        <v>225.9477</v>
      </c>
      <c r="O1219">
        <v>119.538</v>
      </c>
      <c r="P1219">
        <v>180.24</v>
      </c>
      <c r="Q1219">
        <v>379.62599999999998</v>
      </c>
      <c r="R1219">
        <v>395.08370000000002</v>
      </c>
      <c r="S1219">
        <v>341.38670000000002</v>
      </c>
    </row>
    <row r="1220" spans="1:19" x14ac:dyDescent="0.35">
      <c r="A1220">
        <v>119</v>
      </c>
      <c r="B1220" t="s">
        <v>112</v>
      </c>
      <c r="C1220" t="s">
        <v>113</v>
      </c>
      <c r="D1220">
        <v>100104</v>
      </c>
      <c r="E1220" t="s">
        <v>66</v>
      </c>
      <c r="F1220">
        <v>100104002</v>
      </c>
      <c r="G1220" t="s">
        <v>67</v>
      </c>
      <c r="H1220" t="s">
        <v>203</v>
      </c>
      <c r="I1220">
        <v>7</v>
      </c>
      <c r="J1220" t="s">
        <v>164</v>
      </c>
      <c r="K1220">
        <v>0</v>
      </c>
      <c r="L1220">
        <v>0</v>
      </c>
      <c r="M1220">
        <v>0</v>
      </c>
      <c r="N1220">
        <v>20.52</v>
      </c>
      <c r="O1220">
        <v>201.042</v>
      </c>
      <c r="P1220">
        <v>55.958399999999997</v>
      </c>
      <c r="Q1220">
        <v>0</v>
      </c>
      <c r="R1220">
        <v>0</v>
      </c>
      <c r="S1220">
        <v>0</v>
      </c>
    </row>
    <row r="1221" spans="1:19" x14ac:dyDescent="0.35">
      <c r="A1221">
        <v>119</v>
      </c>
      <c r="B1221" t="s">
        <v>112</v>
      </c>
      <c r="C1221" t="s">
        <v>113</v>
      </c>
      <c r="D1221">
        <v>100104</v>
      </c>
      <c r="E1221" t="s">
        <v>66</v>
      </c>
      <c r="F1221">
        <v>100104002</v>
      </c>
      <c r="G1221" t="s">
        <v>67</v>
      </c>
      <c r="H1221" t="s">
        <v>191</v>
      </c>
      <c r="I1221">
        <v>4</v>
      </c>
      <c r="J1221" t="s">
        <v>71</v>
      </c>
      <c r="K1221">
        <v>1.2999999999999999E-2</v>
      </c>
      <c r="L1221">
        <v>0</v>
      </c>
      <c r="M1221">
        <v>5.6379999999999999</v>
      </c>
      <c r="N1221">
        <v>0</v>
      </c>
      <c r="O1221">
        <v>0</v>
      </c>
      <c r="P1221">
        <v>0</v>
      </c>
      <c r="Q1221">
        <v>0.2</v>
      </c>
      <c r="R1221">
        <v>0</v>
      </c>
      <c r="S1221">
        <v>0</v>
      </c>
    </row>
    <row r="1222" spans="1:19" x14ac:dyDescent="0.35">
      <c r="A1222">
        <v>119</v>
      </c>
      <c r="B1222" t="s">
        <v>112</v>
      </c>
      <c r="C1222" t="s">
        <v>113</v>
      </c>
      <c r="D1222">
        <v>100104</v>
      </c>
      <c r="E1222" t="s">
        <v>66</v>
      </c>
      <c r="F1222">
        <v>100104002</v>
      </c>
      <c r="G1222" t="s">
        <v>67</v>
      </c>
      <c r="H1222" t="s">
        <v>127</v>
      </c>
      <c r="I1222">
        <v>3</v>
      </c>
      <c r="J1222" t="s">
        <v>38</v>
      </c>
      <c r="K1222">
        <v>5.8895</v>
      </c>
      <c r="L1222">
        <v>11.2818</v>
      </c>
      <c r="M1222">
        <v>73.858199999999997</v>
      </c>
      <c r="N1222">
        <v>12.854799999999999</v>
      </c>
      <c r="O1222">
        <v>24.855399999999999</v>
      </c>
      <c r="P1222">
        <v>20.2044</v>
      </c>
      <c r="Q1222">
        <v>8.1278000000000006</v>
      </c>
      <c r="R1222">
        <v>1.8306</v>
      </c>
      <c r="S1222">
        <v>0</v>
      </c>
    </row>
    <row r="1223" spans="1:19" x14ac:dyDescent="0.35">
      <c r="A1223">
        <v>119</v>
      </c>
      <c r="B1223" t="s">
        <v>112</v>
      </c>
      <c r="C1223" t="s">
        <v>113</v>
      </c>
      <c r="D1223">
        <v>100104</v>
      </c>
      <c r="E1223" t="s">
        <v>66</v>
      </c>
      <c r="F1223">
        <v>100104002</v>
      </c>
      <c r="G1223" t="s">
        <v>67</v>
      </c>
      <c r="H1223" t="s">
        <v>219</v>
      </c>
      <c r="I1223">
        <v>3</v>
      </c>
      <c r="J1223" t="s">
        <v>38</v>
      </c>
      <c r="K1223">
        <v>0</v>
      </c>
      <c r="L1223">
        <v>0</v>
      </c>
      <c r="M1223">
        <v>5.8196000000000003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  <row r="1224" spans="1:19" x14ac:dyDescent="0.35">
      <c r="A1224">
        <v>119</v>
      </c>
      <c r="B1224" t="s">
        <v>112</v>
      </c>
      <c r="C1224" t="s">
        <v>113</v>
      </c>
      <c r="D1224">
        <v>100104</v>
      </c>
      <c r="E1224" t="s">
        <v>66</v>
      </c>
      <c r="F1224">
        <v>100104005</v>
      </c>
      <c r="G1224" t="s">
        <v>82</v>
      </c>
      <c r="H1224" t="s">
        <v>348</v>
      </c>
      <c r="I1224">
        <v>7</v>
      </c>
      <c r="J1224" t="s">
        <v>164</v>
      </c>
      <c r="K1224">
        <v>109.8293</v>
      </c>
      <c r="L1224">
        <v>28.394400000000001</v>
      </c>
      <c r="M1224">
        <v>35.49</v>
      </c>
      <c r="N1224">
        <v>101.4015</v>
      </c>
      <c r="O1224">
        <v>99.71</v>
      </c>
      <c r="P1224">
        <v>86.831999999999994</v>
      </c>
      <c r="Q1224">
        <v>155.976</v>
      </c>
      <c r="R1224">
        <v>175.27199999999999</v>
      </c>
      <c r="S1224">
        <v>212.256</v>
      </c>
    </row>
    <row r="1225" spans="1:19" x14ac:dyDescent="0.35">
      <c r="A1225">
        <v>119</v>
      </c>
      <c r="B1225" t="s">
        <v>112</v>
      </c>
      <c r="C1225" t="s">
        <v>113</v>
      </c>
      <c r="D1225">
        <v>100104</v>
      </c>
      <c r="E1225" t="s">
        <v>66</v>
      </c>
      <c r="F1225">
        <v>100104005</v>
      </c>
      <c r="G1225" t="s">
        <v>82</v>
      </c>
      <c r="H1225" t="s">
        <v>261</v>
      </c>
      <c r="I1225">
        <v>3</v>
      </c>
      <c r="J1225" t="s">
        <v>38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4.7999999999999996E-3</v>
      </c>
      <c r="Q1225">
        <v>0</v>
      </c>
      <c r="R1225">
        <v>0</v>
      </c>
      <c r="S1225">
        <v>0</v>
      </c>
    </row>
    <row r="1226" spans="1:19" x14ac:dyDescent="0.35">
      <c r="A1226">
        <v>119</v>
      </c>
      <c r="B1226" t="s">
        <v>112</v>
      </c>
      <c r="C1226" t="s">
        <v>113</v>
      </c>
      <c r="D1226">
        <v>100105</v>
      </c>
      <c r="E1226" t="s">
        <v>20</v>
      </c>
      <c r="F1226">
        <v>100105001</v>
      </c>
      <c r="G1226" t="s">
        <v>44</v>
      </c>
      <c r="H1226" t="s">
        <v>262</v>
      </c>
      <c r="I1226">
        <v>6</v>
      </c>
      <c r="J1226" t="s">
        <v>20</v>
      </c>
      <c r="K1226">
        <v>5.0000000000000001E-4</v>
      </c>
      <c r="L1226">
        <v>0</v>
      </c>
      <c r="M1226">
        <v>2.2599999999999999E-2</v>
      </c>
      <c r="N1226">
        <v>0</v>
      </c>
      <c r="O1226">
        <v>0</v>
      </c>
      <c r="P1226">
        <v>0</v>
      </c>
      <c r="Q1226">
        <v>6.4000000000000001E-2</v>
      </c>
      <c r="R1226">
        <v>0</v>
      </c>
      <c r="S1226">
        <v>0</v>
      </c>
    </row>
    <row r="1227" spans="1:19" x14ac:dyDescent="0.35">
      <c r="A1227">
        <v>119</v>
      </c>
      <c r="B1227" t="s">
        <v>112</v>
      </c>
      <c r="C1227" t="s">
        <v>113</v>
      </c>
      <c r="D1227">
        <v>100105</v>
      </c>
      <c r="E1227" t="s">
        <v>20</v>
      </c>
      <c r="F1227">
        <v>100105004</v>
      </c>
      <c r="G1227" t="s">
        <v>18</v>
      </c>
      <c r="H1227" t="s">
        <v>46</v>
      </c>
      <c r="I1227">
        <v>6</v>
      </c>
      <c r="J1227" t="s">
        <v>20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4.2999999999999997E-2</v>
      </c>
      <c r="R1227">
        <v>0</v>
      </c>
      <c r="S1227">
        <v>0</v>
      </c>
    </row>
    <row r="1228" spans="1:19" x14ac:dyDescent="0.35">
      <c r="A1228">
        <v>119</v>
      </c>
      <c r="B1228" t="s">
        <v>112</v>
      </c>
      <c r="C1228" t="s">
        <v>113</v>
      </c>
      <c r="D1228">
        <v>100105</v>
      </c>
      <c r="E1228" t="s">
        <v>20</v>
      </c>
      <c r="F1228">
        <v>100105005</v>
      </c>
      <c r="G1228" t="s">
        <v>268</v>
      </c>
      <c r="H1228" t="s">
        <v>407</v>
      </c>
      <c r="I1228">
        <v>6</v>
      </c>
      <c r="J1228" t="s">
        <v>20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0.3458</v>
      </c>
      <c r="Q1228">
        <v>0</v>
      </c>
      <c r="R1228">
        <v>0</v>
      </c>
      <c r="S1228">
        <v>0</v>
      </c>
    </row>
    <row r="1229" spans="1:19" x14ac:dyDescent="0.35">
      <c r="A1229">
        <v>119</v>
      </c>
      <c r="B1229" t="s">
        <v>112</v>
      </c>
      <c r="C1229" t="s">
        <v>113</v>
      </c>
      <c r="D1229">
        <v>100105</v>
      </c>
      <c r="E1229" t="s">
        <v>20</v>
      </c>
      <c r="F1229">
        <v>100105006</v>
      </c>
      <c r="G1229" t="s">
        <v>276</v>
      </c>
      <c r="H1229" t="s">
        <v>317</v>
      </c>
      <c r="I1229">
        <v>6</v>
      </c>
      <c r="J1229" t="s">
        <v>20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4.0000000000000002E-4</v>
      </c>
      <c r="Q1229">
        <v>0</v>
      </c>
      <c r="R1229">
        <v>0</v>
      </c>
      <c r="S1229">
        <v>0</v>
      </c>
    </row>
    <row r="1230" spans="1:19" x14ac:dyDescent="0.35">
      <c r="A1230">
        <v>119</v>
      </c>
      <c r="B1230" t="s">
        <v>112</v>
      </c>
      <c r="C1230" t="s">
        <v>113</v>
      </c>
      <c r="D1230">
        <v>100105</v>
      </c>
      <c r="E1230" t="s">
        <v>20</v>
      </c>
      <c r="F1230">
        <v>100105006</v>
      </c>
      <c r="G1230" t="s">
        <v>276</v>
      </c>
      <c r="H1230" t="s">
        <v>277</v>
      </c>
      <c r="I1230">
        <v>4</v>
      </c>
      <c r="J1230" t="s">
        <v>71</v>
      </c>
      <c r="K1230">
        <v>0</v>
      </c>
      <c r="L1230">
        <v>0</v>
      </c>
      <c r="M1230">
        <v>0</v>
      </c>
      <c r="N1230">
        <v>8.5199999999999998E-2</v>
      </c>
      <c r="O1230">
        <v>0.74360000000000004</v>
      </c>
      <c r="P1230">
        <v>0.95960000000000001</v>
      </c>
      <c r="Q1230">
        <v>0.122</v>
      </c>
      <c r="R1230">
        <v>0</v>
      </c>
      <c r="S1230">
        <v>0</v>
      </c>
    </row>
    <row r="1231" spans="1:19" x14ac:dyDescent="0.35">
      <c r="A1231">
        <v>119</v>
      </c>
      <c r="B1231" t="s">
        <v>112</v>
      </c>
      <c r="C1231" t="s">
        <v>113</v>
      </c>
      <c r="D1231">
        <v>100105</v>
      </c>
      <c r="E1231" t="s">
        <v>20</v>
      </c>
      <c r="F1231">
        <v>100105006</v>
      </c>
      <c r="G1231" t="s">
        <v>276</v>
      </c>
      <c r="H1231" t="s">
        <v>307</v>
      </c>
      <c r="I1231">
        <v>4</v>
      </c>
      <c r="J1231" t="s">
        <v>71</v>
      </c>
      <c r="K1231">
        <v>0</v>
      </c>
      <c r="L1231">
        <v>0</v>
      </c>
      <c r="M1231">
        <v>0</v>
      </c>
      <c r="N1231">
        <v>3.2317</v>
      </c>
      <c r="O1231">
        <v>125.47790000000001</v>
      </c>
      <c r="P1231">
        <v>0.37040000000000001</v>
      </c>
      <c r="Q1231">
        <v>5.1799999999999999E-2</v>
      </c>
      <c r="R1231">
        <v>0</v>
      </c>
      <c r="S1231">
        <v>0</v>
      </c>
    </row>
    <row r="1232" spans="1:19" x14ac:dyDescent="0.35">
      <c r="A1232">
        <v>119</v>
      </c>
      <c r="B1232" t="s">
        <v>112</v>
      </c>
      <c r="C1232" t="s">
        <v>113</v>
      </c>
      <c r="D1232">
        <v>100106</v>
      </c>
      <c r="E1232" t="s">
        <v>23</v>
      </c>
      <c r="F1232">
        <v>100106001</v>
      </c>
      <c r="G1232" t="s">
        <v>59</v>
      </c>
      <c r="H1232" t="s">
        <v>95</v>
      </c>
      <c r="I1232">
        <v>1</v>
      </c>
      <c r="J1232" t="s">
        <v>96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3.7124999999999999</v>
      </c>
      <c r="Q1232">
        <v>0</v>
      </c>
      <c r="R1232">
        <v>0</v>
      </c>
      <c r="S1232">
        <v>0</v>
      </c>
    </row>
    <row r="1233" spans="1:19" x14ac:dyDescent="0.35">
      <c r="A1233">
        <v>119</v>
      </c>
      <c r="B1233" t="s">
        <v>112</v>
      </c>
      <c r="C1233" t="s">
        <v>113</v>
      </c>
      <c r="D1233">
        <v>100106</v>
      </c>
      <c r="E1233" t="s">
        <v>23</v>
      </c>
      <c r="F1233">
        <v>100106002</v>
      </c>
      <c r="G1233" t="s">
        <v>24</v>
      </c>
      <c r="H1233" t="s">
        <v>25</v>
      </c>
      <c r="I1233">
        <v>5</v>
      </c>
      <c r="J1233" t="s">
        <v>26</v>
      </c>
      <c r="K1233">
        <v>0</v>
      </c>
      <c r="L1233">
        <v>0</v>
      </c>
      <c r="M1233">
        <v>0</v>
      </c>
      <c r="N1233">
        <v>1001.28</v>
      </c>
      <c r="O1233">
        <v>2237.0430000000001</v>
      </c>
      <c r="P1233">
        <v>283.2</v>
      </c>
      <c r="Q1233">
        <v>3333.6995000000002</v>
      </c>
      <c r="R1233">
        <v>1210.8925999999999</v>
      </c>
      <c r="S1233">
        <v>549.74490000000003</v>
      </c>
    </row>
    <row r="1234" spans="1:19" x14ac:dyDescent="0.35">
      <c r="A1234">
        <v>119</v>
      </c>
      <c r="B1234" t="s">
        <v>112</v>
      </c>
      <c r="C1234" t="s">
        <v>113</v>
      </c>
      <c r="D1234">
        <v>100106</v>
      </c>
      <c r="E1234" t="s">
        <v>23</v>
      </c>
      <c r="F1234">
        <v>100106002</v>
      </c>
      <c r="G1234" t="s">
        <v>24</v>
      </c>
      <c r="H1234" t="s">
        <v>306</v>
      </c>
      <c r="I1234">
        <v>1</v>
      </c>
      <c r="J1234" t="s">
        <v>96</v>
      </c>
      <c r="K1234">
        <v>0</v>
      </c>
      <c r="L1234">
        <v>0</v>
      </c>
      <c r="M1234">
        <v>0</v>
      </c>
      <c r="N1234">
        <v>0</v>
      </c>
      <c r="O1234">
        <v>3.6497999999999999</v>
      </c>
      <c r="P1234">
        <v>0</v>
      </c>
      <c r="Q1234">
        <v>3.2500000000000001E-2</v>
      </c>
      <c r="R1234">
        <v>18.600000000000001</v>
      </c>
      <c r="S1234">
        <v>30.710999999999999</v>
      </c>
    </row>
    <row r="1235" spans="1:19" x14ac:dyDescent="0.35">
      <c r="A1235">
        <v>119</v>
      </c>
      <c r="B1235" t="s">
        <v>112</v>
      </c>
      <c r="C1235" t="s">
        <v>113</v>
      </c>
      <c r="D1235">
        <v>100106</v>
      </c>
      <c r="E1235" t="s">
        <v>23</v>
      </c>
      <c r="F1235">
        <v>100106002</v>
      </c>
      <c r="G1235" t="s">
        <v>24</v>
      </c>
      <c r="H1235" t="s">
        <v>263</v>
      </c>
      <c r="I1235">
        <v>5</v>
      </c>
      <c r="J1235" t="s">
        <v>26</v>
      </c>
      <c r="K1235">
        <v>0</v>
      </c>
      <c r="L1235">
        <v>0</v>
      </c>
      <c r="M1235">
        <v>0</v>
      </c>
      <c r="N1235">
        <v>92.16</v>
      </c>
      <c r="O1235">
        <v>154.56</v>
      </c>
      <c r="P1235">
        <v>0</v>
      </c>
      <c r="Q1235">
        <v>452.26400000000001</v>
      </c>
      <c r="R1235">
        <v>384</v>
      </c>
      <c r="S1235">
        <v>22.4</v>
      </c>
    </row>
    <row r="1236" spans="1:19" x14ac:dyDescent="0.35">
      <c r="A1236">
        <v>119</v>
      </c>
      <c r="B1236" t="s">
        <v>112</v>
      </c>
      <c r="C1236" t="s">
        <v>113</v>
      </c>
      <c r="D1236">
        <v>100107</v>
      </c>
      <c r="E1236" t="s">
        <v>48</v>
      </c>
      <c r="F1236">
        <v>100107012</v>
      </c>
      <c r="G1236" t="s">
        <v>49</v>
      </c>
      <c r="H1236" t="s">
        <v>318</v>
      </c>
      <c r="I1236">
        <v>3</v>
      </c>
      <c r="J1236" t="s">
        <v>38</v>
      </c>
      <c r="K1236">
        <v>0</v>
      </c>
      <c r="L1236">
        <v>0.36780000000000002</v>
      </c>
      <c r="M1236">
        <v>0.122</v>
      </c>
      <c r="N1236">
        <v>0</v>
      </c>
      <c r="O1236">
        <v>0</v>
      </c>
      <c r="P1236">
        <v>0.65190000000000003</v>
      </c>
      <c r="Q1236">
        <v>0</v>
      </c>
      <c r="R1236">
        <v>0</v>
      </c>
      <c r="S1236">
        <v>0</v>
      </c>
    </row>
    <row r="1237" spans="1:19" x14ac:dyDescent="0.35">
      <c r="A1237">
        <v>119</v>
      </c>
      <c r="B1237" t="s">
        <v>112</v>
      </c>
      <c r="C1237" t="s">
        <v>113</v>
      </c>
      <c r="D1237">
        <v>100107</v>
      </c>
      <c r="E1237" t="s">
        <v>48</v>
      </c>
      <c r="F1237">
        <v>100107012</v>
      </c>
      <c r="G1237" t="s">
        <v>49</v>
      </c>
      <c r="H1237" t="s">
        <v>150</v>
      </c>
      <c r="I1237">
        <v>3</v>
      </c>
      <c r="J1237" t="s">
        <v>38</v>
      </c>
      <c r="K1237">
        <v>21.117699999999999</v>
      </c>
      <c r="L1237">
        <v>35.869100000000003</v>
      </c>
      <c r="M1237">
        <v>116.17100000000001</v>
      </c>
      <c r="N1237">
        <v>25.138500000000001</v>
      </c>
      <c r="O1237">
        <v>22.593399999999999</v>
      </c>
      <c r="P1237">
        <v>29.3202</v>
      </c>
      <c r="Q1237">
        <v>9.7439999999999998</v>
      </c>
      <c r="R1237">
        <v>0.33139999999999997</v>
      </c>
      <c r="S1237">
        <v>0.80349999999999999</v>
      </c>
    </row>
    <row r="1238" spans="1:19" x14ac:dyDescent="0.35">
      <c r="A1238">
        <v>119</v>
      </c>
      <c r="B1238" t="s">
        <v>112</v>
      </c>
      <c r="C1238" t="s">
        <v>113</v>
      </c>
      <c r="D1238">
        <v>100107</v>
      </c>
      <c r="E1238" t="s">
        <v>48</v>
      </c>
      <c r="F1238">
        <v>100107012</v>
      </c>
      <c r="G1238" t="s">
        <v>49</v>
      </c>
      <c r="H1238" t="s">
        <v>342</v>
      </c>
      <c r="I1238">
        <v>3</v>
      </c>
      <c r="J1238" t="s">
        <v>38</v>
      </c>
      <c r="K1238">
        <v>0</v>
      </c>
      <c r="L1238">
        <v>0</v>
      </c>
      <c r="M1238">
        <v>2.8999999999999998E-3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</row>
    <row r="1239" spans="1:19" x14ac:dyDescent="0.35">
      <c r="A1239">
        <v>119</v>
      </c>
      <c r="B1239" t="s">
        <v>112</v>
      </c>
      <c r="C1239" t="s">
        <v>113</v>
      </c>
      <c r="D1239">
        <v>100107</v>
      </c>
      <c r="E1239" t="s">
        <v>48</v>
      </c>
      <c r="F1239">
        <v>100107012</v>
      </c>
      <c r="G1239" t="s">
        <v>49</v>
      </c>
      <c r="H1239" t="s">
        <v>212</v>
      </c>
      <c r="I1239">
        <v>5</v>
      </c>
      <c r="J1239" t="s">
        <v>26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19.2</v>
      </c>
      <c r="S1239">
        <v>0</v>
      </c>
    </row>
    <row r="1240" spans="1:19" x14ac:dyDescent="0.35">
      <c r="A1240">
        <v>119</v>
      </c>
      <c r="B1240" t="s">
        <v>112</v>
      </c>
      <c r="C1240" t="s">
        <v>113</v>
      </c>
      <c r="D1240">
        <v>100107</v>
      </c>
      <c r="E1240" t="s">
        <v>48</v>
      </c>
      <c r="F1240">
        <v>100107012</v>
      </c>
      <c r="G1240" t="s">
        <v>49</v>
      </c>
      <c r="H1240" t="s">
        <v>129</v>
      </c>
      <c r="I1240">
        <v>2</v>
      </c>
      <c r="J1240" t="s">
        <v>32</v>
      </c>
      <c r="K1240">
        <v>62.064300000000003</v>
      </c>
      <c r="L1240">
        <v>63.957000000000001</v>
      </c>
      <c r="M1240">
        <v>265.83359999999999</v>
      </c>
      <c r="N1240">
        <v>1149.6305</v>
      </c>
      <c r="O1240">
        <v>907.27449999999999</v>
      </c>
      <c r="P1240">
        <v>1171.3868</v>
      </c>
      <c r="Q1240">
        <v>221.51920000000001</v>
      </c>
      <c r="R1240">
        <v>1557.2066</v>
      </c>
      <c r="S1240">
        <v>668.83420000000001</v>
      </c>
    </row>
    <row r="1241" spans="1:19" x14ac:dyDescent="0.35">
      <c r="A1241">
        <v>119</v>
      </c>
      <c r="B1241" t="s">
        <v>112</v>
      </c>
      <c r="C1241" t="s">
        <v>113</v>
      </c>
      <c r="D1241">
        <v>100107</v>
      </c>
      <c r="E1241" t="s">
        <v>48</v>
      </c>
      <c r="F1241">
        <v>100107012</v>
      </c>
      <c r="G1241" t="s">
        <v>49</v>
      </c>
      <c r="H1241" t="s">
        <v>265</v>
      </c>
      <c r="I1241">
        <v>1</v>
      </c>
      <c r="J1241" t="s">
        <v>96</v>
      </c>
      <c r="K1241">
        <v>9.5200000000000007E-2</v>
      </c>
      <c r="L1241">
        <v>0</v>
      </c>
      <c r="M1241">
        <v>0</v>
      </c>
      <c r="N1241">
        <v>1.61E-2</v>
      </c>
      <c r="O1241">
        <v>1.5800000000000002E-2</v>
      </c>
      <c r="P1241">
        <v>9.14</v>
      </c>
      <c r="Q1241">
        <v>9.17</v>
      </c>
      <c r="R1241">
        <v>0.08</v>
      </c>
      <c r="S1241">
        <v>0.04</v>
      </c>
    </row>
    <row r="1242" spans="1:19" x14ac:dyDescent="0.35">
      <c r="A1242">
        <v>119</v>
      </c>
      <c r="B1242" t="s">
        <v>112</v>
      </c>
      <c r="C1242" t="s">
        <v>113</v>
      </c>
      <c r="D1242">
        <v>100107</v>
      </c>
      <c r="E1242" t="s">
        <v>48</v>
      </c>
      <c r="F1242">
        <v>100107012</v>
      </c>
      <c r="G1242" t="s">
        <v>49</v>
      </c>
      <c r="H1242" t="s">
        <v>130</v>
      </c>
      <c r="I1242">
        <v>3</v>
      </c>
      <c r="J1242" t="s">
        <v>38</v>
      </c>
      <c r="K1242">
        <v>3.2000000000000002E-3</v>
      </c>
      <c r="L1242">
        <v>0</v>
      </c>
      <c r="M1242">
        <v>0</v>
      </c>
      <c r="N1242">
        <v>0</v>
      </c>
      <c r="O1242">
        <v>8.0799999999999997E-2</v>
      </c>
      <c r="P1242">
        <v>1.21E-2</v>
      </c>
      <c r="Q1242">
        <v>4.3E-3</v>
      </c>
      <c r="R1242">
        <v>2.0000000000000001E-4</v>
      </c>
      <c r="S1242">
        <v>1.5E-3</v>
      </c>
    </row>
    <row r="1243" spans="1:19" x14ac:dyDescent="0.35">
      <c r="A1243">
        <v>119</v>
      </c>
      <c r="B1243" t="s">
        <v>112</v>
      </c>
      <c r="C1243" t="s">
        <v>113</v>
      </c>
      <c r="D1243">
        <v>100107</v>
      </c>
      <c r="E1243" t="s">
        <v>48</v>
      </c>
      <c r="F1243">
        <v>100107012</v>
      </c>
      <c r="G1243" t="s">
        <v>49</v>
      </c>
      <c r="H1243" t="s">
        <v>50</v>
      </c>
      <c r="I1243">
        <v>3</v>
      </c>
      <c r="J1243" t="s">
        <v>38</v>
      </c>
      <c r="K1243">
        <v>4.5582000000000003</v>
      </c>
      <c r="L1243">
        <v>2.7553999999999998</v>
      </c>
      <c r="M1243">
        <v>8.2150999999999996</v>
      </c>
      <c r="N1243">
        <v>4.7778999999999998</v>
      </c>
      <c r="O1243">
        <v>22.816800000000001</v>
      </c>
      <c r="P1243">
        <v>83.688900000000004</v>
      </c>
      <c r="Q1243">
        <v>171.696</v>
      </c>
      <c r="R1243">
        <v>33.410699999999999</v>
      </c>
      <c r="S1243">
        <v>55.167999999999999</v>
      </c>
    </row>
    <row r="1244" spans="1:19" x14ac:dyDescent="0.35">
      <c r="A1244">
        <v>119</v>
      </c>
      <c r="B1244" t="s">
        <v>112</v>
      </c>
      <c r="C1244" t="s">
        <v>113</v>
      </c>
      <c r="D1244">
        <v>100107</v>
      </c>
      <c r="E1244" t="s">
        <v>48</v>
      </c>
      <c r="F1244">
        <v>100107012</v>
      </c>
      <c r="G1244" t="s">
        <v>49</v>
      </c>
      <c r="H1244" t="s">
        <v>211</v>
      </c>
      <c r="I1244">
        <v>7</v>
      </c>
      <c r="J1244" t="s">
        <v>164</v>
      </c>
      <c r="K1244">
        <v>399.88319999999999</v>
      </c>
      <c r="L1244">
        <v>98.141800000000003</v>
      </c>
      <c r="M1244">
        <v>243.9288</v>
      </c>
      <c r="N1244">
        <v>424.3904</v>
      </c>
      <c r="O1244">
        <v>399.29610000000002</v>
      </c>
      <c r="P1244">
        <v>400.0231</v>
      </c>
      <c r="Q1244">
        <v>602.64670000000001</v>
      </c>
      <c r="R1244">
        <v>709.71540000000005</v>
      </c>
      <c r="S1244">
        <v>677.69100000000003</v>
      </c>
    </row>
    <row r="1245" spans="1:19" x14ac:dyDescent="0.35">
      <c r="A1245">
        <v>119</v>
      </c>
      <c r="B1245" t="s">
        <v>112</v>
      </c>
      <c r="C1245" t="s">
        <v>113</v>
      </c>
      <c r="D1245">
        <v>100107</v>
      </c>
      <c r="E1245" t="s">
        <v>48</v>
      </c>
      <c r="F1245">
        <v>100107012</v>
      </c>
      <c r="G1245" t="s">
        <v>49</v>
      </c>
      <c r="H1245" t="s">
        <v>186</v>
      </c>
      <c r="I1245">
        <v>3</v>
      </c>
      <c r="J1245" t="s">
        <v>38</v>
      </c>
      <c r="K1245">
        <v>2.8E-3</v>
      </c>
      <c r="L1245">
        <v>0</v>
      </c>
      <c r="M1245">
        <v>0</v>
      </c>
      <c r="N1245">
        <v>6.7000000000000002E-3</v>
      </c>
      <c r="O1245">
        <v>0</v>
      </c>
      <c r="P1245">
        <v>0.20780000000000001</v>
      </c>
      <c r="Q1245">
        <v>5.9999999999999995E-4</v>
      </c>
      <c r="R1245">
        <v>0</v>
      </c>
      <c r="S1245">
        <v>0.11210000000000001</v>
      </c>
    </row>
    <row r="1246" spans="1:19" x14ac:dyDescent="0.35">
      <c r="A1246">
        <v>119</v>
      </c>
      <c r="B1246" t="s">
        <v>112</v>
      </c>
      <c r="C1246" t="s">
        <v>113</v>
      </c>
      <c r="D1246">
        <v>100107</v>
      </c>
      <c r="E1246" t="s">
        <v>48</v>
      </c>
      <c r="F1246">
        <v>100107012</v>
      </c>
      <c r="G1246" t="s">
        <v>49</v>
      </c>
      <c r="H1246" t="s">
        <v>365</v>
      </c>
      <c r="I1246">
        <v>7</v>
      </c>
      <c r="J1246" t="s">
        <v>164</v>
      </c>
      <c r="K1246">
        <v>0.1671</v>
      </c>
      <c r="L1246">
        <v>0.41349999999999998</v>
      </c>
      <c r="M1246">
        <v>1E-3</v>
      </c>
      <c r="N1246">
        <v>30.24</v>
      </c>
      <c r="O1246">
        <v>169.40289999999999</v>
      </c>
      <c r="P1246">
        <v>198.90199999999999</v>
      </c>
      <c r="Q1246">
        <v>311.67309999999998</v>
      </c>
      <c r="R1246">
        <v>464.13490000000002</v>
      </c>
      <c r="S1246">
        <v>434.4083</v>
      </c>
    </row>
    <row r="1247" spans="1:19" x14ac:dyDescent="0.35">
      <c r="A1247">
        <v>119</v>
      </c>
      <c r="B1247" t="s">
        <v>112</v>
      </c>
      <c r="C1247" t="s">
        <v>113</v>
      </c>
      <c r="D1247">
        <v>100107</v>
      </c>
      <c r="E1247" t="s">
        <v>48</v>
      </c>
      <c r="F1247">
        <v>100107012</v>
      </c>
      <c r="G1247" t="s">
        <v>49</v>
      </c>
      <c r="H1247" t="s">
        <v>195</v>
      </c>
      <c r="I1247">
        <v>3</v>
      </c>
      <c r="J1247" t="s">
        <v>38</v>
      </c>
      <c r="K1247">
        <v>6.3627000000000002</v>
      </c>
      <c r="L1247">
        <v>0</v>
      </c>
      <c r="M1247">
        <v>35.457099999999997</v>
      </c>
      <c r="N1247">
        <v>100.64279999999999</v>
      </c>
      <c r="O1247">
        <v>77.855000000000004</v>
      </c>
      <c r="P1247">
        <v>121.5437</v>
      </c>
      <c r="Q1247">
        <v>159.2243</v>
      </c>
      <c r="R1247">
        <v>163.73390000000001</v>
      </c>
      <c r="S1247">
        <v>190.53729999999999</v>
      </c>
    </row>
    <row r="1248" spans="1:19" x14ac:dyDescent="0.35">
      <c r="A1248">
        <v>119</v>
      </c>
      <c r="B1248" t="s">
        <v>112</v>
      </c>
      <c r="C1248" t="s">
        <v>113</v>
      </c>
      <c r="D1248">
        <v>100108</v>
      </c>
      <c r="E1248" t="s">
        <v>294</v>
      </c>
      <c r="F1248">
        <v>100108002</v>
      </c>
      <c r="G1248" t="s">
        <v>295</v>
      </c>
      <c r="H1248" t="s">
        <v>296</v>
      </c>
      <c r="I1248">
        <v>5</v>
      </c>
      <c r="J1248" t="s">
        <v>26</v>
      </c>
      <c r="K1248">
        <v>0</v>
      </c>
      <c r="L1248">
        <v>0</v>
      </c>
      <c r="M1248">
        <v>29.975999999999999</v>
      </c>
      <c r="N1248">
        <v>117.6596</v>
      </c>
      <c r="O1248">
        <v>132.22489999999999</v>
      </c>
      <c r="P1248">
        <v>405.35329999999999</v>
      </c>
      <c r="Q1248">
        <v>461.75850000000003</v>
      </c>
      <c r="R1248">
        <v>239.33199999999999</v>
      </c>
      <c r="S1248">
        <v>188.19</v>
      </c>
    </row>
    <row r="1249" spans="1:19" x14ac:dyDescent="0.35">
      <c r="A1249">
        <v>119</v>
      </c>
      <c r="B1249" t="s">
        <v>112</v>
      </c>
      <c r="C1249" t="s">
        <v>113</v>
      </c>
      <c r="D1249">
        <v>100108</v>
      </c>
      <c r="E1249" t="s">
        <v>294</v>
      </c>
      <c r="F1249">
        <v>100108002</v>
      </c>
      <c r="G1249" t="s">
        <v>295</v>
      </c>
      <c r="H1249" t="s">
        <v>367</v>
      </c>
      <c r="I1249">
        <v>3</v>
      </c>
      <c r="J1249" t="s">
        <v>38</v>
      </c>
      <c r="K1249">
        <v>193.53190000000001</v>
      </c>
      <c r="L1249">
        <v>208.46899999999999</v>
      </c>
      <c r="M1249">
        <v>104.9504</v>
      </c>
      <c r="N1249">
        <v>286.31</v>
      </c>
      <c r="O1249">
        <v>273.86559999999997</v>
      </c>
      <c r="P1249">
        <v>348.4024</v>
      </c>
      <c r="Q1249">
        <v>249.67160000000001</v>
      </c>
      <c r="R1249">
        <v>171.88759999999999</v>
      </c>
      <c r="S1249">
        <v>235.69890000000001</v>
      </c>
    </row>
    <row r="1250" spans="1:19" x14ac:dyDescent="0.35">
      <c r="A1250">
        <v>119</v>
      </c>
      <c r="B1250" t="s">
        <v>112</v>
      </c>
      <c r="C1250" t="s">
        <v>113</v>
      </c>
      <c r="D1250">
        <v>100108</v>
      </c>
      <c r="E1250" t="s">
        <v>294</v>
      </c>
      <c r="F1250">
        <v>100108002</v>
      </c>
      <c r="G1250" t="s">
        <v>295</v>
      </c>
      <c r="H1250" t="s">
        <v>392</v>
      </c>
      <c r="I1250">
        <v>3</v>
      </c>
      <c r="J1250" t="s">
        <v>38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22</v>
      </c>
      <c r="S1250">
        <v>48.4</v>
      </c>
    </row>
    <row r="1251" spans="1:19" x14ac:dyDescent="0.35">
      <c r="A1251">
        <v>119</v>
      </c>
      <c r="B1251" t="s">
        <v>112</v>
      </c>
      <c r="C1251" t="s">
        <v>113</v>
      </c>
      <c r="D1251">
        <v>100108</v>
      </c>
      <c r="E1251" t="s">
        <v>294</v>
      </c>
      <c r="F1251">
        <v>100108005</v>
      </c>
      <c r="G1251" t="s">
        <v>319</v>
      </c>
      <c r="H1251" t="s">
        <v>396</v>
      </c>
      <c r="I1251">
        <v>7</v>
      </c>
      <c r="J1251" t="s">
        <v>164</v>
      </c>
      <c r="K1251">
        <v>250.15459999999999</v>
      </c>
      <c r="L1251">
        <v>63.545099999999998</v>
      </c>
      <c r="M1251">
        <v>278.42160000000001</v>
      </c>
      <c r="N1251">
        <v>351.78359999999998</v>
      </c>
      <c r="O1251">
        <v>396.60660000000001</v>
      </c>
      <c r="P1251">
        <v>540.96720000000005</v>
      </c>
      <c r="Q1251">
        <v>707.51400000000001</v>
      </c>
      <c r="R1251">
        <v>670.92129999999997</v>
      </c>
      <c r="S1251">
        <v>597.72159999999997</v>
      </c>
    </row>
    <row r="1252" spans="1:19" x14ac:dyDescent="0.35">
      <c r="A1252">
        <v>119</v>
      </c>
      <c r="B1252" t="s">
        <v>112</v>
      </c>
      <c r="C1252" t="s">
        <v>113</v>
      </c>
      <c r="D1252">
        <v>100108</v>
      </c>
      <c r="E1252" t="s">
        <v>294</v>
      </c>
      <c r="F1252">
        <v>100108005</v>
      </c>
      <c r="G1252" t="s">
        <v>319</v>
      </c>
      <c r="H1252" t="s">
        <v>330</v>
      </c>
      <c r="I1252">
        <v>3</v>
      </c>
      <c r="J1252" t="s">
        <v>38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1.7999999999999999E-2</v>
      </c>
      <c r="Q1252">
        <v>0</v>
      </c>
      <c r="R1252">
        <v>0</v>
      </c>
      <c r="S1252">
        <v>145.72800000000001</v>
      </c>
    </row>
    <row r="1253" spans="1:19" x14ac:dyDescent="0.35">
      <c r="A1253">
        <v>119</v>
      </c>
      <c r="B1253" t="s">
        <v>112</v>
      </c>
      <c r="C1253" t="s">
        <v>113</v>
      </c>
      <c r="D1253">
        <v>100108</v>
      </c>
      <c r="E1253" t="s">
        <v>294</v>
      </c>
      <c r="F1253">
        <v>100108005</v>
      </c>
      <c r="G1253" t="s">
        <v>319</v>
      </c>
      <c r="H1253" t="s">
        <v>398</v>
      </c>
      <c r="I1253">
        <v>7</v>
      </c>
      <c r="J1253" t="s">
        <v>164</v>
      </c>
      <c r="K1253">
        <v>1.9E-3</v>
      </c>
      <c r="L1253">
        <v>0</v>
      </c>
      <c r="M1253">
        <v>1E-3</v>
      </c>
      <c r="N1253">
        <v>0</v>
      </c>
      <c r="O1253">
        <v>31.271999999999998</v>
      </c>
      <c r="P1253">
        <v>7.4999999999999997E-3</v>
      </c>
      <c r="Q1253">
        <v>6.4000000000000003E-3</v>
      </c>
      <c r="R1253">
        <v>0</v>
      </c>
      <c r="S1253">
        <v>2.5000000000000001E-3</v>
      </c>
    </row>
    <row r="1254" spans="1:19" x14ac:dyDescent="0.35">
      <c r="A1254">
        <v>119</v>
      </c>
      <c r="B1254" t="s">
        <v>112</v>
      </c>
      <c r="C1254" t="s">
        <v>113</v>
      </c>
      <c r="D1254">
        <v>100108</v>
      </c>
      <c r="E1254" t="s">
        <v>294</v>
      </c>
      <c r="F1254">
        <v>100108005</v>
      </c>
      <c r="G1254" t="s">
        <v>319</v>
      </c>
      <c r="H1254" t="s">
        <v>331</v>
      </c>
      <c r="I1254">
        <v>3</v>
      </c>
      <c r="J1254" t="s">
        <v>38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10.713800000000001</v>
      </c>
      <c r="Q1254">
        <v>3.3067000000000002</v>
      </c>
      <c r="R1254">
        <v>0</v>
      </c>
      <c r="S1254">
        <v>0</v>
      </c>
    </row>
    <row r="1255" spans="1:19" x14ac:dyDescent="0.35">
      <c r="A1255">
        <v>119</v>
      </c>
      <c r="B1255" t="s">
        <v>112</v>
      </c>
      <c r="C1255" t="s">
        <v>113</v>
      </c>
      <c r="D1255">
        <v>100108</v>
      </c>
      <c r="E1255" t="s">
        <v>294</v>
      </c>
      <c r="F1255">
        <v>100108006</v>
      </c>
      <c r="G1255" t="s">
        <v>381</v>
      </c>
      <c r="H1255" t="s">
        <v>382</v>
      </c>
      <c r="I1255">
        <v>5</v>
      </c>
      <c r="J1255" t="s">
        <v>26</v>
      </c>
      <c r="K1255">
        <v>0</v>
      </c>
      <c r="L1255">
        <v>0</v>
      </c>
      <c r="M1255">
        <v>0</v>
      </c>
      <c r="N1255">
        <v>8.5199999999999998E-2</v>
      </c>
      <c r="O1255">
        <v>4.9399999999999999E-2</v>
      </c>
      <c r="P1255">
        <v>5.11E-2</v>
      </c>
      <c r="Q1255">
        <v>0</v>
      </c>
      <c r="R1255">
        <v>0</v>
      </c>
      <c r="S1255">
        <v>0</v>
      </c>
    </row>
    <row r="1256" spans="1:19" x14ac:dyDescent="0.35">
      <c r="A1256">
        <v>119</v>
      </c>
      <c r="B1256" t="s">
        <v>112</v>
      </c>
      <c r="C1256" t="s">
        <v>113</v>
      </c>
      <c r="D1256">
        <v>100108</v>
      </c>
      <c r="E1256" t="s">
        <v>294</v>
      </c>
      <c r="F1256">
        <v>100108006</v>
      </c>
      <c r="G1256" t="s">
        <v>381</v>
      </c>
      <c r="H1256" t="s">
        <v>399</v>
      </c>
      <c r="I1256">
        <v>5</v>
      </c>
      <c r="J1256" t="s">
        <v>26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1E-4</v>
      </c>
      <c r="R1256">
        <v>0</v>
      </c>
      <c r="S1256">
        <v>0</v>
      </c>
    </row>
    <row r="1257" spans="1:19" x14ac:dyDescent="0.35">
      <c r="A1257">
        <v>119</v>
      </c>
      <c r="B1257" t="s">
        <v>112</v>
      </c>
      <c r="C1257" t="s">
        <v>113</v>
      </c>
      <c r="D1257">
        <v>100108</v>
      </c>
      <c r="E1257" t="s">
        <v>294</v>
      </c>
      <c r="F1257">
        <v>100108007</v>
      </c>
      <c r="G1257" t="s">
        <v>327</v>
      </c>
      <c r="H1257" t="s">
        <v>420</v>
      </c>
      <c r="I1257">
        <v>1</v>
      </c>
      <c r="J1257" t="s">
        <v>96</v>
      </c>
      <c r="K1257">
        <v>0.187</v>
      </c>
      <c r="L1257">
        <v>0</v>
      </c>
      <c r="M1257">
        <v>0</v>
      </c>
      <c r="N1257">
        <v>5.6976000000000004</v>
      </c>
      <c r="O1257">
        <v>22.252800000000001</v>
      </c>
      <c r="P1257">
        <v>38.4238</v>
      </c>
      <c r="Q1257">
        <v>39.932899999999997</v>
      </c>
      <c r="R1257">
        <v>8.8420000000000005</v>
      </c>
      <c r="S1257">
        <v>35.546100000000003</v>
      </c>
    </row>
    <row r="1258" spans="1:19" x14ac:dyDescent="0.35">
      <c r="A1258">
        <v>119</v>
      </c>
      <c r="B1258" t="s">
        <v>112</v>
      </c>
      <c r="C1258" t="s">
        <v>113</v>
      </c>
      <c r="D1258">
        <v>100108</v>
      </c>
      <c r="E1258" t="s">
        <v>294</v>
      </c>
      <c r="F1258">
        <v>100108007</v>
      </c>
      <c r="G1258" t="s">
        <v>327</v>
      </c>
      <c r="H1258" t="s">
        <v>404</v>
      </c>
      <c r="I1258">
        <v>1</v>
      </c>
      <c r="J1258" t="s">
        <v>96</v>
      </c>
      <c r="K1258">
        <v>2.8146</v>
      </c>
      <c r="L1258">
        <v>1.0999000000000001</v>
      </c>
      <c r="M1258">
        <v>1.7376</v>
      </c>
      <c r="N1258">
        <v>2.6457999999999999</v>
      </c>
      <c r="O1258">
        <v>17.071400000000001</v>
      </c>
      <c r="P1258">
        <v>42.851599999999998</v>
      </c>
      <c r="Q1258">
        <v>8.7126000000000001</v>
      </c>
      <c r="R1258">
        <v>6.5141999999999998</v>
      </c>
      <c r="S1258">
        <v>2.5360999999999998</v>
      </c>
    </row>
    <row r="1259" spans="1:19" x14ac:dyDescent="0.35">
      <c r="A1259">
        <v>119</v>
      </c>
      <c r="B1259" t="s">
        <v>112</v>
      </c>
      <c r="C1259" t="s">
        <v>113</v>
      </c>
      <c r="D1259">
        <v>100108</v>
      </c>
      <c r="E1259" t="s">
        <v>294</v>
      </c>
      <c r="F1259">
        <v>100108007</v>
      </c>
      <c r="G1259" t="s">
        <v>327</v>
      </c>
      <c r="H1259" t="s">
        <v>426</v>
      </c>
      <c r="I1259">
        <v>1</v>
      </c>
      <c r="J1259" t="s">
        <v>96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4.0000000000000001E-3</v>
      </c>
      <c r="Q1259">
        <v>0</v>
      </c>
      <c r="R1259">
        <v>0</v>
      </c>
      <c r="S1259">
        <v>0</v>
      </c>
    </row>
    <row r="1260" spans="1:19" x14ac:dyDescent="0.35">
      <c r="A1260">
        <v>119</v>
      </c>
      <c r="B1260" t="s">
        <v>112</v>
      </c>
      <c r="C1260" t="s">
        <v>113</v>
      </c>
      <c r="D1260">
        <v>100108</v>
      </c>
      <c r="E1260" t="s">
        <v>294</v>
      </c>
      <c r="F1260">
        <v>100108007</v>
      </c>
      <c r="G1260" t="s">
        <v>327</v>
      </c>
      <c r="H1260" t="s">
        <v>403</v>
      </c>
      <c r="I1260">
        <v>1</v>
      </c>
      <c r="J1260" t="s">
        <v>96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183.05099999999999</v>
      </c>
      <c r="S1260">
        <v>183.49</v>
      </c>
    </row>
    <row r="1261" spans="1:19" x14ac:dyDescent="0.35">
      <c r="A1261">
        <v>119</v>
      </c>
      <c r="B1261" t="s">
        <v>112</v>
      </c>
      <c r="C1261" t="s">
        <v>113</v>
      </c>
      <c r="D1261">
        <v>100108</v>
      </c>
      <c r="E1261" t="s">
        <v>294</v>
      </c>
      <c r="F1261">
        <v>100108007</v>
      </c>
      <c r="G1261" t="s">
        <v>327</v>
      </c>
      <c r="H1261" t="s">
        <v>442</v>
      </c>
      <c r="I1261">
        <v>4</v>
      </c>
      <c r="J1261" t="s">
        <v>71</v>
      </c>
      <c r="K1261">
        <v>0</v>
      </c>
      <c r="L1261">
        <v>0</v>
      </c>
      <c r="M1261">
        <v>0</v>
      </c>
      <c r="N1261">
        <v>6.7000000000000002E-3</v>
      </c>
      <c r="O1261">
        <v>0</v>
      </c>
      <c r="P1261">
        <v>0</v>
      </c>
      <c r="Q1261">
        <v>0</v>
      </c>
      <c r="R1261">
        <v>0</v>
      </c>
      <c r="S1261">
        <v>0</v>
      </c>
    </row>
    <row r="1262" spans="1:19" x14ac:dyDescent="0.35">
      <c r="A1262">
        <v>119</v>
      </c>
      <c r="B1262" t="s">
        <v>112</v>
      </c>
      <c r="C1262" t="s">
        <v>113</v>
      </c>
      <c r="D1262">
        <v>100108</v>
      </c>
      <c r="E1262" t="s">
        <v>294</v>
      </c>
      <c r="F1262">
        <v>100108007</v>
      </c>
      <c r="G1262" t="s">
        <v>327</v>
      </c>
      <c r="H1262" t="s">
        <v>328</v>
      </c>
      <c r="I1262">
        <v>6</v>
      </c>
      <c r="J1262" t="s">
        <v>20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3.0000000000000001E-3</v>
      </c>
      <c r="S1262">
        <v>0</v>
      </c>
    </row>
    <row r="1263" spans="1:19" x14ac:dyDescent="0.35">
      <c r="A1263">
        <v>119</v>
      </c>
      <c r="B1263" t="s">
        <v>112</v>
      </c>
      <c r="C1263" t="s">
        <v>113</v>
      </c>
      <c r="D1263">
        <v>100109</v>
      </c>
      <c r="E1263" t="s">
        <v>51</v>
      </c>
      <c r="F1263">
        <v>100109001</v>
      </c>
      <c r="G1263" t="s">
        <v>51</v>
      </c>
      <c r="H1263" t="s">
        <v>293</v>
      </c>
      <c r="I1263">
        <v>7</v>
      </c>
      <c r="J1263" t="s">
        <v>164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5.9999999999999995E-4</v>
      </c>
    </row>
    <row r="1264" spans="1:19" x14ac:dyDescent="0.35">
      <c r="A1264">
        <v>119</v>
      </c>
      <c r="B1264" t="s">
        <v>112</v>
      </c>
      <c r="C1264" t="s">
        <v>113</v>
      </c>
      <c r="D1264">
        <v>100109</v>
      </c>
      <c r="E1264" t="s">
        <v>51</v>
      </c>
      <c r="F1264">
        <v>100109001</v>
      </c>
      <c r="G1264" t="s">
        <v>51</v>
      </c>
      <c r="H1264" t="s">
        <v>69</v>
      </c>
      <c r="I1264">
        <v>5</v>
      </c>
      <c r="J1264" t="s">
        <v>26</v>
      </c>
      <c r="K1264">
        <v>42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</row>
    <row r="1265" spans="1:19" x14ac:dyDescent="0.35">
      <c r="A1265">
        <v>119</v>
      </c>
      <c r="B1265" t="s">
        <v>112</v>
      </c>
      <c r="C1265" t="s">
        <v>113</v>
      </c>
      <c r="D1265">
        <v>100109</v>
      </c>
      <c r="E1265" t="s">
        <v>51</v>
      </c>
      <c r="F1265">
        <v>100109001</v>
      </c>
      <c r="G1265" t="s">
        <v>51</v>
      </c>
      <c r="H1265" t="s">
        <v>184</v>
      </c>
      <c r="I1265">
        <v>7</v>
      </c>
      <c r="J1265" t="s">
        <v>164</v>
      </c>
      <c r="K1265">
        <v>0</v>
      </c>
      <c r="L1265">
        <v>1.4298999999999999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</row>
    <row r="1266" spans="1:19" x14ac:dyDescent="0.35">
      <c r="A1266">
        <v>114</v>
      </c>
      <c r="B1266" t="s">
        <v>457</v>
      </c>
      <c r="C1266" t="s">
        <v>458</v>
      </c>
      <c r="D1266">
        <v>100106</v>
      </c>
      <c r="E1266" t="s">
        <v>23</v>
      </c>
      <c r="F1266">
        <v>100106001</v>
      </c>
      <c r="G1266" t="s">
        <v>59</v>
      </c>
      <c r="H1266" t="s">
        <v>61</v>
      </c>
      <c r="I1266">
        <v>3</v>
      </c>
      <c r="J1266" t="s">
        <v>38</v>
      </c>
      <c r="K1266">
        <v>1.38E-2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</row>
    <row r="1267" spans="1:19" x14ac:dyDescent="0.35">
      <c r="A1267">
        <v>111</v>
      </c>
      <c r="B1267" t="s">
        <v>115</v>
      </c>
      <c r="C1267" t="s">
        <v>116</v>
      </c>
      <c r="D1267">
        <v>100103</v>
      </c>
      <c r="E1267" t="s">
        <v>39</v>
      </c>
      <c r="F1267">
        <v>100103002</v>
      </c>
      <c r="G1267" t="s">
        <v>42</v>
      </c>
      <c r="H1267" t="s">
        <v>291</v>
      </c>
      <c r="I1267">
        <v>7</v>
      </c>
      <c r="J1267" t="s">
        <v>164</v>
      </c>
      <c r="K1267">
        <v>0</v>
      </c>
      <c r="L1267">
        <v>0</v>
      </c>
      <c r="M1267">
        <v>0</v>
      </c>
      <c r="N1267">
        <v>0</v>
      </c>
      <c r="O1267">
        <v>4.6500000000000004</v>
      </c>
      <c r="P1267">
        <v>0</v>
      </c>
      <c r="Q1267">
        <v>0</v>
      </c>
      <c r="R1267">
        <v>0</v>
      </c>
      <c r="S1267">
        <v>0</v>
      </c>
    </row>
    <row r="1268" spans="1:19" x14ac:dyDescent="0.35">
      <c r="A1268">
        <v>111</v>
      </c>
      <c r="B1268" t="s">
        <v>115</v>
      </c>
      <c r="C1268" t="s">
        <v>116</v>
      </c>
      <c r="D1268">
        <v>100103</v>
      </c>
      <c r="E1268" t="s">
        <v>39</v>
      </c>
      <c r="F1268">
        <v>100103004</v>
      </c>
      <c r="G1268" t="s">
        <v>77</v>
      </c>
      <c r="H1268" t="s">
        <v>297</v>
      </c>
      <c r="I1268">
        <v>4</v>
      </c>
      <c r="J1268" t="s">
        <v>71</v>
      </c>
      <c r="K1268">
        <v>0</v>
      </c>
      <c r="L1268">
        <v>0</v>
      </c>
      <c r="M1268">
        <v>6.9999999999999999E-4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</row>
    <row r="1269" spans="1:19" x14ac:dyDescent="0.35">
      <c r="A1269">
        <v>111</v>
      </c>
      <c r="B1269" t="s">
        <v>115</v>
      </c>
      <c r="C1269" t="s">
        <v>116</v>
      </c>
      <c r="D1269">
        <v>100106</v>
      </c>
      <c r="E1269" t="s">
        <v>23</v>
      </c>
      <c r="F1269">
        <v>100106001</v>
      </c>
      <c r="G1269" t="s">
        <v>59</v>
      </c>
      <c r="H1269" t="s">
        <v>131</v>
      </c>
      <c r="I1269">
        <v>1</v>
      </c>
      <c r="J1269" t="s">
        <v>96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1.1000000000000001E-3</v>
      </c>
      <c r="Q1269">
        <v>0</v>
      </c>
      <c r="R1269">
        <v>0</v>
      </c>
      <c r="S1269">
        <v>0</v>
      </c>
    </row>
    <row r="1270" spans="1:19" x14ac:dyDescent="0.35">
      <c r="A1270">
        <v>111</v>
      </c>
      <c r="B1270" t="s">
        <v>115</v>
      </c>
      <c r="C1270" t="s">
        <v>116</v>
      </c>
      <c r="D1270">
        <v>100108</v>
      </c>
      <c r="E1270" t="s">
        <v>294</v>
      </c>
      <c r="F1270">
        <v>100108007</v>
      </c>
      <c r="G1270" t="s">
        <v>327</v>
      </c>
      <c r="H1270" t="s">
        <v>404</v>
      </c>
      <c r="I1270">
        <v>1</v>
      </c>
      <c r="J1270" t="s">
        <v>96</v>
      </c>
      <c r="K1270">
        <v>1.6199999999999999E-2</v>
      </c>
      <c r="L1270">
        <v>0</v>
      </c>
      <c r="M1270">
        <v>0</v>
      </c>
      <c r="N1270">
        <v>0</v>
      </c>
      <c r="O1270">
        <v>0</v>
      </c>
      <c r="P1270">
        <v>0.40010000000000001</v>
      </c>
      <c r="Q1270">
        <v>0</v>
      </c>
      <c r="R1270">
        <v>1</v>
      </c>
      <c r="S1270">
        <v>44.64</v>
      </c>
    </row>
    <row r="1271" spans="1:19" x14ac:dyDescent="0.35">
      <c r="A1271">
        <v>111</v>
      </c>
      <c r="B1271" t="s">
        <v>115</v>
      </c>
      <c r="C1271" t="s">
        <v>116</v>
      </c>
      <c r="D1271">
        <v>100108</v>
      </c>
      <c r="E1271" t="s">
        <v>294</v>
      </c>
      <c r="F1271">
        <v>100108007</v>
      </c>
      <c r="G1271" t="s">
        <v>327</v>
      </c>
      <c r="H1271" t="s">
        <v>426</v>
      </c>
      <c r="I1271">
        <v>1</v>
      </c>
      <c r="J1271" t="s">
        <v>96</v>
      </c>
      <c r="K1271">
        <v>0</v>
      </c>
      <c r="L1271">
        <v>0</v>
      </c>
      <c r="M1271">
        <v>510.75</v>
      </c>
      <c r="N1271">
        <v>4.0000000000000001E-3</v>
      </c>
      <c r="O1271">
        <v>0</v>
      </c>
      <c r="P1271">
        <v>623.6</v>
      </c>
      <c r="Q1271">
        <v>22.4</v>
      </c>
      <c r="R1271">
        <v>0</v>
      </c>
      <c r="S1271">
        <v>0</v>
      </c>
    </row>
    <row r="1272" spans="1:19" x14ac:dyDescent="0.35">
      <c r="A1272">
        <v>111</v>
      </c>
      <c r="B1272" t="s">
        <v>115</v>
      </c>
      <c r="C1272" t="s">
        <v>116</v>
      </c>
      <c r="D1272">
        <v>100108</v>
      </c>
      <c r="E1272" t="s">
        <v>294</v>
      </c>
      <c r="F1272">
        <v>100108007</v>
      </c>
      <c r="G1272" t="s">
        <v>327</v>
      </c>
      <c r="H1272" t="s">
        <v>403</v>
      </c>
      <c r="I1272">
        <v>1</v>
      </c>
      <c r="J1272" t="s">
        <v>96</v>
      </c>
      <c r="K1272">
        <v>1069.94</v>
      </c>
      <c r="L1272">
        <v>205.22900000000001</v>
      </c>
      <c r="M1272">
        <v>1130.4553000000001</v>
      </c>
      <c r="N1272">
        <v>1698.375</v>
      </c>
      <c r="O1272">
        <v>3959.835</v>
      </c>
      <c r="P1272">
        <v>4763.76</v>
      </c>
      <c r="Q1272">
        <v>2862.6019999999999</v>
      </c>
      <c r="R1272">
        <v>4068.4659999999999</v>
      </c>
      <c r="S1272">
        <v>4037.67</v>
      </c>
    </row>
    <row r="1273" spans="1:19" x14ac:dyDescent="0.35">
      <c r="A1273">
        <v>111</v>
      </c>
      <c r="B1273" t="s">
        <v>115</v>
      </c>
      <c r="C1273" t="s">
        <v>116</v>
      </c>
      <c r="D1273">
        <v>100108</v>
      </c>
      <c r="E1273" t="s">
        <v>294</v>
      </c>
      <c r="F1273">
        <v>100108007</v>
      </c>
      <c r="G1273" t="s">
        <v>327</v>
      </c>
      <c r="H1273" t="s">
        <v>423</v>
      </c>
      <c r="I1273">
        <v>1</v>
      </c>
      <c r="J1273" t="s">
        <v>96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172.8</v>
      </c>
      <c r="R1273">
        <v>0</v>
      </c>
      <c r="S1273">
        <v>0</v>
      </c>
    </row>
    <row r="1274" spans="1:19" x14ac:dyDescent="0.35">
      <c r="A1274">
        <v>111</v>
      </c>
      <c r="B1274" t="s">
        <v>115</v>
      </c>
      <c r="C1274" t="s">
        <v>116</v>
      </c>
      <c r="D1274">
        <v>100108</v>
      </c>
      <c r="E1274" t="s">
        <v>294</v>
      </c>
      <c r="F1274">
        <v>100108007</v>
      </c>
      <c r="G1274" t="s">
        <v>327</v>
      </c>
      <c r="H1274" t="s">
        <v>424</v>
      </c>
      <c r="I1274">
        <v>1</v>
      </c>
      <c r="J1274" t="s">
        <v>96</v>
      </c>
      <c r="K1274">
        <v>0</v>
      </c>
      <c r="L1274">
        <v>0</v>
      </c>
      <c r="M1274">
        <v>0</v>
      </c>
      <c r="N1274">
        <v>0</v>
      </c>
      <c r="O1274">
        <v>43.134</v>
      </c>
      <c r="P1274">
        <v>429.76</v>
      </c>
      <c r="Q1274">
        <v>21.45</v>
      </c>
      <c r="R1274">
        <v>0</v>
      </c>
      <c r="S1274">
        <v>0</v>
      </c>
    </row>
    <row r="1275" spans="1:19" x14ac:dyDescent="0.35">
      <c r="A1275">
        <v>111</v>
      </c>
      <c r="B1275" t="s">
        <v>115</v>
      </c>
      <c r="C1275" t="s">
        <v>116</v>
      </c>
      <c r="D1275">
        <v>100108</v>
      </c>
      <c r="E1275" t="s">
        <v>294</v>
      </c>
      <c r="F1275">
        <v>100108007</v>
      </c>
      <c r="G1275" t="s">
        <v>327</v>
      </c>
      <c r="H1275" t="s">
        <v>338</v>
      </c>
      <c r="I1275">
        <v>4</v>
      </c>
      <c r="J1275" t="s">
        <v>71</v>
      </c>
      <c r="K1275">
        <v>0</v>
      </c>
      <c r="L1275">
        <v>0</v>
      </c>
      <c r="M1275">
        <v>0</v>
      </c>
      <c r="N1275">
        <v>0</v>
      </c>
      <c r="O1275">
        <v>37.4</v>
      </c>
      <c r="P1275">
        <v>0</v>
      </c>
      <c r="Q1275">
        <v>0</v>
      </c>
      <c r="R1275">
        <v>0</v>
      </c>
      <c r="S1275">
        <v>56.5</v>
      </c>
    </row>
    <row r="1276" spans="1:19" x14ac:dyDescent="0.35">
      <c r="A1276">
        <v>111</v>
      </c>
      <c r="B1276" t="s">
        <v>115</v>
      </c>
      <c r="C1276" t="s">
        <v>116</v>
      </c>
      <c r="D1276">
        <v>100108</v>
      </c>
      <c r="E1276" t="s">
        <v>294</v>
      </c>
      <c r="F1276">
        <v>100108007</v>
      </c>
      <c r="G1276" t="s">
        <v>327</v>
      </c>
      <c r="H1276" t="s">
        <v>328</v>
      </c>
      <c r="I1276">
        <v>6</v>
      </c>
      <c r="J1276" t="s">
        <v>20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5.0000000000000001E-4</v>
      </c>
      <c r="Q1276">
        <v>0</v>
      </c>
      <c r="R1276">
        <v>0</v>
      </c>
      <c r="S1276">
        <v>25</v>
      </c>
    </row>
    <row r="1277" spans="1:19" x14ac:dyDescent="0.35">
      <c r="A1277">
        <v>3101</v>
      </c>
      <c r="B1277" t="s">
        <v>377</v>
      </c>
      <c r="C1277" t="s">
        <v>378</v>
      </c>
      <c r="D1277">
        <v>100101</v>
      </c>
      <c r="E1277" t="s">
        <v>29</v>
      </c>
      <c r="F1277">
        <v>100101004</v>
      </c>
      <c r="G1277" t="s">
        <v>30</v>
      </c>
      <c r="H1277" t="s">
        <v>345</v>
      </c>
      <c r="I1277">
        <v>4</v>
      </c>
      <c r="J1277" t="s">
        <v>71</v>
      </c>
      <c r="K1277">
        <v>0</v>
      </c>
      <c r="L1277">
        <v>0</v>
      </c>
      <c r="M1277">
        <v>0</v>
      </c>
      <c r="N1277">
        <v>5.57</v>
      </c>
      <c r="O1277">
        <v>0</v>
      </c>
      <c r="P1277">
        <v>0</v>
      </c>
      <c r="Q1277">
        <v>0</v>
      </c>
      <c r="R1277">
        <v>0</v>
      </c>
      <c r="S1277">
        <v>0</v>
      </c>
    </row>
    <row r="1278" spans="1:19" x14ac:dyDescent="0.35">
      <c r="A1278">
        <v>131</v>
      </c>
      <c r="B1278" t="s">
        <v>459</v>
      </c>
      <c r="C1278" t="s">
        <v>460</v>
      </c>
      <c r="D1278">
        <v>100101</v>
      </c>
      <c r="E1278" t="s">
        <v>29</v>
      </c>
      <c r="F1278">
        <v>100101011</v>
      </c>
      <c r="G1278" t="s">
        <v>122</v>
      </c>
      <c r="H1278" t="s">
        <v>234</v>
      </c>
      <c r="I1278">
        <v>4</v>
      </c>
      <c r="J1278" t="s">
        <v>71</v>
      </c>
      <c r="K1278">
        <v>1</v>
      </c>
      <c r="L1278">
        <v>0</v>
      </c>
      <c r="M1278">
        <v>1.0049999999999999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</row>
    <row r="1279" spans="1:19" x14ac:dyDescent="0.35">
      <c r="A1279">
        <v>135</v>
      </c>
      <c r="B1279" t="s">
        <v>117</v>
      </c>
      <c r="C1279" t="s">
        <v>118</v>
      </c>
      <c r="D1279">
        <v>100101</v>
      </c>
      <c r="E1279" t="s">
        <v>29</v>
      </c>
      <c r="F1279">
        <v>100101007</v>
      </c>
      <c r="G1279" t="s">
        <v>64</v>
      </c>
      <c r="H1279" t="s">
        <v>185</v>
      </c>
      <c r="I1279">
        <v>3</v>
      </c>
      <c r="J1279" t="s">
        <v>38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21.202000000000002</v>
      </c>
      <c r="S1279">
        <v>0</v>
      </c>
    </row>
    <row r="1280" spans="1:19" x14ac:dyDescent="0.35">
      <c r="A1280">
        <v>135</v>
      </c>
      <c r="B1280" t="s">
        <v>117</v>
      </c>
      <c r="C1280" t="s">
        <v>118</v>
      </c>
      <c r="D1280">
        <v>100101</v>
      </c>
      <c r="E1280" t="s">
        <v>29</v>
      </c>
      <c r="F1280">
        <v>100101008</v>
      </c>
      <c r="G1280" t="s">
        <v>101</v>
      </c>
      <c r="H1280" t="s">
        <v>309</v>
      </c>
      <c r="I1280">
        <v>3</v>
      </c>
      <c r="J1280" t="s">
        <v>38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22.88</v>
      </c>
      <c r="R1280">
        <v>0</v>
      </c>
      <c r="S1280">
        <v>0</v>
      </c>
    </row>
    <row r="1281" spans="1:19" x14ac:dyDescent="0.35">
      <c r="A1281">
        <v>135</v>
      </c>
      <c r="B1281" t="s">
        <v>117</v>
      </c>
      <c r="C1281" t="s">
        <v>118</v>
      </c>
      <c r="D1281">
        <v>100101</v>
      </c>
      <c r="E1281" t="s">
        <v>29</v>
      </c>
      <c r="F1281">
        <v>100101011</v>
      </c>
      <c r="G1281" t="s">
        <v>122</v>
      </c>
      <c r="H1281" t="s">
        <v>234</v>
      </c>
      <c r="I1281">
        <v>4</v>
      </c>
      <c r="J1281" t="s">
        <v>71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1.2E-2</v>
      </c>
      <c r="Q1281">
        <v>0</v>
      </c>
      <c r="R1281">
        <v>0</v>
      </c>
      <c r="S1281">
        <v>0</v>
      </c>
    </row>
    <row r="1282" spans="1:19" x14ac:dyDescent="0.35">
      <c r="A1282">
        <v>135</v>
      </c>
      <c r="B1282" t="s">
        <v>117</v>
      </c>
      <c r="C1282" t="s">
        <v>118</v>
      </c>
      <c r="D1282">
        <v>100101</v>
      </c>
      <c r="E1282" t="s">
        <v>29</v>
      </c>
      <c r="F1282">
        <v>100112025</v>
      </c>
      <c r="G1282" t="s">
        <v>173</v>
      </c>
      <c r="H1282" t="s">
        <v>311</v>
      </c>
      <c r="I1282">
        <v>4</v>
      </c>
      <c r="J1282" t="s">
        <v>71</v>
      </c>
      <c r="K1282">
        <v>0.01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</row>
    <row r="1283" spans="1:19" x14ac:dyDescent="0.35">
      <c r="A1283">
        <v>135</v>
      </c>
      <c r="B1283" t="s">
        <v>117</v>
      </c>
      <c r="C1283" t="s">
        <v>118</v>
      </c>
      <c r="D1283">
        <v>100102</v>
      </c>
      <c r="E1283" t="s">
        <v>92</v>
      </c>
      <c r="F1283">
        <v>100102005</v>
      </c>
      <c r="G1283" t="s">
        <v>177</v>
      </c>
      <c r="H1283" t="s">
        <v>401</v>
      </c>
      <c r="I1283">
        <v>1</v>
      </c>
      <c r="J1283" t="s">
        <v>96</v>
      </c>
      <c r="K1283">
        <v>0</v>
      </c>
      <c r="L1283">
        <v>0</v>
      </c>
      <c r="M1283">
        <v>0</v>
      </c>
      <c r="N1283">
        <v>0.34399999999999997</v>
      </c>
      <c r="O1283">
        <v>0</v>
      </c>
      <c r="P1283">
        <v>0</v>
      </c>
      <c r="Q1283">
        <v>0</v>
      </c>
      <c r="R1283">
        <v>0</v>
      </c>
      <c r="S1283">
        <v>0</v>
      </c>
    </row>
    <row r="1284" spans="1:19" x14ac:dyDescent="0.35">
      <c r="A1284">
        <v>135</v>
      </c>
      <c r="B1284" t="s">
        <v>117</v>
      </c>
      <c r="C1284" t="s">
        <v>118</v>
      </c>
      <c r="D1284">
        <v>100102</v>
      </c>
      <c r="E1284" t="s">
        <v>92</v>
      </c>
      <c r="F1284">
        <v>100102008</v>
      </c>
      <c r="G1284" t="s">
        <v>352</v>
      </c>
      <c r="H1284" t="s">
        <v>413</v>
      </c>
      <c r="I1284">
        <v>3</v>
      </c>
      <c r="J1284" t="s">
        <v>38</v>
      </c>
      <c r="K1284">
        <v>0</v>
      </c>
      <c r="L1284">
        <v>0</v>
      </c>
      <c r="M1284">
        <v>1.71</v>
      </c>
      <c r="N1284">
        <v>2.37</v>
      </c>
      <c r="O1284">
        <v>1.1000000000000001</v>
      </c>
      <c r="P1284">
        <v>0</v>
      </c>
      <c r="Q1284">
        <v>0</v>
      </c>
      <c r="R1284">
        <v>0</v>
      </c>
      <c r="S1284">
        <v>0</v>
      </c>
    </row>
    <row r="1285" spans="1:19" x14ac:dyDescent="0.35">
      <c r="A1285">
        <v>135</v>
      </c>
      <c r="B1285" t="s">
        <v>117</v>
      </c>
      <c r="C1285" t="s">
        <v>118</v>
      </c>
      <c r="D1285">
        <v>100102</v>
      </c>
      <c r="E1285" t="s">
        <v>92</v>
      </c>
      <c r="F1285">
        <v>100102008</v>
      </c>
      <c r="G1285" t="s">
        <v>352</v>
      </c>
      <c r="H1285" t="s">
        <v>391</v>
      </c>
      <c r="I1285">
        <v>3</v>
      </c>
      <c r="J1285" t="s">
        <v>38</v>
      </c>
      <c r="K1285">
        <v>0</v>
      </c>
      <c r="L1285">
        <v>0</v>
      </c>
      <c r="M1285">
        <v>0</v>
      </c>
      <c r="N1285">
        <v>0</v>
      </c>
      <c r="O1285">
        <v>1.2E-2</v>
      </c>
      <c r="P1285">
        <v>0</v>
      </c>
      <c r="Q1285">
        <v>0</v>
      </c>
      <c r="R1285">
        <v>0</v>
      </c>
      <c r="S1285">
        <v>0</v>
      </c>
    </row>
    <row r="1286" spans="1:19" x14ac:dyDescent="0.35">
      <c r="A1286">
        <v>135</v>
      </c>
      <c r="B1286" t="s">
        <v>117</v>
      </c>
      <c r="C1286" t="s">
        <v>118</v>
      </c>
      <c r="D1286">
        <v>100102</v>
      </c>
      <c r="E1286" t="s">
        <v>92</v>
      </c>
      <c r="F1286">
        <v>100102008</v>
      </c>
      <c r="G1286" t="s">
        <v>352</v>
      </c>
      <c r="H1286" t="s">
        <v>402</v>
      </c>
      <c r="I1286">
        <v>1</v>
      </c>
      <c r="J1286" t="s">
        <v>96</v>
      </c>
      <c r="K1286">
        <v>0</v>
      </c>
      <c r="L1286">
        <v>0</v>
      </c>
      <c r="M1286">
        <v>0</v>
      </c>
      <c r="N1286">
        <v>1E-3</v>
      </c>
      <c r="O1286">
        <v>0</v>
      </c>
      <c r="P1286">
        <v>0</v>
      </c>
      <c r="Q1286">
        <v>0</v>
      </c>
      <c r="R1286">
        <v>0</v>
      </c>
      <c r="S1286">
        <v>0</v>
      </c>
    </row>
    <row r="1287" spans="1:19" x14ac:dyDescent="0.35">
      <c r="A1287">
        <v>135</v>
      </c>
      <c r="B1287" t="s">
        <v>117</v>
      </c>
      <c r="C1287" t="s">
        <v>118</v>
      </c>
      <c r="D1287">
        <v>100102</v>
      </c>
      <c r="E1287" t="s">
        <v>92</v>
      </c>
      <c r="F1287">
        <v>100102008</v>
      </c>
      <c r="G1287" t="s">
        <v>352</v>
      </c>
      <c r="H1287" t="s">
        <v>354</v>
      </c>
      <c r="I1287">
        <v>7</v>
      </c>
      <c r="J1287" t="s">
        <v>164</v>
      </c>
      <c r="K1287">
        <v>0</v>
      </c>
      <c r="L1287">
        <v>0</v>
      </c>
      <c r="M1287">
        <v>8.0000000000000004E-4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</row>
    <row r="1288" spans="1:19" x14ac:dyDescent="0.35">
      <c r="A1288">
        <v>135</v>
      </c>
      <c r="B1288" t="s">
        <v>117</v>
      </c>
      <c r="C1288" t="s">
        <v>118</v>
      </c>
      <c r="D1288">
        <v>100103</v>
      </c>
      <c r="E1288" t="s">
        <v>39</v>
      </c>
      <c r="F1288">
        <v>100103001</v>
      </c>
      <c r="G1288" t="s">
        <v>40</v>
      </c>
      <c r="H1288" t="s">
        <v>380</v>
      </c>
      <c r="I1288">
        <v>3</v>
      </c>
      <c r="J1288" t="s">
        <v>38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4.8000000000000001E-2</v>
      </c>
      <c r="Q1288">
        <v>0</v>
      </c>
      <c r="R1288">
        <v>0</v>
      </c>
      <c r="S1288">
        <v>0</v>
      </c>
    </row>
    <row r="1289" spans="1:19" x14ac:dyDescent="0.35">
      <c r="A1289">
        <v>135</v>
      </c>
      <c r="B1289" t="s">
        <v>117</v>
      </c>
      <c r="C1289" t="s">
        <v>118</v>
      </c>
      <c r="D1289">
        <v>100103</v>
      </c>
      <c r="E1289" t="s">
        <v>39</v>
      </c>
      <c r="F1289">
        <v>100103001</v>
      </c>
      <c r="G1289" t="s">
        <v>40</v>
      </c>
      <c r="H1289" t="s">
        <v>75</v>
      </c>
      <c r="I1289">
        <v>3</v>
      </c>
      <c r="J1289" t="s">
        <v>38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7.0000000000000001E-3</v>
      </c>
      <c r="R1289">
        <v>0.154</v>
      </c>
      <c r="S1289">
        <v>0</v>
      </c>
    </row>
    <row r="1290" spans="1:19" x14ac:dyDescent="0.35">
      <c r="A1290">
        <v>135</v>
      </c>
      <c r="B1290" t="s">
        <v>117</v>
      </c>
      <c r="C1290" t="s">
        <v>118</v>
      </c>
      <c r="D1290">
        <v>100103</v>
      </c>
      <c r="E1290" t="s">
        <v>39</v>
      </c>
      <c r="F1290">
        <v>100103001</v>
      </c>
      <c r="G1290" t="s">
        <v>40</v>
      </c>
      <c r="H1290" t="s">
        <v>41</v>
      </c>
      <c r="I1290">
        <v>5</v>
      </c>
      <c r="J1290" t="s">
        <v>26</v>
      </c>
      <c r="K1290">
        <v>0</v>
      </c>
      <c r="L1290">
        <v>0</v>
      </c>
      <c r="M1290">
        <v>0</v>
      </c>
      <c r="N1290">
        <v>0</v>
      </c>
      <c r="O1290">
        <v>5.21E-2</v>
      </c>
      <c r="P1290">
        <v>0</v>
      </c>
      <c r="Q1290">
        <v>0</v>
      </c>
      <c r="R1290">
        <v>0</v>
      </c>
      <c r="S1290">
        <v>0</v>
      </c>
    </row>
    <row r="1291" spans="1:19" x14ac:dyDescent="0.35">
      <c r="A1291">
        <v>135</v>
      </c>
      <c r="B1291" t="s">
        <v>117</v>
      </c>
      <c r="C1291" t="s">
        <v>118</v>
      </c>
      <c r="D1291">
        <v>100103</v>
      </c>
      <c r="E1291" t="s">
        <v>39</v>
      </c>
      <c r="F1291">
        <v>100103003</v>
      </c>
      <c r="G1291" t="s">
        <v>226</v>
      </c>
      <c r="H1291" t="s">
        <v>323</v>
      </c>
      <c r="I1291">
        <v>3</v>
      </c>
      <c r="J1291" t="s">
        <v>38</v>
      </c>
      <c r="K1291">
        <v>0</v>
      </c>
      <c r="L1291">
        <v>0</v>
      </c>
      <c r="M1291">
        <v>2E-3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</row>
    <row r="1292" spans="1:19" x14ac:dyDescent="0.35">
      <c r="A1292">
        <v>135</v>
      </c>
      <c r="B1292" t="s">
        <v>117</v>
      </c>
      <c r="C1292" t="s">
        <v>118</v>
      </c>
      <c r="D1292">
        <v>100103</v>
      </c>
      <c r="E1292" t="s">
        <v>39</v>
      </c>
      <c r="F1292">
        <v>100103004</v>
      </c>
      <c r="G1292" t="s">
        <v>77</v>
      </c>
      <c r="H1292" t="s">
        <v>329</v>
      </c>
      <c r="I1292">
        <v>3</v>
      </c>
      <c r="J1292" t="s">
        <v>38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1E-3</v>
      </c>
      <c r="S1292">
        <v>0</v>
      </c>
    </row>
    <row r="1293" spans="1:19" x14ac:dyDescent="0.35">
      <c r="A1293">
        <v>135</v>
      </c>
      <c r="B1293" t="s">
        <v>117</v>
      </c>
      <c r="C1293" t="s">
        <v>118</v>
      </c>
      <c r="D1293">
        <v>100103</v>
      </c>
      <c r="E1293" t="s">
        <v>39</v>
      </c>
      <c r="F1293">
        <v>100103004</v>
      </c>
      <c r="G1293" t="s">
        <v>77</v>
      </c>
      <c r="H1293" t="s">
        <v>89</v>
      </c>
      <c r="I1293">
        <v>3</v>
      </c>
      <c r="J1293" t="s">
        <v>38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5.0000000000000001E-3</v>
      </c>
      <c r="S1293">
        <v>0</v>
      </c>
    </row>
    <row r="1294" spans="1:19" x14ac:dyDescent="0.35">
      <c r="A1294">
        <v>135</v>
      </c>
      <c r="B1294" t="s">
        <v>117</v>
      </c>
      <c r="C1294" t="s">
        <v>118</v>
      </c>
      <c r="D1294">
        <v>100105</v>
      </c>
      <c r="E1294" t="s">
        <v>20</v>
      </c>
      <c r="F1294">
        <v>100105006</v>
      </c>
      <c r="G1294" t="s">
        <v>276</v>
      </c>
      <c r="H1294" t="s">
        <v>317</v>
      </c>
      <c r="I1294">
        <v>6</v>
      </c>
      <c r="J1294" t="s">
        <v>20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18</v>
      </c>
    </row>
    <row r="1295" spans="1:19" x14ac:dyDescent="0.35">
      <c r="A1295">
        <v>135</v>
      </c>
      <c r="B1295" t="s">
        <v>117</v>
      </c>
      <c r="C1295" t="s">
        <v>118</v>
      </c>
      <c r="D1295">
        <v>100105</v>
      </c>
      <c r="E1295" t="s">
        <v>20</v>
      </c>
      <c r="F1295">
        <v>100105006</v>
      </c>
      <c r="G1295" t="s">
        <v>276</v>
      </c>
      <c r="H1295" t="s">
        <v>307</v>
      </c>
      <c r="I1295">
        <v>4</v>
      </c>
      <c r="J1295" t="s">
        <v>71</v>
      </c>
      <c r="K1295">
        <v>0</v>
      </c>
      <c r="L1295">
        <v>0</v>
      </c>
      <c r="M1295">
        <v>0</v>
      </c>
      <c r="N1295">
        <v>1.992</v>
      </c>
      <c r="O1295">
        <v>2.0007000000000001</v>
      </c>
      <c r="P1295">
        <v>0</v>
      </c>
      <c r="Q1295">
        <v>0</v>
      </c>
      <c r="R1295">
        <v>0</v>
      </c>
      <c r="S1295">
        <v>0</v>
      </c>
    </row>
    <row r="1296" spans="1:19" x14ac:dyDescent="0.35">
      <c r="A1296">
        <v>135</v>
      </c>
      <c r="B1296" t="s">
        <v>117</v>
      </c>
      <c r="C1296" t="s">
        <v>118</v>
      </c>
      <c r="D1296">
        <v>100106</v>
      </c>
      <c r="E1296" t="s">
        <v>23</v>
      </c>
      <c r="F1296">
        <v>100106001</v>
      </c>
      <c r="G1296" t="s">
        <v>59</v>
      </c>
      <c r="H1296" t="s">
        <v>446</v>
      </c>
      <c r="I1296">
        <v>1</v>
      </c>
      <c r="J1296" t="s">
        <v>96</v>
      </c>
      <c r="K1296">
        <v>0</v>
      </c>
      <c r="L1296">
        <v>0</v>
      </c>
      <c r="M1296">
        <v>0</v>
      </c>
      <c r="N1296">
        <v>0</v>
      </c>
      <c r="O1296">
        <v>6.0000000000000001E-3</v>
      </c>
      <c r="P1296">
        <v>0</v>
      </c>
      <c r="Q1296">
        <v>0</v>
      </c>
      <c r="R1296">
        <v>0</v>
      </c>
      <c r="S1296">
        <v>0</v>
      </c>
    </row>
    <row r="1297" spans="1:19" x14ac:dyDescent="0.35">
      <c r="A1297">
        <v>135</v>
      </c>
      <c r="B1297" t="s">
        <v>117</v>
      </c>
      <c r="C1297" t="s">
        <v>118</v>
      </c>
      <c r="D1297">
        <v>100107</v>
      </c>
      <c r="E1297" t="s">
        <v>48</v>
      </c>
      <c r="F1297">
        <v>100107012</v>
      </c>
      <c r="G1297" t="s">
        <v>49</v>
      </c>
      <c r="H1297" t="s">
        <v>129</v>
      </c>
      <c r="I1297">
        <v>2</v>
      </c>
      <c r="J1297" t="s">
        <v>32</v>
      </c>
      <c r="K1297">
        <v>100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</row>
    <row r="1298" spans="1:19" x14ac:dyDescent="0.35">
      <c r="A1298">
        <v>135</v>
      </c>
      <c r="B1298" t="s">
        <v>117</v>
      </c>
      <c r="C1298" t="s">
        <v>118</v>
      </c>
      <c r="D1298">
        <v>100107</v>
      </c>
      <c r="E1298" t="s">
        <v>48</v>
      </c>
      <c r="F1298">
        <v>100107012</v>
      </c>
      <c r="G1298" t="s">
        <v>49</v>
      </c>
      <c r="H1298" t="s">
        <v>130</v>
      </c>
      <c r="I1298">
        <v>3</v>
      </c>
      <c r="J1298" t="s">
        <v>38</v>
      </c>
      <c r="K1298">
        <v>0.14000000000000001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</row>
    <row r="1299" spans="1:19" x14ac:dyDescent="0.35">
      <c r="A1299">
        <v>135</v>
      </c>
      <c r="B1299" t="s">
        <v>117</v>
      </c>
      <c r="C1299" t="s">
        <v>118</v>
      </c>
      <c r="D1299">
        <v>100107</v>
      </c>
      <c r="E1299" t="s">
        <v>48</v>
      </c>
      <c r="F1299">
        <v>100107012</v>
      </c>
      <c r="G1299" t="s">
        <v>49</v>
      </c>
      <c r="H1299" t="s">
        <v>50</v>
      </c>
      <c r="I1299">
        <v>3</v>
      </c>
      <c r="J1299" t="s">
        <v>38</v>
      </c>
      <c r="K1299">
        <v>12.176500000000001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</row>
    <row r="1300" spans="1:19" x14ac:dyDescent="0.35">
      <c r="A1300">
        <v>135</v>
      </c>
      <c r="B1300" t="s">
        <v>117</v>
      </c>
      <c r="C1300" t="s">
        <v>118</v>
      </c>
      <c r="D1300">
        <v>100107</v>
      </c>
      <c r="E1300" t="s">
        <v>48</v>
      </c>
      <c r="F1300">
        <v>100107012</v>
      </c>
      <c r="G1300" t="s">
        <v>49</v>
      </c>
      <c r="H1300" t="s">
        <v>211</v>
      </c>
      <c r="I1300">
        <v>7</v>
      </c>
      <c r="J1300" t="s">
        <v>164</v>
      </c>
      <c r="K1300">
        <v>1.02</v>
      </c>
      <c r="L1300">
        <v>0</v>
      </c>
      <c r="M1300">
        <v>23.04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</row>
    <row r="1301" spans="1:19" x14ac:dyDescent="0.35">
      <c r="A1301">
        <v>135</v>
      </c>
      <c r="B1301" t="s">
        <v>117</v>
      </c>
      <c r="C1301" t="s">
        <v>118</v>
      </c>
      <c r="D1301">
        <v>100107</v>
      </c>
      <c r="E1301" t="s">
        <v>48</v>
      </c>
      <c r="F1301">
        <v>100107012</v>
      </c>
      <c r="G1301" t="s">
        <v>49</v>
      </c>
      <c r="H1301" t="s">
        <v>365</v>
      </c>
      <c r="I1301">
        <v>7</v>
      </c>
      <c r="J1301" t="s">
        <v>164</v>
      </c>
      <c r="K1301">
        <v>0</v>
      </c>
      <c r="L1301">
        <v>0</v>
      </c>
      <c r="M1301">
        <v>6.1000000000000004E-3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</row>
    <row r="1302" spans="1:19" x14ac:dyDescent="0.35">
      <c r="A1302">
        <v>135</v>
      </c>
      <c r="B1302" t="s">
        <v>117</v>
      </c>
      <c r="C1302" t="s">
        <v>118</v>
      </c>
      <c r="D1302">
        <v>100108</v>
      </c>
      <c r="E1302" t="s">
        <v>294</v>
      </c>
      <c r="F1302">
        <v>100108005</v>
      </c>
      <c r="G1302" t="s">
        <v>319</v>
      </c>
      <c r="H1302" t="s">
        <v>398</v>
      </c>
      <c r="I1302">
        <v>7</v>
      </c>
      <c r="J1302" t="s">
        <v>164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14.04</v>
      </c>
      <c r="S1302">
        <v>0</v>
      </c>
    </row>
    <row r="1303" spans="1:19" x14ac:dyDescent="0.35">
      <c r="A1303">
        <v>135</v>
      </c>
      <c r="B1303" t="s">
        <v>117</v>
      </c>
      <c r="C1303" t="s">
        <v>118</v>
      </c>
      <c r="D1303">
        <v>100108</v>
      </c>
      <c r="E1303" t="s">
        <v>294</v>
      </c>
      <c r="F1303">
        <v>100108007</v>
      </c>
      <c r="G1303" t="s">
        <v>327</v>
      </c>
      <c r="H1303" t="s">
        <v>404</v>
      </c>
      <c r="I1303">
        <v>1</v>
      </c>
      <c r="J1303" t="s">
        <v>96</v>
      </c>
      <c r="K1303">
        <v>0</v>
      </c>
      <c r="L1303">
        <v>0</v>
      </c>
      <c r="M1303">
        <v>0</v>
      </c>
      <c r="N1303">
        <v>0</v>
      </c>
      <c r="O1303">
        <v>0.72</v>
      </c>
      <c r="P1303">
        <v>0</v>
      </c>
      <c r="Q1303">
        <v>12.6</v>
      </c>
      <c r="R1303">
        <v>0</v>
      </c>
      <c r="S1303">
        <v>27.173400000000001</v>
      </c>
    </row>
    <row r="1304" spans="1:19" x14ac:dyDescent="0.35">
      <c r="A1304">
        <v>135</v>
      </c>
      <c r="B1304" t="s">
        <v>117</v>
      </c>
      <c r="C1304" t="s">
        <v>118</v>
      </c>
      <c r="D1304">
        <v>100109</v>
      </c>
      <c r="E1304" t="s">
        <v>51</v>
      </c>
      <c r="F1304">
        <v>100109001</v>
      </c>
      <c r="G1304" t="s">
        <v>51</v>
      </c>
      <c r="H1304" t="s">
        <v>84</v>
      </c>
      <c r="I1304">
        <v>4</v>
      </c>
      <c r="J1304" t="s">
        <v>71</v>
      </c>
      <c r="K1304">
        <v>0</v>
      </c>
      <c r="L1304">
        <v>20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</row>
    <row r="1305" spans="1:19" x14ac:dyDescent="0.35">
      <c r="A1305">
        <v>0</v>
      </c>
      <c r="B1305" t="s">
        <v>121</v>
      </c>
      <c r="C1305" t="s">
        <v>461</v>
      </c>
      <c r="D1305">
        <v>100101</v>
      </c>
      <c r="E1305" t="s">
        <v>29</v>
      </c>
      <c r="F1305">
        <v>100101001</v>
      </c>
      <c r="G1305" t="s">
        <v>35</v>
      </c>
      <c r="H1305" t="s">
        <v>37</v>
      </c>
      <c r="I1305">
        <v>3</v>
      </c>
      <c r="J1305" t="s">
        <v>38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1.0613999999999999</v>
      </c>
      <c r="R1305">
        <v>6.5600000000000006E-2</v>
      </c>
      <c r="S1305">
        <v>0</v>
      </c>
    </row>
    <row r="1306" spans="1:19" x14ac:dyDescent="0.35">
      <c r="A1306">
        <v>0</v>
      </c>
      <c r="B1306" t="s">
        <v>121</v>
      </c>
      <c r="C1306" t="s">
        <v>461</v>
      </c>
      <c r="D1306">
        <v>100101</v>
      </c>
      <c r="E1306" t="s">
        <v>29</v>
      </c>
      <c r="F1306">
        <v>100101001</v>
      </c>
      <c r="G1306" t="s">
        <v>35</v>
      </c>
      <c r="H1306" t="s">
        <v>385</v>
      </c>
      <c r="I1306">
        <v>4</v>
      </c>
      <c r="J1306" t="s">
        <v>71</v>
      </c>
      <c r="K1306">
        <v>0</v>
      </c>
      <c r="L1306">
        <v>0</v>
      </c>
      <c r="M1306">
        <v>0</v>
      </c>
      <c r="N1306">
        <v>1.6145</v>
      </c>
      <c r="O1306">
        <v>1.4418</v>
      </c>
      <c r="P1306">
        <v>0.85470000000000002</v>
      </c>
      <c r="Q1306">
        <v>0.38829999999999998</v>
      </c>
      <c r="R1306">
        <v>0</v>
      </c>
      <c r="S1306">
        <v>0</v>
      </c>
    </row>
    <row r="1307" spans="1:19" x14ac:dyDescent="0.35">
      <c r="A1307">
        <v>0</v>
      </c>
      <c r="B1307" t="s">
        <v>121</v>
      </c>
      <c r="C1307" t="s">
        <v>461</v>
      </c>
      <c r="D1307">
        <v>100101</v>
      </c>
      <c r="E1307" t="s">
        <v>29</v>
      </c>
      <c r="F1307">
        <v>100101001</v>
      </c>
      <c r="G1307" t="s">
        <v>35</v>
      </c>
      <c r="H1307" t="s">
        <v>308</v>
      </c>
      <c r="I1307">
        <v>4</v>
      </c>
      <c r="J1307" t="s">
        <v>71</v>
      </c>
      <c r="K1307">
        <v>0</v>
      </c>
      <c r="L1307">
        <v>2.8E-3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</row>
    <row r="1308" spans="1:19" x14ac:dyDescent="0.35">
      <c r="A1308">
        <v>0</v>
      </c>
      <c r="B1308" t="s">
        <v>121</v>
      </c>
      <c r="C1308" t="s">
        <v>461</v>
      </c>
      <c r="D1308">
        <v>100101</v>
      </c>
      <c r="E1308" t="s">
        <v>29</v>
      </c>
      <c r="F1308">
        <v>100101001</v>
      </c>
      <c r="G1308" t="s">
        <v>35</v>
      </c>
      <c r="H1308" t="s">
        <v>56</v>
      </c>
      <c r="I1308">
        <v>2</v>
      </c>
      <c r="J1308" t="s">
        <v>32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0.53069999999999995</v>
      </c>
      <c r="Q1308">
        <v>1.0613999999999999</v>
      </c>
      <c r="R1308">
        <v>0</v>
      </c>
      <c r="S1308">
        <v>0</v>
      </c>
    </row>
    <row r="1309" spans="1:19" x14ac:dyDescent="0.35">
      <c r="A1309">
        <v>0</v>
      </c>
      <c r="B1309" t="s">
        <v>121</v>
      </c>
      <c r="C1309" t="s">
        <v>461</v>
      </c>
      <c r="D1309">
        <v>100101</v>
      </c>
      <c r="E1309" t="s">
        <v>29</v>
      </c>
      <c r="F1309">
        <v>100101004</v>
      </c>
      <c r="G1309" t="s">
        <v>30</v>
      </c>
      <c r="H1309" t="s">
        <v>31</v>
      </c>
      <c r="I1309">
        <v>2</v>
      </c>
      <c r="J1309" t="s">
        <v>32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0.89810000000000001</v>
      </c>
      <c r="R1309">
        <v>0</v>
      </c>
      <c r="S1309">
        <v>0</v>
      </c>
    </row>
    <row r="1310" spans="1:19" x14ac:dyDescent="0.35">
      <c r="A1310">
        <v>0</v>
      </c>
      <c r="B1310" t="s">
        <v>121</v>
      </c>
      <c r="C1310" t="s">
        <v>461</v>
      </c>
      <c r="D1310">
        <v>100101</v>
      </c>
      <c r="E1310" t="s">
        <v>29</v>
      </c>
      <c r="F1310">
        <v>100101006</v>
      </c>
      <c r="G1310" t="s">
        <v>259</v>
      </c>
      <c r="H1310" t="s">
        <v>260</v>
      </c>
      <c r="I1310">
        <v>5</v>
      </c>
      <c r="J1310" t="s">
        <v>26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5.4300000000000001E-2</v>
      </c>
    </row>
    <row r="1311" spans="1:19" x14ac:dyDescent="0.35">
      <c r="A1311">
        <v>0</v>
      </c>
      <c r="B1311" t="s">
        <v>121</v>
      </c>
      <c r="C1311" t="s">
        <v>461</v>
      </c>
      <c r="D1311">
        <v>100101</v>
      </c>
      <c r="E1311" t="s">
        <v>29</v>
      </c>
      <c r="F1311">
        <v>100101007</v>
      </c>
      <c r="G1311" t="s">
        <v>64</v>
      </c>
      <c r="H1311" t="s">
        <v>111</v>
      </c>
      <c r="I1311">
        <v>2</v>
      </c>
      <c r="J1311" t="s">
        <v>32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1.2999999999999999E-3</v>
      </c>
      <c r="S1311">
        <v>0</v>
      </c>
    </row>
    <row r="1312" spans="1:19" x14ac:dyDescent="0.35">
      <c r="A1312">
        <v>0</v>
      </c>
      <c r="B1312" t="s">
        <v>121</v>
      </c>
      <c r="C1312" t="s">
        <v>461</v>
      </c>
      <c r="D1312">
        <v>100101</v>
      </c>
      <c r="E1312" t="s">
        <v>29</v>
      </c>
      <c r="F1312">
        <v>100101011</v>
      </c>
      <c r="G1312" t="s">
        <v>122</v>
      </c>
      <c r="H1312" t="s">
        <v>337</v>
      </c>
      <c r="I1312">
        <v>4</v>
      </c>
      <c r="J1312" t="s">
        <v>71</v>
      </c>
      <c r="K1312">
        <v>0</v>
      </c>
      <c r="L1312">
        <v>0</v>
      </c>
      <c r="M1312">
        <v>2.0999999999999999E-3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</row>
    <row r="1313" spans="1:19" x14ac:dyDescent="0.35">
      <c r="A1313">
        <v>0</v>
      </c>
      <c r="B1313" t="s">
        <v>121</v>
      </c>
      <c r="C1313" t="s">
        <v>461</v>
      </c>
      <c r="D1313">
        <v>100101</v>
      </c>
      <c r="E1313" t="s">
        <v>29</v>
      </c>
      <c r="F1313">
        <v>100101011</v>
      </c>
      <c r="G1313" t="s">
        <v>122</v>
      </c>
      <c r="H1313" t="s">
        <v>234</v>
      </c>
      <c r="I1313">
        <v>4</v>
      </c>
      <c r="J1313" t="s">
        <v>71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3.3999999999999998E-3</v>
      </c>
    </row>
    <row r="1314" spans="1:19" x14ac:dyDescent="0.35">
      <c r="A1314">
        <v>0</v>
      </c>
      <c r="B1314" t="s">
        <v>121</v>
      </c>
      <c r="C1314" t="s">
        <v>461</v>
      </c>
      <c r="D1314">
        <v>100101</v>
      </c>
      <c r="E1314" t="s">
        <v>29</v>
      </c>
      <c r="F1314">
        <v>100101011</v>
      </c>
      <c r="G1314" t="s">
        <v>122</v>
      </c>
      <c r="H1314" t="s">
        <v>123</v>
      </c>
      <c r="I1314">
        <v>1</v>
      </c>
      <c r="J1314" t="s">
        <v>96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4.8800000000000003E-2</v>
      </c>
      <c r="Q1314">
        <v>0</v>
      </c>
      <c r="R1314">
        <v>0</v>
      </c>
      <c r="S1314">
        <v>0</v>
      </c>
    </row>
    <row r="1315" spans="1:19" x14ac:dyDescent="0.35">
      <c r="A1315">
        <v>0</v>
      </c>
      <c r="B1315" t="s">
        <v>121</v>
      </c>
      <c r="C1315" t="s">
        <v>461</v>
      </c>
      <c r="D1315">
        <v>100101</v>
      </c>
      <c r="E1315" t="s">
        <v>29</v>
      </c>
      <c r="F1315">
        <v>100101011</v>
      </c>
      <c r="G1315" t="s">
        <v>122</v>
      </c>
      <c r="H1315" t="s">
        <v>168</v>
      </c>
      <c r="I1315">
        <v>4</v>
      </c>
      <c r="J1315" t="s">
        <v>71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1.2</v>
      </c>
      <c r="S1315">
        <v>0</v>
      </c>
    </row>
    <row r="1316" spans="1:19" x14ac:dyDescent="0.35">
      <c r="A1316">
        <v>0</v>
      </c>
      <c r="B1316" t="s">
        <v>121</v>
      </c>
      <c r="C1316" t="s">
        <v>461</v>
      </c>
      <c r="D1316">
        <v>100101</v>
      </c>
      <c r="E1316" t="s">
        <v>29</v>
      </c>
      <c r="F1316">
        <v>100101011</v>
      </c>
      <c r="G1316" t="s">
        <v>122</v>
      </c>
      <c r="H1316" t="s">
        <v>324</v>
      </c>
      <c r="I1316">
        <v>2</v>
      </c>
      <c r="J1316" t="s">
        <v>32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0.53069999999999995</v>
      </c>
      <c r="R1316">
        <v>0</v>
      </c>
      <c r="S1316">
        <v>0</v>
      </c>
    </row>
    <row r="1317" spans="1:19" x14ac:dyDescent="0.35">
      <c r="A1317">
        <v>0</v>
      </c>
      <c r="B1317" t="s">
        <v>121</v>
      </c>
      <c r="C1317" t="s">
        <v>461</v>
      </c>
      <c r="D1317">
        <v>100101</v>
      </c>
      <c r="E1317" t="s">
        <v>29</v>
      </c>
      <c r="F1317">
        <v>100112025</v>
      </c>
      <c r="G1317" t="s">
        <v>173</v>
      </c>
      <c r="H1317" t="s">
        <v>248</v>
      </c>
      <c r="I1317">
        <v>3</v>
      </c>
      <c r="J1317" t="s">
        <v>38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0.54430000000000001</v>
      </c>
      <c r="R1317">
        <v>0</v>
      </c>
      <c r="S1317">
        <v>0</v>
      </c>
    </row>
    <row r="1318" spans="1:19" x14ac:dyDescent="0.35">
      <c r="A1318">
        <v>0</v>
      </c>
      <c r="B1318" t="s">
        <v>121</v>
      </c>
      <c r="C1318" t="s">
        <v>461</v>
      </c>
      <c r="D1318">
        <v>100101</v>
      </c>
      <c r="E1318" t="s">
        <v>29</v>
      </c>
      <c r="F1318">
        <v>100112025</v>
      </c>
      <c r="G1318" t="s">
        <v>173</v>
      </c>
      <c r="H1318" t="s">
        <v>174</v>
      </c>
      <c r="I1318">
        <v>2</v>
      </c>
      <c r="J1318" t="s">
        <v>32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1.1839</v>
      </c>
      <c r="R1318">
        <v>0</v>
      </c>
      <c r="S1318">
        <v>0</v>
      </c>
    </row>
    <row r="1319" spans="1:19" x14ac:dyDescent="0.35">
      <c r="A1319">
        <v>0</v>
      </c>
      <c r="B1319" t="s">
        <v>121</v>
      </c>
      <c r="C1319" t="s">
        <v>461</v>
      </c>
      <c r="D1319">
        <v>100102</v>
      </c>
      <c r="E1319" t="s">
        <v>92</v>
      </c>
      <c r="F1319">
        <v>100102003</v>
      </c>
      <c r="G1319" t="s">
        <v>93</v>
      </c>
      <c r="H1319" t="s">
        <v>400</v>
      </c>
      <c r="I1319">
        <v>1</v>
      </c>
      <c r="J1319" t="s">
        <v>96</v>
      </c>
      <c r="K1319">
        <v>0.1</v>
      </c>
      <c r="L1319">
        <v>0</v>
      </c>
      <c r="M1319">
        <v>6.9999999999999999E-4</v>
      </c>
      <c r="N1319">
        <v>1E-3</v>
      </c>
      <c r="O1319">
        <v>0</v>
      </c>
      <c r="P1319">
        <v>0</v>
      </c>
      <c r="Q1319">
        <v>0.104</v>
      </c>
      <c r="R1319">
        <v>3.0000000000000001E-3</v>
      </c>
      <c r="S1319">
        <v>0.79730000000000001</v>
      </c>
    </row>
    <row r="1320" spans="1:19" x14ac:dyDescent="0.35">
      <c r="A1320">
        <v>0</v>
      </c>
      <c r="B1320" t="s">
        <v>121</v>
      </c>
      <c r="C1320" t="s">
        <v>461</v>
      </c>
      <c r="D1320">
        <v>100102</v>
      </c>
      <c r="E1320" t="s">
        <v>92</v>
      </c>
      <c r="F1320">
        <v>100102005</v>
      </c>
      <c r="G1320" t="s">
        <v>177</v>
      </c>
      <c r="H1320" t="s">
        <v>401</v>
      </c>
      <c r="I1320">
        <v>1</v>
      </c>
      <c r="J1320" t="s">
        <v>96</v>
      </c>
      <c r="K1320">
        <v>0.9</v>
      </c>
      <c r="L1320">
        <v>0.34499999999999997</v>
      </c>
      <c r="M1320">
        <v>0</v>
      </c>
      <c r="N1320">
        <v>0.70099999999999996</v>
      </c>
      <c r="O1320">
        <v>0.25600000000000001</v>
      </c>
      <c r="P1320">
        <v>0.56899999999999995</v>
      </c>
      <c r="Q1320">
        <v>0.49399999999999999</v>
      </c>
      <c r="R1320">
        <v>1.2849999999999999</v>
      </c>
      <c r="S1320">
        <v>0.375</v>
      </c>
    </row>
    <row r="1321" spans="1:19" x14ac:dyDescent="0.35">
      <c r="A1321">
        <v>0</v>
      </c>
      <c r="B1321" t="s">
        <v>121</v>
      </c>
      <c r="C1321" t="s">
        <v>461</v>
      </c>
      <c r="D1321">
        <v>100102</v>
      </c>
      <c r="E1321" t="s">
        <v>92</v>
      </c>
      <c r="F1321">
        <v>100102005</v>
      </c>
      <c r="G1321" t="s">
        <v>177</v>
      </c>
      <c r="H1321" t="s">
        <v>375</v>
      </c>
      <c r="I1321">
        <v>7</v>
      </c>
      <c r="J1321" t="s">
        <v>164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4.7000000000000002E-3</v>
      </c>
      <c r="R1321">
        <v>0</v>
      </c>
      <c r="S1321">
        <v>0</v>
      </c>
    </row>
    <row r="1322" spans="1:19" x14ac:dyDescent="0.35">
      <c r="A1322">
        <v>0</v>
      </c>
      <c r="B1322" t="s">
        <v>121</v>
      </c>
      <c r="C1322" t="s">
        <v>461</v>
      </c>
      <c r="D1322">
        <v>100102</v>
      </c>
      <c r="E1322" t="s">
        <v>92</v>
      </c>
      <c r="F1322">
        <v>100102008</v>
      </c>
      <c r="G1322" t="s">
        <v>352</v>
      </c>
      <c r="H1322" t="s">
        <v>413</v>
      </c>
      <c r="I1322">
        <v>3</v>
      </c>
      <c r="J1322" t="s">
        <v>38</v>
      </c>
      <c r="K1322">
        <v>1.8389</v>
      </c>
      <c r="L1322">
        <v>0</v>
      </c>
      <c r="M1322">
        <v>0</v>
      </c>
      <c r="N1322">
        <v>0.30099999999999999</v>
      </c>
      <c r="O1322">
        <v>0.1179</v>
      </c>
      <c r="P1322">
        <v>9.8299999999999998E-2</v>
      </c>
      <c r="Q1322">
        <v>0</v>
      </c>
      <c r="R1322">
        <v>0</v>
      </c>
      <c r="S1322">
        <v>0.59799999999999998</v>
      </c>
    </row>
    <row r="1323" spans="1:19" x14ac:dyDescent="0.35">
      <c r="A1323">
        <v>0</v>
      </c>
      <c r="B1323" t="s">
        <v>121</v>
      </c>
      <c r="C1323" t="s">
        <v>461</v>
      </c>
      <c r="D1323">
        <v>100102</v>
      </c>
      <c r="E1323" t="s">
        <v>92</v>
      </c>
      <c r="F1323">
        <v>100102008</v>
      </c>
      <c r="G1323" t="s">
        <v>352</v>
      </c>
      <c r="H1323" t="s">
        <v>391</v>
      </c>
      <c r="I1323">
        <v>3</v>
      </c>
      <c r="J1323" t="s">
        <v>38</v>
      </c>
      <c r="K1323">
        <v>0</v>
      </c>
      <c r="L1323">
        <v>0</v>
      </c>
      <c r="M1323">
        <v>0</v>
      </c>
      <c r="N1323">
        <v>0.28599999999999998</v>
      </c>
      <c r="O1323">
        <v>5.5999999999999999E-3</v>
      </c>
      <c r="P1323">
        <v>0</v>
      </c>
      <c r="Q1323">
        <v>0</v>
      </c>
      <c r="R1323">
        <v>0</v>
      </c>
      <c r="S1323">
        <v>0</v>
      </c>
    </row>
    <row r="1324" spans="1:19" x14ac:dyDescent="0.35">
      <c r="A1324">
        <v>0</v>
      </c>
      <c r="B1324" t="s">
        <v>121</v>
      </c>
      <c r="C1324" t="s">
        <v>461</v>
      </c>
      <c r="D1324">
        <v>100102</v>
      </c>
      <c r="E1324" t="s">
        <v>92</v>
      </c>
      <c r="F1324">
        <v>100102008</v>
      </c>
      <c r="G1324" t="s">
        <v>352</v>
      </c>
      <c r="H1324" t="s">
        <v>402</v>
      </c>
      <c r="I1324">
        <v>1</v>
      </c>
      <c r="J1324" t="s">
        <v>96</v>
      </c>
      <c r="K1324">
        <v>0.59</v>
      </c>
      <c r="L1324">
        <v>0</v>
      </c>
      <c r="M1324">
        <v>0</v>
      </c>
      <c r="N1324">
        <v>0</v>
      </c>
      <c r="O1324">
        <v>0.67390000000000005</v>
      </c>
      <c r="P1324">
        <v>6.6600000000000006E-2</v>
      </c>
      <c r="Q1324">
        <v>0.88</v>
      </c>
      <c r="R1324">
        <v>0</v>
      </c>
      <c r="S1324">
        <v>0.11700000000000001</v>
      </c>
    </row>
    <row r="1325" spans="1:19" x14ac:dyDescent="0.35">
      <c r="A1325">
        <v>0</v>
      </c>
      <c r="B1325" t="s">
        <v>121</v>
      </c>
      <c r="C1325" t="s">
        <v>461</v>
      </c>
      <c r="D1325">
        <v>100103</v>
      </c>
      <c r="E1325" t="s">
        <v>39</v>
      </c>
      <c r="F1325">
        <v>100103001</v>
      </c>
      <c r="G1325" t="s">
        <v>40</v>
      </c>
      <c r="H1325" t="s">
        <v>326</v>
      </c>
      <c r="I1325">
        <v>3</v>
      </c>
      <c r="J1325" t="s">
        <v>38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0.53069999999999995</v>
      </c>
      <c r="R1325">
        <v>0</v>
      </c>
      <c r="S1325">
        <v>0</v>
      </c>
    </row>
    <row r="1326" spans="1:19" x14ac:dyDescent="0.35">
      <c r="A1326">
        <v>0</v>
      </c>
      <c r="B1326" t="s">
        <v>121</v>
      </c>
      <c r="C1326" t="s">
        <v>461</v>
      </c>
      <c r="D1326">
        <v>100103</v>
      </c>
      <c r="E1326" t="s">
        <v>39</v>
      </c>
      <c r="F1326">
        <v>100103002</v>
      </c>
      <c r="G1326" t="s">
        <v>42</v>
      </c>
      <c r="H1326" t="s">
        <v>313</v>
      </c>
      <c r="I1326">
        <v>3</v>
      </c>
      <c r="J1326" t="s">
        <v>38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0.50849999999999995</v>
      </c>
      <c r="S1326">
        <v>0</v>
      </c>
    </row>
    <row r="1327" spans="1:19" x14ac:dyDescent="0.35">
      <c r="A1327">
        <v>0</v>
      </c>
      <c r="B1327" t="s">
        <v>121</v>
      </c>
      <c r="C1327" t="s">
        <v>461</v>
      </c>
      <c r="D1327">
        <v>100103</v>
      </c>
      <c r="E1327" t="s">
        <v>39</v>
      </c>
      <c r="F1327">
        <v>100103003</v>
      </c>
      <c r="G1327" t="s">
        <v>226</v>
      </c>
      <c r="H1327" t="s">
        <v>406</v>
      </c>
      <c r="I1327">
        <v>3</v>
      </c>
      <c r="J1327" t="s">
        <v>38</v>
      </c>
      <c r="K1327">
        <v>0.85299999999999998</v>
      </c>
      <c r="L1327">
        <v>1.6294999999999999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</row>
    <row r="1328" spans="1:19" x14ac:dyDescent="0.35">
      <c r="A1328">
        <v>0</v>
      </c>
      <c r="B1328" t="s">
        <v>121</v>
      </c>
      <c r="C1328" t="s">
        <v>461</v>
      </c>
      <c r="D1328">
        <v>100103</v>
      </c>
      <c r="E1328" t="s">
        <v>39</v>
      </c>
      <c r="F1328">
        <v>100103003</v>
      </c>
      <c r="G1328" t="s">
        <v>226</v>
      </c>
      <c r="H1328" t="s">
        <v>227</v>
      </c>
      <c r="I1328">
        <v>5</v>
      </c>
      <c r="J1328" t="s">
        <v>26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2.5000000000000001E-3</v>
      </c>
    </row>
    <row r="1329" spans="1:19" x14ac:dyDescent="0.35">
      <c r="A1329">
        <v>0</v>
      </c>
      <c r="B1329" t="s">
        <v>121</v>
      </c>
      <c r="C1329" t="s">
        <v>461</v>
      </c>
      <c r="D1329">
        <v>100104</v>
      </c>
      <c r="E1329" t="s">
        <v>66</v>
      </c>
      <c r="F1329">
        <v>100104002</v>
      </c>
      <c r="G1329" t="s">
        <v>67</v>
      </c>
      <c r="H1329" t="s">
        <v>191</v>
      </c>
      <c r="I1329">
        <v>4</v>
      </c>
      <c r="J1329" t="s">
        <v>71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</row>
    <row r="1330" spans="1:19" x14ac:dyDescent="0.35">
      <c r="A1330">
        <v>0</v>
      </c>
      <c r="B1330" t="s">
        <v>121</v>
      </c>
      <c r="C1330" t="s">
        <v>461</v>
      </c>
      <c r="D1330">
        <v>100105</v>
      </c>
      <c r="E1330" t="s">
        <v>20</v>
      </c>
      <c r="F1330">
        <v>100105002</v>
      </c>
      <c r="G1330" t="s">
        <v>208</v>
      </c>
      <c r="H1330" t="s">
        <v>209</v>
      </c>
      <c r="I1330">
        <v>6</v>
      </c>
      <c r="J1330" t="s">
        <v>20</v>
      </c>
      <c r="K1330">
        <v>0</v>
      </c>
      <c r="L1330">
        <v>0</v>
      </c>
      <c r="M1330">
        <v>0.192</v>
      </c>
      <c r="N1330">
        <v>1.6408</v>
      </c>
      <c r="O1330">
        <v>0.2341</v>
      </c>
      <c r="P1330">
        <v>0</v>
      </c>
      <c r="Q1330">
        <v>0</v>
      </c>
      <c r="R1330">
        <v>0</v>
      </c>
      <c r="S1330">
        <v>0</v>
      </c>
    </row>
    <row r="1331" spans="1:19" x14ac:dyDescent="0.35">
      <c r="A1331">
        <v>0</v>
      </c>
      <c r="B1331" t="s">
        <v>121</v>
      </c>
      <c r="C1331" t="s">
        <v>461</v>
      </c>
      <c r="D1331">
        <v>100105</v>
      </c>
      <c r="E1331" t="s">
        <v>20</v>
      </c>
      <c r="F1331">
        <v>100105003</v>
      </c>
      <c r="G1331" t="s">
        <v>334</v>
      </c>
      <c r="H1331" t="s">
        <v>335</v>
      </c>
      <c r="I1331">
        <v>6</v>
      </c>
      <c r="J1331" t="s">
        <v>20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2.5100000000000001E-2</v>
      </c>
    </row>
    <row r="1332" spans="1:19" x14ac:dyDescent="0.35">
      <c r="A1332">
        <v>0</v>
      </c>
      <c r="B1332" t="s">
        <v>121</v>
      </c>
      <c r="C1332" t="s">
        <v>461</v>
      </c>
      <c r="D1332">
        <v>100105</v>
      </c>
      <c r="E1332" t="s">
        <v>20</v>
      </c>
      <c r="F1332">
        <v>100105006</v>
      </c>
      <c r="G1332" t="s">
        <v>276</v>
      </c>
      <c r="H1332" t="s">
        <v>277</v>
      </c>
      <c r="I1332">
        <v>4</v>
      </c>
      <c r="J1332" t="s">
        <v>71</v>
      </c>
      <c r="K1332">
        <v>1.2</v>
      </c>
      <c r="L1332">
        <v>8.0000000000000002E-3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1.2E-2</v>
      </c>
      <c r="S1332">
        <v>0</v>
      </c>
    </row>
    <row r="1333" spans="1:19" x14ac:dyDescent="0.35">
      <c r="A1333">
        <v>0</v>
      </c>
      <c r="B1333" t="s">
        <v>121</v>
      </c>
      <c r="C1333" t="s">
        <v>461</v>
      </c>
      <c r="D1333">
        <v>100105</v>
      </c>
      <c r="E1333" t="s">
        <v>20</v>
      </c>
      <c r="F1333">
        <v>100105006</v>
      </c>
      <c r="G1333" t="s">
        <v>276</v>
      </c>
      <c r="H1333" t="s">
        <v>307</v>
      </c>
      <c r="I1333">
        <v>4</v>
      </c>
      <c r="J1333" t="s">
        <v>71</v>
      </c>
      <c r="K1333">
        <v>0</v>
      </c>
      <c r="L1333">
        <v>0</v>
      </c>
      <c r="M1333">
        <v>1.51</v>
      </c>
      <c r="N1333">
        <v>2.5365000000000002</v>
      </c>
      <c r="O1333">
        <v>0.6653</v>
      </c>
      <c r="P1333">
        <v>0</v>
      </c>
      <c r="Q1333">
        <v>0</v>
      </c>
      <c r="R1333">
        <v>0</v>
      </c>
      <c r="S1333">
        <v>0</v>
      </c>
    </row>
    <row r="1334" spans="1:19" x14ac:dyDescent="0.35">
      <c r="A1334">
        <v>0</v>
      </c>
      <c r="B1334" t="s">
        <v>121</v>
      </c>
      <c r="C1334" t="s">
        <v>461</v>
      </c>
      <c r="D1334">
        <v>100106</v>
      </c>
      <c r="E1334" t="s">
        <v>23</v>
      </c>
      <c r="F1334">
        <v>100106001</v>
      </c>
      <c r="G1334" t="s">
        <v>59</v>
      </c>
      <c r="H1334" t="s">
        <v>131</v>
      </c>
      <c r="I1334">
        <v>1</v>
      </c>
      <c r="J1334" t="s">
        <v>96</v>
      </c>
      <c r="K1334">
        <v>0</v>
      </c>
      <c r="L1334">
        <v>0</v>
      </c>
      <c r="M1334">
        <v>0</v>
      </c>
      <c r="N1334">
        <v>0</v>
      </c>
      <c r="O1334">
        <v>1.9185000000000001</v>
      </c>
      <c r="P1334">
        <v>0.33</v>
      </c>
      <c r="Q1334">
        <v>0</v>
      </c>
      <c r="R1334">
        <v>0</v>
      </c>
      <c r="S1334">
        <v>0</v>
      </c>
    </row>
    <row r="1335" spans="1:19" x14ac:dyDescent="0.35">
      <c r="A1335">
        <v>0</v>
      </c>
      <c r="B1335" t="s">
        <v>121</v>
      </c>
      <c r="C1335" t="s">
        <v>461</v>
      </c>
      <c r="D1335">
        <v>100106</v>
      </c>
      <c r="E1335" t="s">
        <v>23</v>
      </c>
      <c r="F1335">
        <v>100106001</v>
      </c>
      <c r="G1335" t="s">
        <v>59</v>
      </c>
      <c r="H1335" t="s">
        <v>95</v>
      </c>
      <c r="I1335">
        <v>1</v>
      </c>
      <c r="J1335" t="s">
        <v>96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0.14269999999999999</v>
      </c>
      <c r="S1335">
        <v>0</v>
      </c>
    </row>
    <row r="1336" spans="1:19" x14ac:dyDescent="0.35">
      <c r="A1336">
        <v>0</v>
      </c>
      <c r="B1336" t="s">
        <v>121</v>
      </c>
      <c r="C1336" t="s">
        <v>461</v>
      </c>
      <c r="D1336">
        <v>100106</v>
      </c>
      <c r="E1336" t="s">
        <v>23</v>
      </c>
      <c r="F1336">
        <v>100106001</v>
      </c>
      <c r="G1336" t="s">
        <v>59</v>
      </c>
      <c r="H1336" t="s">
        <v>224</v>
      </c>
      <c r="I1336">
        <v>1</v>
      </c>
      <c r="J1336" t="s">
        <v>96</v>
      </c>
      <c r="K1336">
        <v>0</v>
      </c>
      <c r="L1336">
        <v>0</v>
      </c>
      <c r="M1336">
        <v>5.9999999999999995E-4</v>
      </c>
      <c r="N1336">
        <v>0</v>
      </c>
      <c r="O1336">
        <v>2.2800000000000001E-2</v>
      </c>
      <c r="P1336">
        <v>1E-3</v>
      </c>
      <c r="Q1336">
        <v>0</v>
      </c>
      <c r="R1336">
        <v>3.0000000000000001E-3</v>
      </c>
      <c r="S1336">
        <v>0</v>
      </c>
    </row>
    <row r="1337" spans="1:19" x14ac:dyDescent="0.35">
      <c r="A1337">
        <v>0</v>
      </c>
      <c r="B1337" t="s">
        <v>121</v>
      </c>
      <c r="C1337" t="s">
        <v>461</v>
      </c>
      <c r="D1337">
        <v>100106</v>
      </c>
      <c r="E1337" t="s">
        <v>23</v>
      </c>
      <c r="F1337">
        <v>100106001</v>
      </c>
      <c r="G1337" t="s">
        <v>59</v>
      </c>
      <c r="H1337" t="s">
        <v>132</v>
      </c>
      <c r="I1337">
        <v>3</v>
      </c>
      <c r="J1337" t="s">
        <v>38</v>
      </c>
      <c r="K1337">
        <v>0</v>
      </c>
      <c r="L1337">
        <v>1.2568999999999999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</row>
    <row r="1338" spans="1:19" x14ac:dyDescent="0.35">
      <c r="A1338">
        <v>0</v>
      </c>
      <c r="B1338" t="s">
        <v>121</v>
      </c>
      <c r="C1338" t="s">
        <v>461</v>
      </c>
      <c r="D1338">
        <v>100106</v>
      </c>
      <c r="E1338" t="s">
        <v>23</v>
      </c>
      <c r="F1338">
        <v>100106001</v>
      </c>
      <c r="G1338" t="s">
        <v>59</v>
      </c>
      <c r="H1338" t="s">
        <v>133</v>
      </c>
      <c r="I1338">
        <v>5</v>
      </c>
      <c r="J1338" t="s">
        <v>26</v>
      </c>
      <c r="K1338">
        <v>0</v>
      </c>
      <c r="L1338">
        <v>2.3671000000000002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</row>
    <row r="1339" spans="1:19" x14ac:dyDescent="0.35">
      <c r="A1339">
        <v>0</v>
      </c>
      <c r="B1339" t="s">
        <v>121</v>
      </c>
      <c r="C1339" t="s">
        <v>461</v>
      </c>
      <c r="D1339">
        <v>100106</v>
      </c>
      <c r="E1339" t="s">
        <v>23</v>
      </c>
      <c r="F1339">
        <v>100106001</v>
      </c>
      <c r="G1339" t="s">
        <v>59</v>
      </c>
      <c r="H1339" t="s">
        <v>61</v>
      </c>
      <c r="I1339">
        <v>3</v>
      </c>
      <c r="J1339" t="s">
        <v>38</v>
      </c>
      <c r="K1339">
        <v>0</v>
      </c>
      <c r="L1339">
        <v>4.9382000000000001</v>
      </c>
      <c r="M1339">
        <v>0</v>
      </c>
      <c r="N1339">
        <v>0.12280000000000001</v>
      </c>
      <c r="O1339">
        <v>7.7335000000000003</v>
      </c>
      <c r="P1339">
        <v>0</v>
      </c>
      <c r="Q1339">
        <v>1.3502000000000001</v>
      </c>
      <c r="R1339">
        <v>0</v>
      </c>
      <c r="S1339">
        <v>1.8959999999999999</v>
      </c>
    </row>
    <row r="1340" spans="1:19" x14ac:dyDescent="0.35">
      <c r="A1340">
        <v>0</v>
      </c>
      <c r="B1340" t="s">
        <v>121</v>
      </c>
      <c r="C1340" t="s">
        <v>461</v>
      </c>
      <c r="D1340">
        <v>100106</v>
      </c>
      <c r="E1340" t="s">
        <v>23</v>
      </c>
      <c r="F1340">
        <v>100106001</v>
      </c>
      <c r="G1340" t="s">
        <v>59</v>
      </c>
      <c r="H1340" t="s">
        <v>272</v>
      </c>
      <c r="I1340">
        <v>1</v>
      </c>
      <c r="J1340" t="s">
        <v>96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1.5800000000000002E-2</v>
      </c>
      <c r="R1340">
        <v>0</v>
      </c>
      <c r="S1340">
        <v>0</v>
      </c>
    </row>
    <row r="1341" spans="1:19" x14ac:dyDescent="0.35">
      <c r="A1341">
        <v>0</v>
      </c>
      <c r="B1341" t="s">
        <v>121</v>
      </c>
      <c r="C1341" t="s">
        <v>461</v>
      </c>
      <c r="D1341">
        <v>100108</v>
      </c>
      <c r="E1341" t="s">
        <v>294</v>
      </c>
      <c r="F1341">
        <v>100108002</v>
      </c>
      <c r="G1341" t="s">
        <v>295</v>
      </c>
      <c r="H1341" t="s">
        <v>296</v>
      </c>
      <c r="I1341">
        <v>5</v>
      </c>
      <c r="J1341" t="s">
        <v>26</v>
      </c>
      <c r="K1341">
        <v>1.76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</row>
    <row r="1342" spans="1:19" x14ac:dyDescent="0.35">
      <c r="A1342">
        <v>0</v>
      </c>
      <c r="B1342" t="s">
        <v>121</v>
      </c>
      <c r="C1342" t="s">
        <v>461</v>
      </c>
      <c r="D1342">
        <v>100108</v>
      </c>
      <c r="E1342" t="s">
        <v>294</v>
      </c>
      <c r="F1342">
        <v>100108002</v>
      </c>
      <c r="G1342" t="s">
        <v>295</v>
      </c>
      <c r="H1342" t="s">
        <v>367</v>
      </c>
      <c r="I1342">
        <v>3</v>
      </c>
      <c r="J1342" t="s">
        <v>38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0.1399</v>
      </c>
      <c r="Q1342">
        <v>0</v>
      </c>
      <c r="R1342">
        <v>0</v>
      </c>
      <c r="S1342">
        <v>0</v>
      </c>
    </row>
    <row r="1343" spans="1:19" x14ac:dyDescent="0.35">
      <c r="A1343">
        <v>0</v>
      </c>
      <c r="B1343" t="s">
        <v>121</v>
      </c>
      <c r="C1343" t="s">
        <v>461</v>
      </c>
      <c r="D1343">
        <v>100108</v>
      </c>
      <c r="E1343" t="s">
        <v>294</v>
      </c>
      <c r="F1343">
        <v>100108005</v>
      </c>
      <c r="G1343" t="s">
        <v>319</v>
      </c>
      <c r="H1343" t="s">
        <v>330</v>
      </c>
      <c r="I1343">
        <v>3</v>
      </c>
      <c r="J1343" t="s">
        <v>38</v>
      </c>
      <c r="K1343">
        <v>0</v>
      </c>
      <c r="L1343">
        <v>0</v>
      </c>
      <c r="M1343">
        <v>0</v>
      </c>
      <c r="N1343">
        <v>0</v>
      </c>
      <c r="O1343">
        <v>2.1768000000000001</v>
      </c>
      <c r="P1343">
        <v>0</v>
      </c>
      <c r="Q1343">
        <v>0.81630000000000003</v>
      </c>
      <c r="R1343">
        <v>0</v>
      </c>
      <c r="S1343">
        <v>0</v>
      </c>
    </row>
    <row r="1344" spans="1:19" x14ac:dyDescent="0.35">
      <c r="A1344">
        <v>0</v>
      </c>
      <c r="B1344" t="s">
        <v>121</v>
      </c>
      <c r="C1344" t="s">
        <v>461</v>
      </c>
      <c r="D1344">
        <v>100108</v>
      </c>
      <c r="E1344" t="s">
        <v>294</v>
      </c>
      <c r="F1344">
        <v>100108005</v>
      </c>
      <c r="G1344" t="s">
        <v>319</v>
      </c>
      <c r="H1344" t="s">
        <v>405</v>
      </c>
      <c r="I1344">
        <v>3</v>
      </c>
      <c r="J1344" t="s">
        <v>38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0.13009999999999999</v>
      </c>
      <c r="S1344">
        <v>0</v>
      </c>
    </row>
    <row r="1345" spans="1:19" x14ac:dyDescent="0.35">
      <c r="A1345">
        <v>0</v>
      </c>
      <c r="B1345" t="s">
        <v>121</v>
      </c>
      <c r="C1345" t="s">
        <v>461</v>
      </c>
      <c r="D1345">
        <v>100108</v>
      </c>
      <c r="E1345" t="s">
        <v>294</v>
      </c>
      <c r="F1345">
        <v>100108005</v>
      </c>
      <c r="G1345" t="s">
        <v>319</v>
      </c>
      <c r="H1345" t="s">
        <v>320</v>
      </c>
      <c r="I1345">
        <v>5</v>
      </c>
      <c r="J1345" t="s">
        <v>26</v>
      </c>
      <c r="K1345">
        <v>4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</row>
    <row r="1346" spans="1:19" x14ac:dyDescent="0.35">
      <c r="A1346">
        <v>0</v>
      </c>
      <c r="B1346" t="s">
        <v>121</v>
      </c>
      <c r="C1346" t="s">
        <v>461</v>
      </c>
      <c r="D1346">
        <v>100108</v>
      </c>
      <c r="E1346" t="s">
        <v>294</v>
      </c>
      <c r="F1346">
        <v>100108005</v>
      </c>
      <c r="G1346" t="s">
        <v>319</v>
      </c>
      <c r="H1346" t="s">
        <v>368</v>
      </c>
      <c r="I1346">
        <v>3</v>
      </c>
      <c r="J1346" t="s">
        <v>38</v>
      </c>
      <c r="K1346">
        <v>0</v>
      </c>
      <c r="L1346">
        <v>2.4055</v>
      </c>
      <c r="M1346">
        <v>0</v>
      </c>
      <c r="N1346">
        <v>2.1547000000000001</v>
      </c>
      <c r="O1346">
        <v>7.7529000000000003</v>
      </c>
      <c r="P1346">
        <v>0</v>
      </c>
      <c r="Q1346">
        <v>0.32400000000000001</v>
      </c>
      <c r="R1346">
        <v>0</v>
      </c>
      <c r="S1346">
        <v>2.2860999999999998</v>
      </c>
    </row>
    <row r="1347" spans="1:19" x14ac:dyDescent="0.35">
      <c r="A1347">
        <v>0</v>
      </c>
      <c r="B1347" t="s">
        <v>121</v>
      </c>
      <c r="C1347" t="s">
        <v>461</v>
      </c>
      <c r="D1347">
        <v>100108</v>
      </c>
      <c r="E1347" t="s">
        <v>294</v>
      </c>
      <c r="F1347">
        <v>100108005</v>
      </c>
      <c r="G1347" t="s">
        <v>319</v>
      </c>
      <c r="H1347" t="s">
        <v>331</v>
      </c>
      <c r="I1347">
        <v>3</v>
      </c>
      <c r="J1347" t="s">
        <v>38</v>
      </c>
      <c r="K1347">
        <v>0</v>
      </c>
      <c r="L1347">
        <v>0.20780000000000001</v>
      </c>
      <c r="M1347">
        <v>0.52059999999999995</v>
      </c>
      <c r="N1347">
        <v>0.98040000000000005</v>
      </c>
      <c r="O1347">
        <v>0.56679999999999997</v>
      </c>
      <c r="P1347">
        <v>0.1411</v>
      </c>
      <c r="Q1347">
        <v>0.54600000000000004</v>
      </c>
      <c r="R1347">
        <v>0.40670000000000001</v>
      </c>
      <c r="S1347">
        <v>1.0837000000000001</v>
      </c>
    </row>
    <row r="1348" spans="1:19" x14ac:dyDescent="0.35">
      <c r="A1348">
        <v>0</v>
      </c>
      <c r="B1348" t="s">
        <v>121</v>
      </c>
      <c r="C1348" t="s">
        <v>461</v>
      </c>
      <c r="D1348">
        <v>100108</v>
      </c>
      <c r="E1348" t="s">
        <v>294</v>
      </c>
      <c r="F1348">
        <v>100108007</v>
      </c>
      <c r="G1348" t="s">
        <v>327</v>
      </c>
      <c r="H1348" t="s">
        <v>420</v>
      </c>
      <c r="I1348">
        <v>1</v>
      </c>
      <c r="J1348" t="s">
        <v>96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2.5000000000000001E-2</v>
      </c>
    </row>
    <row r="1349" spans="1:19" x14ac:dyDescent="0.35">
      <c r="A1349">
        <v>0</v>
      </c>
      <c r="B1349" t="s">
        <v>121</v>
      </c>
      <c r="C1349" t="s">
        <v>461</v>
      </c>
      <c r="D1349">
        <v>100108</v>
      </c>
      <c r="E1349" t="s">
        <v>294</v>
      </c>
      <c r="F1349">
        <v>100108007</v>
      </c>
      <c r="G1349" t="s">
        <v>327</v>
      </c>
      <c r="H1349" t="s">
        <v>404</v>
      </c>
      <c r="I1349">
        <v>1</v>
      </c>
      <c r="J1349" t="s">
        <v>96</v>
      </c>
      <c r="K1349">
        <v>0</v>
      </c>
      <c r="L1349">
        <v>5.0000000000000001E-3</v>
      </c>
      <c r="M1349">
        <v>0.26679999999999998</v>
      </c>
      <c r="N1349">
        <v>5.8597000000000001</v>
      </c>
      <c r="O1349">
        <v>0</v>
      </c>
      <c r="P1349">
        <v>0</v>
      </c>
      <c r="Q1349">
        <v>1.5229999999999999</v>
      </c>
      <c r="R1349">
        <v>0</v>
      </c>
      <c r="S1349">
        <v>2.7098</v>
      </c>
    </row>
    <row r="1350" spans="1:19" x14ac:dyDescent="0.35">
      <c r="A1350">
        <v>0</v>
      </c>
      <c r="B1350" t="s">
        <v>121</v>
      </c>
      <c r="C1350" t="s">
        <v>461</v>
      </c>
      <c r="D1350">
        <v>100108</v>
      </c>
      <c r="E1350" t="s">
        <v>294</v>
      </c>
      <c r="F1350">
        <v>100108007</v>
      </c>
      <c r="G1350" t="s">
        <v>327</v>
      </c>
      <c r="H1350" t="s">
        <v>338</v>
      </c>
      <c r="I1350">
        <v>4</v>
      </c>
      <c r="J1350" t="s">
        <v>71</v>
      </c>
      <c r="K1350">
        <v>3.6105999999999998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4.1500000000000004</v>
      </c>
      <c r="R1350">
        <v>5.5</v>
      </c>
      <c r="S1350">
        <v>13.025</v>
      </c>
    </row>
    <row r="1351" spans="1:19" x14ac:dyDescent="0.35">
      <c r="A1351">
        <v>0</v>
      </c>
      <c r="B1351" t="s">
        <v>121</v>
      </c>
      <c r="C1351" t="s">
        <v>461</v>
      </c>
      <c r="D1351">
        <v>100108</v>
      </c>
      <c r="E1351" t="s">
        <v>294</v>
      </c>
      <c r="F1351">
        <v>100108007</v>
      </c>
      <c r="G1351" t="s">
        <v>327</v>
      </c>
      <c r="H1351" t="s">
        <v>328</v>
      </c>
      <c r="I1351">
        <v>6</v>
      </c>
      <c r="J1351" t="s">
        <v>20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8.0699999999999994E-2</v>
      </c>
      <c r="S1351">
        <v>0</v>
      </c>
    </row>
    <row r="1352" spans="1:19" x14ac:dyDescent="0.35">
      <c r="A1352">
        <v>0</v>
      </c>
      <c r="B1352" t="s">
        <v>121</v>
      </c>
      <c r="C1352" t="s">
        <v>462</v>
      </c>
      <c r="D1352">
        <v>100101</v>
      </c>
      <c r="E1352" t="s">
        <v>29</v>
      </c>
      <c r="F1352">
        <v>100101001</v>
      </c>
      <c r="G1352" t="s">
        <v>35</v>
      </c>
      <c r="H1352" t="s">
        <v>355</v>
      </c>
      <c r="I1352">
        <v>2</v>
      </c>
      <c r="J1352" t="s">
        <v>32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5.0000000000000001E-3</v>
      </c>
    </row>
    <row r="1353" spans="1:19" x14ac:dyDescent="0.35">
      <c r="A1353">
        <v>0</v>
      </c>
      <c r="B1353" t="s">
        <v>121</v>
      </c>
      <c r="C1353" t="s">
        <v>462</v>
      </c>
      <c r="D1353">
        <v>100104</v>
      </c>
      <c r="E1353" t="s">
        <v>66</v>
      </c>
      <c r="F1353">
        <v>100104002</v>
      </c>
      <c r="G1353" t="s">
        <v>67</v>
      </c>
      <c r="H1353" t="s">
        <v>210</v>
      </c>
      <c r="I1353">
        <v>7</v>
      </c>
      <c r="J1353" t="s">
        <v>164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1E-3</v>
      </c>
    </row>
    <row r="1354" spans="1:19" x14ac:dyDescent="0.35">
      <c r="A1354">
        <v>0</v>
      </c>
      <c r="B1354" t="s">
        <v>121</v>
      </c>
      <c r="C1354" t="s">
        <v>462</v>
      </c>
      <c r="D1354">
        <v>100105</v>
      </c>
      <c r="E1354" t="s">
        <v>20</v>
      </c>
      <c r="F1354">
        <v>100105006</v>
      </c>
      <c r="G1354" t="s">
        <v>276</v>
      </c>
      <c r="H1354" t="s">
        <v>277</v>
      </c>
      <c r="I1354">
        <v>4</v>
      </c>
      <c r="J1354" t="s">
        <v>71</v>
      </c>
      <c r="K1354">
        <v>0</v>
      </c>
      <c r="L1354">
        <v>0</v>
      </c>
      <c r="M1354">
        <v>0</v>
      </c>
      <c r="N1354">
        <v>5.16E-2</v>
      </c>
      <c r="O1354">
        <v>0</v>
      </c>
      <c r="P1354">
        <v>0</v>
      </c>
      <c r="Q1354">
        <v>0</v>
      </c>
      <c r="R1354">
        <v>0</v>
      </c>
      <c r="S1354">
        <v>0</v>
      </c>
    </row>
    <row r="1355" spans="1:19" x14ac:dyDescent="0.35">
      <c r="A1355">
        <v>0</v>
      </c>
      <c r="B1355" t="s">
        <v>121</v>
      </c>
      <c r="C1355" t="s">
        <v>462</v>
      </c>
      <c r="D1355">
        <v>100106</v>
      </c>
      <c r="E1355" t="s">
        <v>23</v>
      </c>
      <c r="F1355">
        <v>100106001</v>
      </c>
      <c r="G1355" t="s">
        <v>59</v>
      </c>
      <c r="H1355" t="s">
        <v>272</v>
      </c>
      <c r="I1355">
        <v>1</v>
      </c>
      <c r="J1355" t="s">
        <v>96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2.7000000000000001E-3</v>
      </c>
      <c r="S1355">
        <v>0</v>
      </c>
    </row>
    <row r="1356" spans="1:19" x14ac:dyDescent="0.35">
      <c r="A1356">
        <v>0</v>
      </c>
      <c r="B1356" t="s">
        <v>121</v>
      </c>
      <c r="C1356" t="s">
        <v>463</v>
      </c>
      <c r="D1356">
        <v>100102</v>
      </c>
      <c r="E1356" t="s">
        <v>92</v>
      </c>
      <c r="F1356">
        <v>100102005</v>
      </c>
      <c r="G1356" t="s">
        <v>177</v>
      </c>
      <c r="H1356" t="s">
        <v>401</v>
      </c>
      <c r="I1356">
        <v>1</v>
      </c>
      <c r="J1356" t="s">
        <v>96</v>
      </c>
      <c r="K1356">
        <v>2.5000000000000001E-3</v>
      </c>
      <c r="L1356">
        <v>0</v>
      </c>
      <c r="M1356">
        <v>0</v>
      </c>
      <c r="N1356">
        <v>2.1999999999999999E-2</v>
      </c>
      <c r="O1356">
        <v>1.0500000000000001E-2</v>
      </c>
      <c r="P1356">
        <v>0</v>
      </c>
      <c r="Q1356">
        <v>0</v>
      </c>
      <c r="R1356">
        <v>0</v>
      </c>
      <c r="S1356">
        <v>0</v>
      </c>
    </row>
    <row r="1357" spans="1:19" x14ac:dyDescent="0.35">
      <c r="A1357">
        <v>0</v>
      </c>
      <c r="B1357" t="s">
        <v>121</v>
      </c>
      <c r="C1357" t="s">
        <v>463</v>
      </c>
      <c r="D1357">
        <v>100102</v>
      </c>
      <c r="E1357" t="s">
        <v>92</v>
      </c>
      <c r="F1357">
        <v>100102005</v>
      </c>
      <c r="G1357" t="s">
        <v>177</v>
      </c>
      <c r="H1357" t="s">
        <v>375</v>
      </c>
      <c r="I1357">
        <v>7</v>
      </c>
      <c r="J1357" t="s">
        <v>164</v>
      </c>
      <c r="K1357">
        <v>0</v>
      </c>
      <c r="L1357">
        <v>0</v>
      </c>
      <c r="M1357">
        <v>0</v>
      </c>
      <c r="N1357">
        <v>2.3999999999999998E-3</v>
      </c>
      <c r="O1357">
        <v>0.79900000000000004</v>
      </c>
      <c r="P1357">
        <v>0</v>
      </c>
      <c r="Q1357">
        <v>0</v>
      </c>
      <c r="R1357">
        <v>0</v>
      </c>
      <c r="S1357">
        <v>2.5999999999999999E-3</v>
      </c>
    </row>
    <row r="1358" spans="1:19" x14ac:dyDescent="0.35">
      <c r="A1358">
        <v>0</v>
      </c>
      <c r="B1358" t="s">
        <v>121</v>
      </c>
      <c r="C1358" t="s">
        <v>463</v>
      </c>
      <c r="D1358">
        <v>100102</v>
      </c>
      <c r="E1358" t="s">
        <v>92</v>
      </c>
      <c r="F1358">
        <v>100102005</v>
      </c>
      <c r="G1358" t="s">
        <v>177</v>
      </c>
      <c r="H1358" t="s">
        <v>397</v>
      </c>
      <c r="I1358">
        <v>7</v>
      </c>
      <c r="J1358" t="s">
        <v>164</v>
      </c>
      <c r="K1358">
        <v>0</v>
      </c>
      <c r="L1358">
        <v>0</v>
      </c>
      <c r="M1358">
        <v>0</v>
      </c>
      <c r="N1358">
        <v>0</v>
      </c>
      <c r="O1358">
        <v>8.9999999999999993E-3</v>
      </c>
      <c r="P1358">
        <v>0</v>
      </c>
      <c r="Q1358">
        <v>0</v>
      </c>
      <c r="R1358">
        <v>0</v>
      </c>
      <c r="S1358">
        <v>0</v>
      </c>
    </row>
    <row r="1359" spans="1:19" x14ac:dyDescent="0.35">
      <c r="A1359">
        <v>0</v>
      </c>
      <c r="B1359" t="s">
        <v>121</v>
      </c>
      <c r="C1359" t="s">
        <v>463</v>
      </c>
      <c r="D1359">
        <v>100102</v>
      </c>
      <c r="E1359" t="s">
        <v>92</v>
      </c>
      <c r="F1359">
        <v>100102005</v>
      </c>
      <c r="G1359" t="s">
        <v>177</v>
      </c>
      <c r="H1359" t="s">
        <v>379</v>
      </c>
      <c r="I1359">
        <v>7</v>
      </c>
      <c r="J1359" t="s">
        <v>164</v>
      </c>
      <c r="K1359">
        <v>1.6999999999999999E-3</v>
      </c>
      <c r="L1359">
        <v>0</v>
      </c>
      <c r="M1359">
        <v>0</v>
      </c>
      <c r="N1359">
        <v>1.1999999999999999E-3</v>
      </c>
      <c r="O1359">
        <v>1.7032</v>
      </c>
      <c r="P1359">
        <v>0</v>
      </c>
      <c r="Q1359">
        <v>0</v>
      </c>
      <c r="R1359">
        <v>0</v>
      </c>
      <c r="S1359">
        <v>1.1000000000000001E-3</v>
      </c>
    </row>
    <row r="1360" spans="1:19" x14ac:dyDescent="0.35">
      <c r="A1360">
        <v>0</v>
      </c>
      <c r="B1360" t="s">
        <v>121</v>
      </c>
      <c r="C1360" t="s">
        <v>463</v>
      </c>
      <c r="D1360">
        <v>100102</v>
      </c>
      <c r="E1360" t="s">
        <v>92</v>
      </c>
      <c r="F1360">
        <v>100102008</v>
      </c>
      <c r="G1360" t="s">
        <v>352</v>
      </c>
      <c r="H1360" t="s">
        <v>413</v>
      </c>
      <c r="I1360">
        <v>3</v>
      </c>
      <c r="J1360" t="s">
        <v>38</v>
      </c>
      <c r="K1360">
        <v>0</v>
      </c>
      <c r="L1360">
        <v>6.3E-2</v>
      </c>
      <c r="M1360">
        <v>0.2681</v>
      </c>
      <c r="N1360">
        <v>0</v>
      </c>
      <c r="O1360">
        <v>0.4</v>
      </c>
      <c r="P1360">
        <v>0.2</v>
      </c>
      <c r="Q1360">
        <v>0.37380000000000002</v>
      </c>
      <c r="R1360">
        <v>0.2238</v>
      </c>
      <c r="S1360">
        <v>0</v>
      </c>
    </row>
    <row r="1361" spans="1:19" x14ac:dyDescent="0.35">
      <c r="A1361">
        <v>0</v>
      </c>
      <c r="B1361" t="s">
        <v>121</v>
      </c>
      <c r="C1361" t="s">
        <v>463</v>
      </c>
      <c r="D1361">
        <v>100102</v>
      </c>
      <c r="E1361" t="s">
        <v>92</v>
      </c>
      <c r="F1361">
        <v>100102008</v>
      </c>
      <c r="G1361" t="s">
        <v>352</v>
      </c>
      <c r="H1361" t="s">
        <v>391</v>
      </c>
      <c r="I1361">
        <v>3</v>
      </c>
      <c r="J1361" t="s">
        <v>38</v>
      </c>
      <c r="K1361">
        <v>5.0000000000000001E-3</v>
      </c>
      <c r="L1361">
        <v>2E-3</v>
      </c>
      <c r="M1361">
        <v>7.1999999999999998E-3</v>
      </c>
      <c r="N1361">
        <v>5.1900000000000002E-2</v>
      </c>
      <c r="O1361">
        <v>0.44579999999999997</v>
      </c>
      <c r="P1361">
        <v>0</v>
      </c>
      <c r="Q1361">
        <v>7.8E-2</v>
      </c>
      <c r="R1361">
        <v>0</v>
      </c>
      <c r="S1361">
        <v>0</v>
      </c>
    </row>
    <row r="1362" spans="1:19" x14ac:dyDescent="0.35">
      <c r="A1362">
        <v>0</v>
      </c>
      <c r="B1362" t="s">
        <v>121</v>
      </c>
      <c r="C1362" t="s">
        <v>463</v>
      </c>
      <c r="D1362">
        <v>100102</v>
      </c>
      <c r="E1362" t="s">
        <v>92</v>
      </c>
      <c r="F1362">
        <v>100102008</v>
      </c>
      <c r="G1362" t="s">
        <v>352</v>
      </c>
      <c r="H1362" t="s">
        <v>353</v>
      </c>
      <c r="I1362">
        <v>7</v>
      </c>
      <c r="J1362" t="s">
        <v>164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8.2600000000000007E-2</v>
      </c>
      <c r="R1362">
        <v>0</v>
      </c>
      <c r="S1362">
        <v>0</v>
      </c>
    </row>
    <row r="1363" spans="1:19" x14ac:dyDescent="0.35">
      <c r="A1363">
        <v>0</v>
      </c>
      <c r="B1363" t="s">
        <v>121</v>
      </c>
      <c r="C1363" t="s">
        <v>463</v>
      </c>
      <c r="D1363">
        <v>100102</v>
      </c>
      <c r="E1363" t="s">
        <v>92</v>
      </c>
      <c r="F1363">
        <v>100102008</v>
      </c>
      <c r="G1363" t="s">
        <v>352</v>
      </c>
      <c r="H1363" t="s">
        <v>402</v>
      </c>
      <c r="I1363">
        <v>1</v>
      </c>
      <c r="J1363" t="s">
        <v>96</v>
      </c>
      <c r="K1363">
        <v>0</v>
      </c>
      <c r="L1363">
        <v>4.0000000000000002E-4</v>
      </c>
      <c r="M1363">
        <v>0.36599999999999999</v>
      </c>
      <c r="N1363">
        <v>0.1154</v>
      </c>
      <c r="O1363">
        <v>4.6899999999999997E-2</v>
      </c>
      <c r="P1363">
        <v>4.0000000000000001E-3</v>
      </c>
      <c r="Q1363">
        <v>6.13E-2</v>
      </c>
      <c r="R1363">
        <v>0.17</v>
      </c>
      <c r="S1363">
        <v>0</v>
      </c>
    </row>
    <row r="1364" spans="1:19" x14ac:dyDescent="0.35">
      <c r="A1364">
        <v>0</v>
      </c>
      <c r="B1364" t="s">
        <v>121</v>
      </c>
      <c r="C1364" t="s">
        <v>463</v>
      </c>
      <c r="D1364">
        <v>100102</v>
      </c>
      <c r="E1364" t="s">
        <v>92</v>
      </c>
      <c r="F1364">
        <v>100102008</v>
      </c>
      <c r="G1364" t="s">
        <v>352</v>
      </c>
      <c r="H1364" t="s">
        <v>354</v>
      </c>
      <c r="I1364">
        <v>7</v>
      </c>
      <c r="J1364" t="s">
        <v>164</v>
      </c>
      <c r="K1364">
        <v>0</v>
      </c>
      <c r="L1364">
        <v>1.6199999999999999E-2</v>
      </c>
      <c r="M1364">
        <v>0.19370000000000001</v>
      </c>
      <c r="N1364">
        <v>8.77E-2</v>
      </c>
      <c r="O1364">
        <v>0</v>
      </c>
      <c r="P1364">
        <v>0</v>
      </c>
      <c r="Q1364">
        <v>3.3999999999999998E-3</v>
      </c>
      <c r="R1364">
        <v>8.8900000000000007E-2</v>
      </c>
      <c r="S1364">
        <v>3.9399999999999998E-2</v>
      </c>
    </row>
    <row r="1365" spans="1:19" x14ac:dyDescent="0.35">
      <c r="A1365">
        <v>0</v>
      </c>
      <c r="B1365" t="s">
        <v>121</v>
      </c>
      <c r="C1365" t="s">
        <v>463</v>
      </c>
      <c r="D1365">
        <v>100103</v>
      </c>
      <c r="E1365" t="s">
        <v>39</v>
      </c>
      <c r="F1365">
        <v>100103004</v>
      </c>
      <c r="G1365" t="s">
        <v>77</v>
      </c>
      <c r="H1365" t="s">
        <v>363</v>
      </c>
      <c r="I1365">
        <v>7</v>
      </c>
      <c r="J1365" t="s">
        <v>164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5.8999999999999999E-3</v>
      </c>
    </row>
    <row r="1366" spans="1:19" x14ac:dyDescent="0.35">
      <c r="A1366">
        <v>0</v>
      </c>
      <c r="B1366" t="s">
        <v>121</v>
      </c>
      <c r="C1366" t="s">
        <v>463</v>
      </c>
      <c r="D1366">
        <v>100103</v>
      </c>
      <c r="E1366" t="s">
        <v>39</v>
      </c>
      <c r="F1366">
        <v>100103004</v>
      </c>
      <c r="G1366" t="s">
        <v>77</v>
      </c>
      <c r="H1366" t="s">
        <v>329</v>
      </c>
      <c r="I1366">
        <v>3</v>
      </c>
      <c r="J1366" t="s">
        <v>38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5.4300000000000001E-2</v>
      </c>
      <c r="R1366">
        <v>0</v>
      </c>
      <c r="S1366">
        <v>0</v>
      </c>
    </row>
    <row r="1367" spans="1:19" x14ac:dyDescent="0.35">
      <c r="A1367">
        <v>0</v>
      </c>
      <c r="B1367" t="s">
        <v>121</v>
      </c>
      <c r="C1367" t="s">
        <v>463</v>
      </c>
      <c r="D1367">
        <v>100103</v>
      </c>
      <c r="E1367" t="s">
        <v>39</v>
      </c>
      <c r="F1367">
        <v>100103004</v>
      </c>
      <c r="G1367" t="s">
        <v>77</v>
      </c>
      <c r="H1367" t="s">
        <v>198</v>
      </c>
      <c r="I1367">
        <v>3</v>
      </c>
      <c r="J1367" t="s">
        <v>38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8.8000000000000005E-3</v>
      </c>
      <c r="R1367">
        <v>0</v>
      </c>
      <c r="S1367">
        <v>0</v>
      </c>
    </row>
    <row r="1368" spans="1:19" x14ac:dyDescent="0.35">
      <c r="A1368">
        <v>0</v>
      </c>
      <c r="B1368" t="s">
        <v>121</v>
      </c>
      <c r="C1368" t="s">
        <v>463</v>
      </c>
      <c r="D1368">
        <v>100103</v>
      </c>
      <c r="E1368" t="s">
        <v>39</v>
      </c>
      <c r="F1368">
        <v>100103004</v>
      </c>
      <c r="G1368" t="s">
        <v>77</v>
      </c>
      <c r="H1368" t="s">
        <v>124</v>
      </c>
      <c r="I1368">
        <v>3</v>
      </c>
      <c r="J1368" t="s">
        <v>38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0.05</v>
      </c>
      <c r="R1368">
        <v>0</v>
      </c>
      <c r="S1368">
        <v>0.18909999999999999</v>
      </c>
    </row>
    <row r="1369" spans="1:19" x14ac:dyDescent="0.35">
      <c r="A1369">
        <v>0</v>
      </c>
      <c r="B1369" t="s">
        <v>121</v>
      </c>
      <c r="C1369" t="s">
        <v>463</v>
      </c>
      <c r="D1369">
        <v>100103</v>
      </c>
      <c r="E1369" t="s">
        <v>39</v>
      </c>
      <c r="F1369">
        <v>100103004</v>
      </c>
      <c r="G1369" t="s">
        <v>77</v>
      </c>
      <c r="H1369" t="s">
        <v>89</v>
      </c>
      <c r="I1369">
        <v>3</v>
      </c>
      <c r="J1369" t="s">
        <v>38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6.0000000000000001E-3</v>
      </c>
      <c r="R1369">
        <v>0</v>
      </c>
      <c r="S1369">
        <v>0</v>
      </c>
    </row>
    <row r="1370" spans="1:19" x14ac:dyDescent="0.35">
      <c r="A1370">
        <v>0</v>
      </c>
      <c r="B1370" t="s">
        <v>121</v>
      </c>
      <c r="C1370" t="s">
        <v>463</v>
      </c>
      <c r="D1370">
        <v>100104</v>
      </c>
      <c r="E1370" t="s">
        <v>66</v>
      </c>
      <c r="F1370">
        <v>100104002</v>
      </c>
      <c r="G1370" t="s">
        <v>67</v>
      </c>
      <c r="H1370" t="s">
        <v>366</v>
      </c>
      <c r="I1370">
        <v>7</v>
      </c>
      <c r="J1370" t="s">
        <v>164</v>
      </c>
      <c r="K1370">
        <v>0</v>
      </c>
      <c r="L1370">
        <v>0</v>
      </c>
      <c r="M1370">
        <v>1.9199999999999998E-2</v>
      </c>
      <c r="N1370">
        <v>0</v>
      </c>
      <c r="O1370">
        <v>0</v>
      </c>
      <c r="P1370">
        <v>0</v>
      </c>
      <c r="Q1370">
        <v>0</v>
      </c>
      <c r="R1370">
        <v>5.8999999999999999E-3</v>
      </c>
      <c r="S1370">
        <v>0</v>
      </c>
    </row>
    <row r="1371" spans="1:19" x14ac:dyDescent="0.35">
      <c r="A1371">
        <v>0</v>
      </c>
      <c r="B1371" t="s">
        <v>121</v>
      </c>
      <c r="C1371" t="s">
        <v>463</v>
      </c>
      <c r="D1371">
        <v>100104</v>
      </c>
      <c r="E1371" t="s">
        <v>66</v>
      </c>
      <c r="F1371">
        <v>100104002</v>
      </c>
      <c r="G1371" t="s">
        <v>67</v>
      </c>
      <c r="H1371" t="s">
        <v>203</v>
      </c>
      <c r="I1371">
        <v>7</v>
      </c>
      <c r="J1371" t="s">
        <v>164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0.3705</v>
      </c>
      <c r="R1371">
        <v>6.1000000000000004E-3</v>
      </c>
      <c r="S1371">
        <v>0</v>
      </c>
    </row>
    <row r="1372" spans="1:19" x14ac:dyDescent="0.35">
      <c r="A1372">
        <v>0</v>
      </c>
      <c r="B1372" t="s">
        <v>121</v>
      </c>
      <c r="C1372" t="s">
        <v>463</v>
      </c>
      <c r="D1372">
        <v>100104</v>
      </c>
      <c r="E1372" t="s">
        <v>66</v>
      </c>
      <c r="F1372">
        <v>100104002</v>
      </c>
      <c r="G1372" t="s">
        <v>67</v>
      </c>
      <c r="H1372" t="s">
        <v>191</v>
      </c>
      <c r="I1372">
        <v>4</v>
      </c>
      <c r="J1372" t="s">
        <v>71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2.9999999999999997E-4</v>
      </c>
      <c r="R1372">
        <v>0</v>
      </c>
      <c r="S1372">
        <v>0</v>
      </c>
    </row>
    <row r="1373" spans="1:19" x14ac:dyDescent="0.35">
      <c r="A1373">
        <v>0</v>
      </c>
      <c r="B1373" t="s">
        <v>121</v>
      </c>
      <c r="C1373" t="s">
        <v>463</v>
      </c>
      <c r="D1373">
        <v>100104</v>
      </c>
      <c r="E1373" t="s">
        <v>66</v>
      </c>
      <c r="F1373">
        <v>100104002</v>
      </c>
      <c r="G1373" t="s">
        <v>67</v>
      </c>
      <c r="H1373" t="s">
        <v>127</v>
      </c>
      <c r="I1373">
        <v>3</v>
      </c>
      <c r="J1373" t="s">
        <v>38</v>
      </c>
      <c r="K1373">
        <v>0</v>
      </c>
      <c r="L1373">
        <v>0</v>
      </c>
      <c r="M1373">
        <v>1.1999999999999999E-3</v>
      </c>
      <c r="N1373">
        <v>1.4999999999999999E-2</v>
      </c>
      <c r="O1373">
        <v>0</v>
      </c>
      <c r="P1373">
        <v>0</v>
      </c>
      <c r="Q1373">
        <v>3.1399999999999997E-2</v>
      </c>
      <c r="R1373">
        <v>0</v>
      </c>
      <c r="S1373">
        <v>1.1999999999999999E-3</v>
      </c>
    </row>
    <row r="1374" spans="1:19" x14ac:dyDescent="0.35">
      <c r="A1374">
        <v>0</v>
      </c>
      <c r="B1374" t="s">
        <v>121</v>
      </c>
      <c r="C1374" t="s">
        <v>463</v>
      </c>
      <c r="D1374">
        <v>100104</v>
      </c>
      <c r="E1374" t="s">
        <v>66</v>
      </c>
      <c r="F1374">
        <v>100104002</v>
      </c>
      <c r="G1374" t="s">
        <v>67</v>
      </c>
      <c r="H1374" t="s">
        <v>364</v>
      </c>
      <c r="I1374">
        <v>2</v>
      </c>
      <c r="J1374" t="s">
        <v>32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0.02</v>
      </c>
      <c r="Q1374">
        <v>0</v>
      </c>
      <c r="R1374">
        <v>0</v>
      </c>
      <c r="S1374">
        <v>0</v>
      </c>
    </row>
    <row r="1375" spans="1:19" x14ac:dyDescent="0.35">
      <c r="A1375">
        <v>0</v>
      </c>
      <c r="B1375" t="s">
        <v>121</v>
      </c>
      <c r="C1375" t="s">
        <v>463</v>
      </c>
      <c r="D1375">
        <v>100105</v>
      </c>
      <c r="E1375" t="s">
        <v>20</v>
      </c>
      <c r="F1375">
        <v>100105006</v>
      </c>
      <c r="G1375" t="s">
        <v>276</v>
      </c>
      <c r="H1375" t="s">
        <v>317</v>
      </c>
      <c r="I1375">
        <v>6</v>
      </c>
      <c r="J1375" t="s">
        <v>20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0.1163</v>
      </c>
    </row>
    <row r="1376" spans="1:19" x14ac:dyDescent="0.35">
      <c r="A1376">
        <v>0</v>
      </c>
      <c r="B1376" t="s">
        <v>121</v>
      </c>
      <c r="C1376" t="s">
        <v>463</v>
      </c>
      <c r="D1376">
        <v>100105</v>
      </c>
      <c r="E1376" t="s">
        <v>20</v>
      </c>
      <c r="F1376">
        <v>100105006</v>
      </c>
      <c r="G1376" t="s">
        <v>276</v>
      </c>
      <c r="H1376" t="s">
        <v>277</v>
      </c>
      <c r="I1376">
        <v>4</v>
      </c>
      <c r="J1376" t="s">
        <v>71</v>
      </c>
      <c r="K1376">
        <v>0</v>
      </c>
      <c r="L1376">
        <v>0</v>
      </c>
      <c r="M1376">
        <v>0</v>
      </c>
      <c r="N1376">
        <v>1E-4</v>
      </c>
      <c r="O1376">
        <v>0</v>
      </c>
      <c r="P1376">
        <v>0</v>
      </c>
      <c r="Q1376">
        <v>0</v>
      </c>
      <c r="R1376">
        <v>0</v>
      </c>
      <c r="S1376">
        <v>0</v>
      </c>
    </row>
    <row r="1377" spans="1:19" x14ac:dyDescent="0.35">
      <c r="A1377">
        <v>0</v>
      </c>
      <c r="B1377" t="s">
        <v>121</v>
      </c>
      <c r="C1377" t="s">
        <v>463</v>
      </c>
      <c r="D1377">
        <v>100105</v>
      </c>
      <c r="E1377" t="s">
        <v>20</v>
      </c>
      <c r="F1377">
        <v>100105006</v>
      </c>
      <c r="G1377" t="s">
        <v>276</v>
      </c>
      <c r="H1377" t="s">
        <v>307</v>
      </c>
      <c r="I1377">
        <v>4</v>
      </c>
      <c r="J1377" t="s">
        <v>71</v>
      </c>
      <c r="K1377">
        <v>0</v>
      </c>
      <c r="L1377">
        <v>0</v>
      </c>
      <c r="M1377">
        <v>0</v>
      </c>
      <c r="N1377">
        <v>0</v>
      </c>
      <c r="O1377">
        <v>3.7000000000000002E-3</v>
      </c>
      <c r="P1377">
        <v>0</v>
      </c>
      <c r="Q1377">
        <v>0</v>
      </c>
      <c r="R1377">
        <v>1.4E-3</v>
      </c>
      <c r="S1377">
        <v>5.5899999999999998E-2</v>
      </c>
    </row>
    <row r="1378" spans="1:19" x14ac:dyDescent="0.35">
      <c r="A1378">
        <v>0</v>
      </c>
      <c r="B1378" t="s">
        <v>121</v>
      </c>
      <c r="C1378" t="s">
        <v>463</v>
      </c>
      <c r="D1378">
        <v>100105</v>
      </c>
      <c r="E1378" t="s">
        <v>20</v>
      </c>
      <c r="F1378">
        <v>100105006</v>
      </c>
      <c r="G1378" t="s">
        <v>276</v>
      </c>
      <c r="H1378" t="s">
        <v>464</v>
      </c>
      <c r="I1378">
        <v>6</v>
      </c>
      <c r="J1378" t="s">
        <v>20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4.0000000000000002E-4</v>
      </c>
      <c r="S1378">
        <v>0</v>
      </c>
    </row>
    <row r="1379" spans="1:19" x14ac:dyDescent="0.35">
      <c r="A1379">
        <v>0</v>
      </c>
      <c r="B1379" t="s">
        <v>121</v>
      </c>
      <c r="C1379" t="s">
        <v>463</v>
      </c>
      <c r="D1379">
        <v>100105</v>
      </c>
      <c r="E1379" t="s">
        <v>20</v>
      </c>
      <c r="F1379">
        <v>100105006</v>
      </c>
      <c r="G1379" t="s">
        <v>276</v>
      </c>
      <c r="H1379" t="s">
        <v>390</v>
      </c>
      <c r="I1379">
        <v>6</v>
      </c>
      <c r="J1379" t="s">
        <v>20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8.6E-3</v>
      </c>
    </row>
    <row r="1380" spans="1:19" x14ac:dyDescent="0.35">
      <c r="A1380">
        <v>0</v>
      </c>
      <c r="B1380" t="s">
        <v>121</v>
      </c>
      <c r="C1380" t="s">
        <v>463</v>
      </c>
      <c r="D1380">
        <v>100106</v>
      </c>
      <c r="E1380" t="s">
        <v>23</v>
      </c>
      <c r="F1380">
        <v>100106001</v>
      </c>
      <c r="G1380" t="s">
        <v>59</v>
      </c>
      <c r="H1380" t="s">
        <v>131</v>
      </c>
      <c r="I1380">
        <v>1</v>
      </c>
      <c r="J1380" t="s">
        <v>96</v>
      </c>
      <c r="K1380">
        <v>0</v>
      </c>
      <c r="L1380">
        <v>0</v>
      </c>
      <c r="M1380">
        <v>5.0000000000000001E-4</v>
      </c>
      <c r="N1380">
        <v>0</v>
      </c>
      <c r="O1380">
        <v>0</v>
      </c>
      <c r="P1380">
        <v>1.9E-3</v>
      </c>
      <c r="Q1380">
        <v>7.1999999999999995E-2</v>
      </c>
      <c r="R1380">
        <v>0</v>
      </c>
      <c r="S1380">
        <v>2.8400000000000002E-2</v>
      </c>
    </row>
    <row r="1381" spans="1:19" x14ac:dyDescent="0.35">
      <c r="A1381">
        <v>0</v>
      </c>
      <c r="B1381" t="s">
        <v>121</v>
      </c>
      <c r="C1381" t="s">
        <v>463</v>
      </c>
      <c r="D1381">
        <v>100106</v>
      </c>
      <c r="E1381" t="s">
        <v>23</v>
      </c>
      <c r="F1381">
        <v>100106001</v>
      </c>
      <c r="G1381" t="s">
        <v>59</v>
      </c>
      <c r="H1381" t="s">
        <v>95</v>
      </c>
      <c r="I1381">
        <v>1</v>
      </c>
      <c r="J1381" t="s">
        <v>96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5.5999999999999999E-3</v>
      </c>
      <c r="R1381">
        <v>0</v>
      </c>
      <c r="S1381">
        <v>0</v>
      </c>
    </row>
    <row r="1382" spans="1:19" x14ac:dyDescent="0.35">
      <c r="A1382">
        <v>0</v>
      </c>
      <c r="B1382" t="s">
        <v>121</v>
      </c>
      <c r="C1382" t="s">
        <v>463</v>
      </c>
      <c r="D1382">
        <v>100106</v>
      </c>
      <c r="E1382" t="s">
        <v>23</v>
      </c>
      <c r="F1382">
        <v>100106001</v>
      </c>
      <c r="G1382" t="s">
        <v>59</v>
      </c>
      <c r="H1382" t="s">
        <v>408</v>
      </c>
      <c r="I1382">
        <v>1</v>
      </c>
      <c r="J1382" t="s">
        <v>96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0.08</v>
      </c>
    </row>
    <row r="1383" spans="1:19" x14ac:dyDescent="0.35">
      <c r="A1383">
        <v>0</v>
      </c>
      <c r="B1383" t="s">
        <v>121</v>
      </c>
      <c r="C1383" t="s">
        <v>463</v>
      </c>
      <c r="D1383">
        <v>100106</v>
      </c>
      <c r="E1383" t="s">
        <v>23</v>
      </c>
      <c r="F1383">
        <v>100106001</v>
      </c>
      <c r="G1383" t="s">
        <v>59</v>
      </c>
      <c r="H1383" t="s">
        <v>224</v>
      </c>
      <c r="I1383">
        <v>1</v>
      </c>
      <c r="J1383" t="s">
        <v>96</v>
      </c>
      <c r="K1383">
        <v>0</v>
      </c>
      <c r="L1383">
        <v>0</v>
      </c>
      <c r="M1383">
        <v>2.0999999999999999E-3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</row>
    <row r="1384" spans="1:19" x14ac:dyDescent="0.35">
      <c r="A1384">
        <v>0</v>
      </c>
      <c r="B1384" t="s">
        <v>121</v>
      </c>
      <c r="C1384" t="s">
        <v>463</v>
      </c>
      <c r="D1384">
        <v>100106</v>
      </c>
      <c r="E1384" t="s">
        <v>23</v>
      </c>
      <c r="F1384">
        <v>100106001</v>
      </c>
      <c r="G1384" t="s">
        <v>59</v>
      </c>
      <c r="H1384" t="s">
        <v>61</v>
      </c>
      <c r="I1384">
        <v>3</v>
      </c>
      <c r="J1384" t="s">
        <v>38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5.4999999999999997E-3</v>
      </c>
      <c r="R1384">
        <v>0</v>
      </c>
      <c r="S1384">
        <v>0</v>
      </c>
    </row>
    <row r="1385" spans="1:19" x14ac:dyDescent="0.35">
      <c r="A1385">
        <v>0</v>
      </c>
      <c r="B1385" t="s">
        <v>121</v>
      </c>
      <c r="C1385" t="s">
        <v>463</v>
      </c>
      <c r="D1385">
        <v>100106</v>
      </c>
      <c r="E1385" t="s">
        <v>23</v>
      </c>
      <c r="F1385">
        <v>100106001</v>
      </c>
      <c r="G1385" t="s">
        <v>59</v>
      </c>
      <c r="H1385" t="s">
        <v>272</v>
      </c>
      <c r="I1385">
        <v>1</v>
      </c>
      <c r="J1385" t="s">
        <v>96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1.2999999999999999E-3</v>
      </c>
    </row>
    <row r="1386" spans="1:19" x14ac:dyDescent="0.35">
      <c r="A1386">
        <v>0</v>
      </c>
      <c r="B1386" t="s">
        <v>121</v>
      </c>
      <c r="C1386" t="s">
        <v>463</v>
      </c>
      <c r="D1386">
        <v>100106</v>
      </c>
      <c r="E1386" t="s">
        <v>23</v>
      </c>
      <c r="F1386">
        <v>100106001</v>
      </c>
      <c r="G1386" t="s">
        <v>59</v>
      </c>
      <c r="H1386" t="s">
        <v>225</v>
      </c>
      <c r="I1386">
        <v>1</v>
      </c>
      <c r="J1386" t="s">
        <v>96</v>
      </c>
      <c r="K1386">
        <v>5.3E-3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</row>
    <row r="1387" spans="1:19" x14ac:dyDescent="0.35">
      <c r="A1387">
        <v>0</v>
      </c>
      <c r="B1387" t="s">
        <v>121</v>
      </c>
      <c r="C1387" t="s">
        <v>463</v>
      </c>
      <c r="D1387">
        <v>100107</v>
      </c>
      <c r="E1387" t="s">
        <v>48</v>
      </c>
      <c r="F1387">
        <v>100107012</v>
      </c>
      <c r="G1387" t="s">
        <v>49</v>
      </c>
      <c r="H1387" t="s">
        <v>318</v>
      </c>
      <c r="I1387">
        <v>3</v>
      </c>
      <c r="J1387" t="s">
        <v>38</v>
      </c>
      <c r="K1387">
        <v>1.6536</v>
      </c>
      <c r="L1387">
        <v>1.3299999999999999E-2</v>
      </c>
      <c r="M1387">
        <v>0.9637</v>
      </c>
      <c r="N1387">
        <v>1.952</v>
      </c>
      <c r="O1387">
        <v>0.433</v>
      </c>
      <c r="P1387">
        <v>0.62549999999999994</v>
      </c>
      <c r="Q1387">
        <v>5.5690999999999997</v>
      </c>
      <c r="R1387">
        <v>7.4928999999999997</v>
      </c>
      <c r="S1387">
        <v>2.7101000000000002</v>
      </c>
    </row>
    <row r="1388" spans="1:19" x14ac:dyDescent="0.35">
      <c r="A1388">
        <v>0</v>
      </c>
      <c r="B1388" t="s">
        <v>121</v>
      </c>
      <c r="C1388" t="s">
        <v>463</v>
      </c>
      <c r="D1388">
        <v>100107</v>
      </c>
      <c r="E1388" t="s">
        <v>48</v>
      </c>
      <c r="F1388">
        <v>100107012</v>
      </c>
      <c r="G1388" t="s">
        <v>49</v>
      </c>
      <c r="H1388" t="s">
        <v>150</v>
      </c>
      <c r="I1388">
        <v>3</v>
      </c>
      <c r="J1388" t="s">
        <v>38</v>
      </c>
      <c r="K1388">
        <v>42.5578</v>
      </c>
      <c r="L1388">
        <v>25.6417</v>
      </c>
      <c r="M1388">
        <v>12.8902</v>
      </c>
      <c r="N1388">
        <v>134.858</v>
      </c>
      <c r="O1388">
        <v>136.68010000000001</v>
      </c>
      <c r="P1388">
        <v>83.613100000000003</v>
      </c>
      <c r="Q1388">
        <v>187.12610000000001</v>
      </c>
      <c r="R1388">
        <v>192.85230000000001</v>
      </c>
      <c r="S1388">
        <v>319.00360000000001</v>
      </c>
    </row>
    <row r="1389" spans="1:19" x14ac:dyDescent="0.35">
      <c r="A1389">
        <v>0</v>
      </c>
      <c r="B1389" t="s">
        <v>121</v>
      </c>
      <c r="C1389" t="s">
        <v>463</v>
      </c>
      <c r="D1389">
        <v>100107</v>
      </c>
      <c r="E1389" t="s">
        <v>48</v>
      </c>
      <c r="F1389">
        <v>100107012</v>
      </c>
      <c r="G1389" t="s">
        <v>49</v>
      </c>
      <c r="H1389" t="s">
        <v>342</v>
      </c>
      <c r="I1389">
        <v>3</v>
      </c>
      <c r="J1389" t="s">
        <v>38</v>
      </c>
      <c r="K1389">
        <v>0.33450000000000002</v>
      </c>
      <c r="L1389">
        <v>0.51480000000000004</v>
      </c>
      <c r="M1389">
        <v>0.15579999999999999</v>
      </c>
      <c r="N1389">
        <v>7.7399999999999997E-2</v>
      </c>
      <c r="O1389">
        <v>0.53280000000000005</v>
      </c>
      <c r="P1389">
        <v>3.3414000000000001</v>
      </c>
      <c r="Q1389">
        <v>2.2928000000000002</v>
      </c>
      <c r="R1389">
        <v>4.3712</v>
      </c>
      <c r="S1389">
        <v>21.854500000000002</v>
      </c>
    </row>
    <row r="1390" spans="1:19" x14ac:dyDescent="0.35">
      <c r="A1390">
        <v>0</v>
      </c>
      <c r="B1390" t="s">
        <v>121</v>
      </c>
      <c r="C1390" t="s">
        <v>463</v>
      </c>
      <c r="D1390">
        <v>100107</v>
      </c>
      <c r="E1390" t="s">
        <v>48</v>
      </c>
      <c r="F1390">
        <v>100107012</v>
      </c>
      <c r="G1390" t="s">
        <v>49</v>
      </c>
      <c r="H1390" t="s">
        <v>212</v>
      </c>
      <c r="I1390">
        <v>5</v>
      </c>
      <c r="J1390" t="s">
        <v>26</v>
      </c>
      <c r="K1390">
        <v>0</v>
      </c>
      <c r="L1390">
        <v>0.9</v>
      </c>
      <c r="M1390">
        <v>0</v>
      </c>
      <c r="N1390">
        <v>0</v>
      </c>
      <c r="O1390">
        <v>4.5</v>
      </c>
      <c r="P1390">
        <v>0</v>
      </c>
      <c r="Q1390">
        <v>0</v>
      </c>
      <c r="R1390">
        <v>0</v>
      </c>
      <c r="S1390">
        <v>0</v>
      </c>
    </row>
    <row r="1391" spans="1:19" x14ac:dyDescent="0.35">
      <c r="A1391">
        <v>0</v>
      </c>
      <c r="B1391" t="s">
        <v>121</v>
      </c>
      <c r="C1391" t="s">
        <v>463</v>
      </c>
      <c r="D1391">
        <v>100107</v>
      </c>
      <c r="E1391" t="s">
        <v>48</v>
      </c>
      <c r="F1391">
        <v>100107012</v>
      </c>
      <c r="G1391" t="s">
        <v>49</v>
      </c>
      <c r="H1391" t="s">
        <v>129</v>
      </c>
      <c r="I1391">
        <v>2</v>
      </c>
      <c r="J1391" t="s">
        <v>32</v>
      </c>
      <c r="K1391">
        <v>0.30630000000000002</v>
      </c>
      <c r="L1391">
        <v>22.024999999999999</v>
      </c>
      <c r="M1391">
        <v>242.4</v>
      </c>
      <c r="N1391">
        <v>156.4085</v>
      </c>
      <c r="O1391">
        <v>22.08</v>
      </c>
      <c r="P1391">
        <v>92.706900000000005</v>
      </c>
      <c r="Q1391">
        <v>90.043800000000005</v>
      </c>
      <c r="R1391">
        <v>184.27789999999999</v>
      </c>
      <c r="S1391">
        <v>99.92</v>
      </c>
    </row>
    <row r="1392" spans="1:19" x14ac:dyDescent="0.35">
      <c r="A1392">
        <v>0</v>
      </c>
      <c r="B1392" t="s">
        <v>121</v>
      </c>
      <c r="C1392" t="s">
        <v>463</v>
      </c>
      <c r="D1392">
        <v>100107</v>
      </c>
      <c r="E1392" t="s">
        <v>48</v>
      </c>
      <c r="F1392">
        <v>100107012</v>
      </c>
      <c r="G1392" t="s">
        <v>49</v>
      </c>
      <c r="H1392" t="s">
        <v>265</v>
      </c>
      <c r="I1392">
        <v>1</v>
      </c>
      <c r="J1392" t="s">
        <v>96</v>
      </c>
      <c r="K1392">
        <v>12.5482</v>
      </c>
      <c r="L1392">
        <v>30.075299999999999</v>
      </c>
      <c r="M1392">
        <v>24.195499999999999</v>
      </c>
      <c r="N1392">
        <v>27.832699999999999</v>
      </c>
      <c r="O1392">
        <v>25.598800000000001</v>
      </c>
      <c r="P1392">
        <v>37.182000000000002</v>
      </c>
      <c r="Q1392">
        <v>17.565799999999999</v>
      </c>
      <c r="R1392">
        <v>39.281300000000002</v>
      </c>
      <c r="S1392">
        <v>41.453099999999999</v>
      </c>
    </row>
    <row r="1393" spans="1:19" x14ac:dyDescent="0.35">
      <c r="A1393">
        <v>0</v>
      </c>
      <c r="B1393" t="s">
        <v>121</v>
      </c>
      <c r="C1393" t="s">
        <v>463</v>
      </c>
      <c r="D1393">
        <v>100107</v>
      </c>
      <c r="E1393" t="s">
        <v>48</v>
      </c>
      <c r="F1393">
        <v>100107012</v>
      </c>
      <c r="G1393" t="s">
        <v>49</v>
      </c>
      <c r="H1393" t="s">
        <v>287</v>
      </c>
      <c r="I1393">
        <v>3</v>
      </c>
      <c r="J1393" t="s">
        <v>38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2E-3</v>
      </c>
      <c r="S1393">
        <v>0</v>
      </c>
    </row>
    <row r="1394" spans="1:19" x14ac:dyDescent="0.35">
      <c r="A1394">
        <v>0</v>
      </c>
      <c r="B1394" t="s">
        <v>121</v>
      </c>
      <c r="C1394" t="s">
        <v>463</v>
      </c>
      <c r="D1394">
        <v>100107</v>
      </c>
      <c r="E1394" t="s">
        <v>48</v>
      </c>
      <c r="F1394">
        <v>100107012</v>
      </c>
      <c r="G1394" t="s">
        <v>49</v>
      </c>
      <c r="H1394" t="s">
        <v>130</v>
      </c>
      <c r="I1394">
        <v>3</v>
      </c>
      <c r="J1394" t="s">
        <v>38</v>
      </c>
      <c r="K1394">
        <v>30.262499999999999</v>
      </c>
      <c r="L1394">
        <v>28.316600000000001</v>
      </c>
      <c r="M1394">
        <v>6.0220000000000002</v>
      </c>
      <c r="N1394">
        <v>10.2346</v>
      </c>
      <c r="O1394">
        <v>33.636099999999999</v>
      </c>
      <c r="P1394">
        <v>43.380299999999998</v>
      </c>
      <c r="Q1394">
        <v>39.8765</v>
      </c>
      <c r="R1394">
        <v>46.627499999999998</v>
      </c>
      <c r="S1394">
        <v>109.13630000000001</v>
      </c>
    </row>
    <row r="1395" spans="1:19" x14ac:dyDescent="0.35">
      <c r="A1395">
        <v>0</v>
      </c>
      <c r="B1395" t="s">
        <v>121</v>
      </c>
      <c r="C1395" t="s">
        <v>463</v>
      </c>
      <c r="D1395">
        <v>100107</v>
      </c>
      <c r="E1395" t="s">
        <v>48</v>
      </c>
      <c r="F1395">
        <v>100107012</v>
      </c>
      <c r="G1395" t="s">
        <v>49</v>
      </c>
      <c r="H1395" t="s">
        <v>50</v>
      </c>
      <c r="I1395">
        <v>3</v>
      </c>
      <c r="J1395" t="s">
        <v>38</v>
      </c>
      <c r="K1395">
        <v>22.353200000000001</v>
      </c>
      <c r="L1395">
        <v>6.7152000000000003</v>
      </c>
      <c r="M1395">
        <v>6.2725999999999997</v>
      </c>
      <c r="N1395">
        <v>20.164000000000001</v>
      </c>
      <c r="O1395">
        <v>40.984200000000001</v>
      </c>
      <c r="P1395">
        <v>25.2773</v>
      </c>
      <c r="Q1395">
        <v>58.666600000000003</v>
      </c>
      <c r="R1395">
        <v>62.009300000000003</v>
      </c>
      <c r="S1395">
        <v>35.998399999999997</v>
      </c>
    </row>
    <row r="1396" spans="1:19" x14ac:dyDescent="0.35">
      <c r="A1396">
        <v>0</v>
      </c>
      <c r="B1396" t="s">
        <v>121</v>
      </c>
      <c r="C1396" t="s">
        <v>463</v>
      </c>
      <c r="D1396">
        <v>100107</v>
      </c>
      <c r="E1396" t="s">
        <v>48</v>
      </c>
      <c r="F1396">
        <v>100107012</v>
      </c>
      <c r="G1396" t="s">
        <v>49</v>
      </c>
      <c r="H1396" t="s">
        <v>211</v>
      </c>
      <c r="I1396">
        <v>7</v>
      </c>
      <c r="J1396" t="s">
        <v>164</v>
      </c>
      <c r="K1396">
        <v>79.990899999999996</v>
      </c>
      <c r="L1396">
        <v>73.0291</v>
      </c>
      <c r="M1396">
        <v>326.26319999999998</v>
      </c>
      <c r="N1396">
        <v>311.63679999999999</v>
      </c>
      <c r="O1396">
        <v>188.0932</v>
      </c>
      <c r="P1396">
        <v>137.37549999999999</v>
      </c>
      <c r="Q1396">
        <v>175.82730000000001</v>
      </c>
      <c r="R1396">
        <v>200.8536</v>
      </c>
      <c r="S1396">
        <v>171.2054</v>
      </c>
    </row>
    <row r="1397" spans="1:19" x14ac:dyDescent="0.35">
      <c r="A1397">
        <v>0</v>
      </c>
      <c r="B1397" t="s">
        <v>121</v>
      </c>
      <c r="C1397" t="s">
        <v>463</v>
      </c>
      <c r="D1397">
        <v>100107</v>
      </c>
      <c r="E1397" t="s">
        <v>48</v>
      </c>
      <c r="F1397">
        <v>100107012</v>
      </c>
      <c r="G1397" t="s">
        <v>49</v>
      </c>
      <c r="H1397" t="s">
        <v>333</v>
      </c>
      <c r="I1397">
        <v>3</v>
      </c>
      <c r="J1397" t="s">
        <v>38</v>
      </c>
      <c r="K1397">
        <v>4.8000000000000001E-2</v>
      </c>
      <c r="L1397">
        <v>0</v>
      </c>
      <c r="M1397">
        <v>5.4999999999999997E-3</v>
      </c>
      <c r="N1397">
        <v>0</v>
      </c>
      <c r="O1397">
        <v>0</v>
      </c>
      <c r="P1397">
        <v>0</v>
      </c>
      <c r="Q1397">
        <v>0</v>
      </c>
      <c r="R1397">
        <v>0.15</v>
      </c>
      <c r="S1397">
        <v>0.33</v>
      </c>
    </row>
    <row r="1398" spans="1:19" x14ac:dyDescent="0.35">
      <c r="A1398">
        <v>0</v>
      </c>
      <c r="B1398" t="s">
        <v>121</v>
      </c>
      <c r="C1398" t="s">
        <v>463</v>
      </c>
      <c r="D1398">
        <v>100107</v>
      </c>
      <c r="E1398" t="s">
        <v>48</v>
      </c>
      <c r="F1398">
        <v>100107012</v>
      </c>
      <c r="G1398" t="s">
        <v>49</v>
      </c>
      <c r="H1398" t="s">
        <v>186</v>
      </c>
      <c r="I1398">
        <v>3</v>
      </c>
      <c r="J1398" t="s">
        <v>38</v>
      </c>
      <c r="K1398">
        <v>9.1000000000000004E-3</v>
      </c>
      <c r="L1398">
        <v>3.5999999999999999E-3</v>
      </c>
      <c r="M1398">
        <v>17.692299999999999</v>
      </c>
      <c r="N1398">
        <v>0.18640000000000001</v>
      </c>
      <c r="O1398">
        <v>1.6042000000000001</v>
      </c>
      <c r="P1398">
        <v>3.0806</v>
      </c>
      <c r="Q1398">
        <v>8.3833000000000002</v>
      </c>
      <c r="R1398">
        <v>1.0489999999999999</v>
      </c>
      <c r="S1398">
        <v>4.9913999999999996</v>
      </c>
    </row>
    <row r="1399" spans="1:19" x14ac:dyDescent="0.35">
      <c r="A1399">
        <v>0</v>
      </c>
      <c r="B1399" t="s">
        <v>121</v>
      </c>
      <c r="C1399" t="s">
        <v>463</v>
      </c>
      <c r="D1399">
        <v>100107</v>
      </c>
      <c r="E1399" t="s">
        <v>48</v>
      </c>
      <c r="F1399">
        <v>100107012</v>
      </c>
      <c r="G1399" t="s">
        <v>49</v>
      </c>
      <c r="H1399" t="s">
        <v>365</v>
      </c>
      <c r="I1399">
        <v>7</v>
      </c>
      <c r="J1399" t="s">
        <v>164</v>
      </c>
      <c r="K1399">
        <v>30.033200000000001</v>
      </c>
      <c r="L1399">
        <v>12.602600000000001</v>
      </c>
      <c r="M1399">
        <v>10.876099999999999</v>
      </c>
      <c r="N1399">
        <v>5.7660999999999998</v>
      </c>
      <c r="O1399">
        <v>0.54369999999999996</v>
      </c>
      <c r="P1399">
        <v>39.643700000000003</v>
      </c>
      <c r="Q1399">
        <v>3.2250999999999999</v>
      </c>
      <c r="R1399">
        <v>9.9422999999999995</v>
      </c>
      <c r="S1399">
        <v>21.055900000000001</v>
      </c>
    </row>
    <row r="1400" spans="1:19" x14ac:dyDescent="0.35">
      <c r="A1400">
        <v>0</v>
      </c>
      <c r="B1400" t="s">
        <v>121</v>
      </c>
      <c r="C1400" t="s">
        <v>463</v>
      </c>
      <c r="D1400">
        <v>100107</v>
      </c>
      <c r="E1400" t="s">
        <v>48</v>
      </c>
      <c r="F1400">
        <v>100107012</v>
      </c>
      <c r="G1400" t="s">
        <v>49</v>
      </c>
      <c r="H1400" t="s">
        <v>195</v>
      </c>
      <c r="I1400">
        <v>3</v>
      </c>
      <c r="J1400" t="s">
        <v>38</v>
      </c>
      <c r="K1400">
        <v>25.290199999999999</v>
      </c>
      <c r="L1400">
        <v>6.0753000000000004</v>
      </c>
      <c r="M1400">
        <v>44.872999999999998</v>
      </c>
      <c r="N1400">
        <v>2.0065</v>
      </c>
      <c r="O1400">
        <v>4.8978999999999999</v>
      </c>
      <c r="P1400">
        <v>8.6999999999999994E-3</v>
      </c>
      <c r="Q1400">
        <v>0</v>
      </c>
      <c r="R1400">
        <v>48.102499999999999</v>
      </c>
      <c r="S1400">
        <v>43.5822</v>
      </c>
    </row>
    <row r="1401" spans="1:19" x14ac:dyDescent="0.35">
      <c r="A1401">
        <v>0</v>
      </c>
      <c r="B1401" t="s">
        <v>121</v>
      </c>
      <c r="C1401" t="s">
        <v>463</v>
      </c>
      <c r="D1401">
        <v>100108</v>
      </c>
      <c r="E1401" t="s">
        <v>294</v>
      </c>
      <c r="F1401">
        <v>100108005</v>
      </c>
      <c r="G1401" t="s">
        <v>319</v>
      </c>
      <c r="H1401" t="s">
        <v>396</v>
      </c>
      <c r="I1401">
        <v>7</v>
      </c>
      <c r="J1401" t="s">
        <v>164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2.0000000000000001E-4</v>
      </c>
      <c r="R1401">
        <v>0</v>
      </c>
      <c r="S1401">
        <v>0</v>
      </c>
    </row>
    <row r="1402" spans="1:19" x14ac:dyDescent="0.35">
      <c r="A1402">
        <v>0</v>
      </c>
      <c r="B1402" t="s">
        <v>121</v>
      </c>
      <c r="C1402" t="s">
        <v>463</v>
      </c>
      <c r="D1402">
        <v>100108</v>
      </c>
      <c r="E1402" t="s">
        <v>294</v>
      </c>
      <c r="F1402">
        <v>100108005</v>
      </c>
      <c r="G1402" t="s">
        <v>319</v>
      </c>
      <c r="H1402" t="s">
        <v>330</v>
      </c>
      <c r="I1402">
        <v>3</v>
      </c>
      <c r="J1402" t="s">
        <v>38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0.27210000000000001</v>
      </c>
      <c r="R1402">
        <v>0</v>
      </c>
      <c r="S1402">
        <v>0</v>
      </c>
    </row>
    <row r="1403" spans="1:19" x14ac:dyDescent="0.35">
      <c r="A1403">
        <v>0</v>
      </c>
      <c r="B1403" t="s">
        <v>121</v>
      </c>
      <c r="C1403" t="s">
        <v>463</v>
      </c>
      <c r="D1403">
        <v>100108</v>
      </c>
      <c r="E1403" t="s">
        <v>294</v>
      </c>
      <c r="F1403">
        <v>100108005</v>
      </c>
      <c r="G1403" t="s">
        <v>319</v>
      </c>
      <c r="H1403" t="s">
        <v>405</v>
      </c>
      <c r="I1403">
        <v>3</v>
      </c>
      <c r="J1403" t="s">
        <v>38</v>
      </c>
      <c r="K1403">
        <v>0</v>
      </c>
      <c r="L1403">
        <v>0</v>
      </c>
      <c r="M1403">
        <v>2.9999999999999997E-4</v>
      </c>
      <c r="N1403">
        <v>0</v>
      </c>
      <c r="O1403">
        <v>0</v>
      </c>
      <c r="P1403">
        <v>2.0000000000000001E-4</v>
      </c>
      <c r="Q1403">
        <v>0</v>
      </c>
      <c r="R1403">
        <v>0</v>
      </c>
      <c r="S1403">
        <v>0</v>
      </c>
    </row>
    <row r="1404" spans="1:19" x14ac:dyDescent="0.35">
      <c r="A1404">
        <v>0</v>
      </c>
      <c r="B1404" t="s">
        <v>121</v>
      </c>
      <c r="C1404" t="s">
        <v>463</v>
      </c>
      <c r="D1404">
        <v>100108</v>
      </c>
      <c r="E1404" t="s">
        <v>294</v>
      </c>
      <c r="F1404">
        <v>100108005</v>
      </c>
      <c r="G1404" t="s">
        <v>319</v>
      </c>
      <c r="H1404" t="s">
        <v>398</v>
      </c>
      <c r="I1404">
        <v>7</v>
      </c>
      <c r="J1404" t="s">
        <v>164</v>
      </c>
      <c r="K1404">
        <v>0</v>
      </c>
      <c r="L1404">
        <v>1.6000000000000001E-3</v>
      </c>
      <c r="M1404">
        <v>0</v>
      </c>
      <c r="N1404">
        <v>4.0000000000000002E-4</v>
      </c>
      <c r="O1404">
        <v>1.29E-2</v>
      </c>
      <c r="P1404">
        <v>8.0000000000000004E-4</v>
      </c>
      <c r="Q1404">
        <v>0.16209999999999999</v>
      </c>
      <c r="R1404">
        <v>0.28470000000000001</v>
      </c>
      <c r="S1404">
        <v>4.6105999999999998</v>
      </c>
    </row>
    <row r="1405" spans="1:19" x14ac:dyDescent="0.35">
      <c r="A1405">
        <v>0</v>
      </c>
      <c r="B1405" t="s">
        <v>121</v>
      </c>
      <c r="C1405" t="s">
        <v>463</v>
      </c>
      <c r="D1405">
        <v>100108</v>
      </c>
      <c r="E1405" t="s">
        <v>294</v>
      </c>
      <c r="F1405">
        <v>100108005</v>
      </c>
      <c r="G1405" t="s">
        <v>319</v>
      </c>
      <c r="H1405" t="s">
        <v>368</v>
      </c>
      <c r="I1405">
        <v>3</v>
      </c>
      <c r="J1405" t="s">
        <v>38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0.16489999999999999</v>
      </c>
      <c r="S1405">
        <v>0.36299999999999999</v>
      </c>
    </row>
    <row r="1406" spans="1:19" x14ac:dyDescent="0.35">
      <c r="A1406">
        <v>0</v>
      </c>
      <c r="B1406" t="s">
        <v>121</v>
      </c>
      <c r="C1406" t="s">
        <v>463</v>
      </c>
      <c r="D1406">
        <v>100108</v>
      </c>
      <c r="E1406" t="s">
        <v>294</v>
      </c>
      <c r="F1406">
        <v>100108005</v>
      </c>
      <c r="G1406" t="s">
        <v>319</v>
      </c>
      <c r="H1406" t="s">
        <v>331</v>
      </c>
      <c r="I1406">
        <v>3</v>
      </c>
      <c r="J1406" t="s">
        <v>38</v>
      </c>
      <c r="K1406">
        <v>0</v>
      </c>
      <c r="L1406">
        <v>0</v>
      </c>
      <c r="M1406">
        <v>2.7E-2</v>
      </c>
      <c r="N1406">
        <v>3.0000000000000001E-3</v>
      </c>
      <c r="O1406">
        <v>2.8E-3</v>
      </c>
      <c r="P1406">
        <v>0</v>
      </c>
      <c r="Q1406">
        <v>2.5000000000000001E-3</v>
      </c>
      <c r="R1406">
        <v>0.56689999999999996</v>
      </c>
      <c r="S1406">
        <v>0.1241</v>
      </c>
    </row>
    <row r="1407" spans="1:19" x14ac:dyDescent="0.35">
      <c r="A1407">
        <v>0</v>
      </c>
      <c r="B1407" t="s">
        <v>121</v>
      </c>
      <c r="C1407" t="s">
        <v>463</v>
      </c>
      <c r="D1407">
        <v>100108</v>
      </c>
      <c r="E1407" t="s">
        <v>294</v>
      </c>
      <c r="F1407">
        <v>100108007</v>
      </c>
      <c r="G1407" t="s">
        <v>327</v>
      </c>
      <c r="H1407" t="s">
        <v>420</v>
      </c>
      <c r="I1407">
        <v>1</v>
      </c>
      <c r="J1407" t="s">
        <v>96</v>
      </c>
      <c r="K1407">
        <v>0</v>
      </c>
      <c r="L1407">
        <v>0</v>
      </c>
      <c r="M1407">
        <v>0</v>
      </c>
      <c r="N1407">
        <v>0</v>
      </c>
      <c r="O1407">
        <v>0.124</v>
      </c>
      <c r="P1407">
        <v>0.93340000000000001</v>
      </c>
      <c r="Q1407">
        <v>1.6799999999999999E-2</v>
      </c>
      <c r="R1407">
        <v>0</v>
      </c>
      <c r="S1407">
        <v>1.8792</v>
      </c>
    </row>
    <row r="1408" spans="1:19" x14ac:dyDescent="0.35">
      <c r="A1408">
        <v>0</v>
      </c>
      <c r="B1408" t="s">
        <v>121</v>
      </c>
      <c r="C1408" t="s">
        <v>463</v>
      </c>
      <c r="D1408">
        <v>100108</v>
      </c>
      <c r="E1408" t="s">
        <v>294</v>
      </c>
      <c r="F1408">
        <v>100108007</v>
      </c>
      <c r="G1408" t="s">
        <v>327</v>
      </c>
      <c r="H1408" t="s">
        <v>404</v>
      </c>
      <c r="I1408">
        <v>1</v>
      </c>
      <c r="J1408" t="s">
        <v>96</v>
      </c>
      <c r="K1408">
        <v>2.9999999999999997E-4</v>
      </c>
      <c r="L1408">
        <v>0</v>
      </c>
      <c r="M1408">
        <v>0</v>
      </c>
      <c r="N1408">
        <v>0.44040000000000001</v>
      </c>
      <c r="O1408">
        <v>0.1358</v>
      </c>
      <c r="P1408">
        <v>6.2976999999999999</v>
      </c>
      <c r="Q1408">
        <v>11.9124</v>
      </c>
      <c r="R1408">
        <v>4.8308</v>
      </c>
      <c r="S1408">
        <v>9.2640999999999991</v>
      </c>
    </row>
    <row r="1409" spans="1:19" x14ac:dyDescent="0.35">
      <c r="A1409">
        <v>0</v>
      </c>
      <c r="B1409" t="s">
        <v>121</v>
      </c>
      <c r="C1409" t="s">
        <v>463</v>
      </c>
      <c r="D1409">
        <v>100108</v>
      </c>
      <c r="E1409" t="s">
        <v>294</v>
      </c>
      <c r="F1409">
        <v>100108007</v>
      </c>
      <c r="G1409" t="s">
        <v>327</v>
      </c>
      <c r="H1409" t="s">
        <v>403</v>
      </c>
      <c r="I1409">
        <v>1</v>
      </c>
      <c r="J1409" t="s">
        <v>96</v>
      </c>
      <c r="K1409">
        <v>0</v>
      </c>
      <c r="L1409">
        <v>0</v>
      </c>
      <c r="M1409">
        <v>2.9999999999999997E-4</v>
      </c>
      <c r="N1409">
        <v>0</v>
      </c>
      <c r="O1409">
        <v>5.0000000000000001E-4</v>
      </c>
      <c r="P1409">
        <v>0</v>
      </c>
      <c r="Q1409">
        <v>0</v>
      </c>
      <c r="R1409">
        <v>8.2000000000000003E-2</v>
      </c>
      <c r="S1409">
        <v>11.04</v>
      </c>
    </row>
    <row r="1410" spans="1:19" x14ac:dyDescent="0.35">
      <c r="A1410">
        <v>0</v>
      </c>
      <c r="B1410" t="s">
        <v>121</v>
      </c>
      <c r="C1410" t="s">
        <v>463</v>
      </c>
      <c r="D1410">
        <v>100108</v>
      </c>
      <c r="E1410" t="s">
        <v>294</v>
      </c>
      <c r="F1410">
        <v>100108007</v>
      </c>
      <c r="G1410" t="s">
        <v>327</v>
      </c>
      <c r="H1410" t="s">
        <v>424</v>
      </c>
      <c r="I1410">
        <v>1</v>
      </c>
      <c r="J1410" t="s">
        <v>96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2.3650000000000002</v>
      </c>
      <c r="Q1410">
        <v>0.82199999999999995</v>
      </c>
      <c r="R1410">
        <v>0.82199999999999995</v>
      </c>
      <c r="S1410">
        <v>0.85</v>
      </c>
    </row>
    <row r="1411" spans="1:19" x14ac:dyDescent="0.35">
      <c r="A1411">
        <v>0</v>
      </c>
      <c r="B1411" t="s">
        <v>121</v>
      </c>
      <c r="C1411" t="s">
        <v>463</v>
      </c>
      <c r="D1411">
        <v>100108</v>
      </c>
      <c r="E1411" t="s">
        <v>294</v>
      </c>
      <c r="F1411">
        <v>100108007</v>
      </c>
      <c r="G1411" t="s">
        <v>327</v>
      </c>
      <c r="H1411" t="s">
        <v>338</v>
      </c>
      <c r="I1411">
        <v>4</v>
      </c>
      <c r="J1411" t="s">
        <v>71</v>
      </c>
      <c r="K1411">
        <v>3.3999999999999998E-3</v>
      </c>
      <c r="L1411">
        <v>0</v>
      </c>
      <c r="M1411">
        <v>0</v>
      </c>
      <c r="N1411">
        <v>0</v>
      </c>
      <c r="O1411">
        <v>2.9999999999999997E-4</v>
      </c>
      <c r="P1411">
        <v>0</v>
      </c>
      <c r="Q1411">
        <v>0</v>
      </c>
      <c r="R1411">
        <v>2.0398000000000001</v>
      </c>
      <c r="S1411">
        <v>0.442</v>
      </c>
    </row>
    <row r="1412" spans="1:19" x14ac:dyDescent="0.35">
      <c r="A1412">
        <v>0</v>
      </c>
      <c r="B1412" t="s">
        <v>121</v>
      </c>
      <c r="C1412" t="s">
        <v>463</v>
      </c>
      <c r="D1412">
        <v>100108</v>
      </c>
      <c r="E1412" t="s">
        <v>294</v>
      </c>
      <c r="F1412">
        <v>100108007</v>
      </c>
      <c r="G1412" t="s">
        <v>327</v>
      </c>
      <c r="H1412" t="s">
        <v>328</v>
      </c>
      <c r="I1412">
        <v>6</v>
      </c>
      <c r="J1412" t="s">
        <v>20</v>
      </c>
      <c r="K1412">
        <v>2.9999999999999997E-4</v>
      </c>
      <c r="L1412">
        <v>0</v>
      </c>
      <c r="M1412">
        <v>0</v>
      </c>
      <c r="N1412">
        <v>0</v>
      </c>
      <c r="O1412">
        <v>0.21529999999999999</v>
      </c>
      <c r="P1412">
        <v>0</v>
      </c>
      <c r="Q1412">
        <v>0.75080000000000002</v>
      </c>
      <c r="R1412">
        <v>6.2E-2</v>
      </c>
      <c r="S1412">
        <v>0.10879999999999999</v>
      </c>
    </row>
    <row r="1413" spans="1:19" x14ac:dyDescent="0.35">
      <c r="A1413">
        <v>0</v>
      </c>
      <c r="B1413" t="s">
        <v>121</v>
      </c>
      <c r="C1413" t="s">
        <v>465</v>
      </c>
      <c r="D1413">
        <v>100108</v>
      </c>
      <c r="E1413" t="s">
        <v>294</v>
      </c>
      <c r="F1413">
        <v>100108005</v>
      </c>
      <c r="G1413" t="s">
        <v>319</v>
      </c>
      <c r="H1413" t="s">
        <v>398</v>
      </c>
      <c r="I1413">
        <v>7</v>
      </c>
      <c r="J1413" t="s">
        <v>164</v>
      </c>
      <c r="K1413">
        <v>0</v>
      </c>
      <c r="L1413">
        <v>0</v>
      </c>
      <c r="M1413">
        <v>0</v>
      </c>
      <c r="N1413">
        <v>0</v>
      </c>
      <c r="O1413">
        <v>34.587400000000002</v>
      </c>
      <c r="P1413">
        <v>0</v>
      </c>
      <c r="Q1413">
        <v>0</v>
      </c>
      <c r="R1413">
        <v>0</v>
      </c>
      <c r="S1413">
        <v>0</v>
      </c>
    </row>
    <row r="1414" spans="1:19" x14ac:dyDescent="0.35">
      <c r="A1414">
        <v>133</v>
      </c>
      <c r="B1414" t="s">
        <v>134</v>
      </c>
      <c r="C1414" t="s">
        <v>135</v>
      </c>
      <c r="D1414">
        <v>100101</v>
      </c>
      <c r="E1414" t="s">
        <v>29</v>
      </c>
      <c r="F1414">
        <v>100101001</v>
      </c>
      <c r="G1414" t="s">
        <v>35</v>
      </c>
      <c r="H1414" t="s">
        <v>308</v>
      </c>
      <c r="I1414">
        <v>4</v>
      </c>
      <c r="J1414" t="s">
        <v>71</v>
      </c>
      <c r="K1414">
        <v>0</v>
      </c>
      <c r="L1414">
        <v>1.5E-3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</row>
    <row r="1415" spans="1:19" x14ac:dyDescent="0.35">
      <c r="A1415">
        <v>133</v>
      </c>
      <c r="B1415" t="s">
        <v>134</v>
      </c>
      <c r="C1415" t="s">
        <v>135</v>
      </c>
      <c r="D1415">
        <v>100101</v>
      </c>
      <c r="E1415" t="s">
        <v>29</v>
      </c>
      <c r="F1415">
        <v>100101004</v>
      </c>
      <c r="G1415" t="s">
        <v>30</v>
      </c>
      <c r="H1415" t="s">
        <v>345</v>
      </c>
      <c r="I1415">
        <v>4</v>
      </c>
      <c r="J1415" t="s">
        <v>71</v>
      </c>
      <c r="K1415">
        <v>13</v>
      </c>
      <c r="L1415">
        <v>1.4</v>
      </c>
      <c r="M1415">
        <v>6.83</v>
      </c>
      <c r="N1415">
        <v>8.2799999999999994</v>
      </c>
      <c r="O1415">
        <v>16.95</v>
      </c>
      <c r="P1415">
        <v>7.08</v>
      </c>
      <c r="Q1415">
        <v>10.68</v>
      </c>
      <c r="R1415">
        <v>12.03</v>
      </c>
      <c r="S1415">
        <v>11.41</v>
      </c>
    </row>
    <row r="1416" spans="1:19" x14ac:dyDescent="0.35">
      <c r="A1416">
        <v>133</v>
      </c>
      <c r="B1416" t="s">
        <v>134</v>
      </c>
      <c r="C1416" t="s">
        <v>135</v>
      </c>
      <c r="D1416">
        <v>100101</v>
      </c>
      <c r="E1416" t="s">
        <v>29</v>
      </c>
      <c r="F1416">
        <v>100101008</v>
      </c>
      <c r="G1416" t="s">
        <v>101</v>
      </c>
      <c r="H1416" t="s">
        <v>102</v>
      </c>
      <c r="I1416">
        <v>2</v>
      </c>
      <c r="J1416" t="s">
        <v>32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20.78</v>
      </c>
    </row>
    <row r="1417" spans="1:19" x14ac:dyDescent="0.35">
      <c r="A1417">
        <v>133</v>
      </c>
      <c r="B1417" t="s">
        <v>134</v>
      </c>
      <c r="C1417" t="s">
        <v>135</v>
      </c>
      <c r="D1417">
        <v>100101</v>
      </c>
      <c r="E1417" t="s">
        <v>29</v>
      </c>
      <c r="F1417">
        <v>100101008</v>
      </c>
      <c r="G1417" t="s">
        <v>101</v>
      </c>
      <c r="H1417" t="s">
        <v>172</v>
      </c>
      <c r="I1417">
        <v>2</v>
      </c>
      <c r="J1417" t="s">
        <v>32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10.92</v>
      </c>
      <c r="S1417">
        <v>0</v>
      </c>
    </row>
    <row r="1418" spans="1:19" x14ac:dyDescent="0.35">
      <c r="A1418">
        <v>133</v>
      </c>
      <c r="B1418" t="s">
        <v>134</v>
      </c>
      <c r="C1418" t="s">
        <v>135</v>
      </c>
      <c r="D1418">
        <v>100101</v>
      </c>
      <c r="E1418" t="s">
        <v>29</v>
      </c>
      <c r="F1418">
        <v>100101011</v>
      </c>
      <c r="G1418" t="s">
        <v>122</v>
      </c>
      <c r="H1418" t="s">
        <v>123</v>
      </c>
      <c r="I1418">
        <v>1</v>
      </c>
      <c r="J1418" t="s">
        <v>96</v>
      </c>
      <c r="K1418">
        <v>0</v>
      </c>
      <c r="L1418">
        <v>0</v>
      </c>
      <c r="M1418">
        <v>0</v>
      </c>
      <c r="N1418">
        <v>0</v>
      </c>
      <c r="O1418">
        <v>1E-4</v>
      </c>
      <c r="P1418">
        <v>0</v>
      </c>
      <c r="Q1418">
        <v>0</v>
      </c>
      <c r="R1418">
        <v>0</v>
      </c>
      <c r="S1418">
        <v>0</v>
      </c>
    </row>
    <row r="1419" spans="1:19" x14ac:dyDescent="0.35">
      <c r="A1419">
        <v>133</v>
      </c>
      <c r="B1419" t="s">
        <v>134</v>
      </c>
      <c r="C1419" t="s">
        <v>135</v>
      </c>
      <c r="D1419">
        <v>100101</v>
      </c>
      <c r="E1419" t="s">
        <v>29</v>
      </c>
      <c r="F1419">
        <v>100112025</v>
      </c>
      <c r="G1419" t="s">
        <v>173</v>
      </c>
      <c r="H1419" t="s">
        <v>387</v>
      </c>
      <c r="I1419">
        <v>4</v>
      </c>
      <c r="J1419" t="s">
        <v>71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9.1999999999999998E-3</v>
      </c>
      <c r="R1419">
        <v>0</v>
      </c>
      <c r="S1419">
        <v>0</v>
      </c>
    </row>
    <row r="1420" spans="1:19" x14ac:dyDescent="0.35">
      <c r="A1420">
        <v>133</v>
      </c>
      <c r="B1420" t="s">
        <v>134</v>
      </c>
      <c r="C1420" t="s">
        <v>135</v>
      </c>
      <c r="D1420">
        <v>100103</v>
      </c>
      <c r="E1420" t="s">
        <v>39</v>
      </c>
      <c r="F1420">
        <v>100103003</v>
      </c>
      <c r="G1420" t="s">
        <v>226</v>
      </c>
      <c r="H1420" t="s">
        <v>323</v>
      </c>
      <c r="I1420">
        <v>3</v>
      </c>
      <c r="J1420" t="s">
        <v>38</v>
      </c>
      <c r="K1420">
        <v>0</v>
      </c>
      <c r="L1420">
        <v>0</v>
      </c>
      <c r="M1420">
        <v>0</v>
      </c>
      <c r="N1420">
        <v>0</v>
      </c>
      <c r="O1420">
        <v>1E-3</v>
      </c>
      <c r="P1420">
        <v>0</v>
      </c>
      <c r="Q1420">
        <v>0</v>
      </c>
      <c r="R1420">
        <v>0</v>
      </c>
      <c r="S1420">
        <v>0</v>
      </c>
    </row>
    <row r="1421" spans="1:19" x14ac:dyDescent="0.35">
      <c r="A1421">
        <v>133</v>
      </c>
      <c r="B1421" t="s">
        <v>134</v>
      </c>
      <c r="C1421" t="s">
        <v>135</v>
      </c>
      <c r="D1421">
        <v>100103</v>
      </c>
      <c r="E1421" t="s">
        <v>39</v>
      </c>
      <c r="F1421">
        <v>100103003</v>
      </c>
      <c r="G1421" t="s">
        <v>226</v>
      </c>
      <c r="H1421" t="s">
        <v>316</v>
      </c>
      <c r="I1421">
        <v>3</v>
      </c>
      <c r="J1421" t="s">
        <v>38</v>
      </c>
      <c r="K1421">
        <v>0</v>
      </c>
      <c r="L1421">
        <v>0</v>
      </c>
      <c r="M1421">
        <v>0</v>
      </c>
      <c r="N1421">
        <v>0</v>
      </c>
      <c r="O1421">
        <v>17.600000000000001</v>
      </c>
      <c r="P1421">
        <v>0</v>
      </c>
      <c r="Q1421">
        <v>0</v>
      </c>
      <c r="R1421">
        <v>0</v>
      </c>
      <c r="S1421">
        <v>0</v>
      </c>
    </row>
    <row r="1422" spans="1:19" x14ac:dyDescent="0.35">
      <c r="A1422">
        <v>133</v>
      </c>
      <c r="B1422" t="s">
        <v>134</v>
      </c>
      <c r="C1422" t="s">
        <v>135</v>
      </c>
      <c r="D1422">
        <v>100104</v>
      </c>
      <c r="E1422" t="s">
        <v>66</v>
      </c>
      <c r="F1422">
        <v>100104002</v>
      </c>
      <c r="G1422" t="s">
        <v>67</v>
      </c>
      <c r="H1422" t="s">
        <v>191</v>
      </c>
      <c r="I1422">
        <v>4</v>
      </c>
      <c r="J1422" t="s">
        <v>71</v>
      </c>
      <c r="K1422">
        <v>0</v>
      </c>
      <c r="L1422">
        <v>1.5E-3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</row>
    <row r="1423" spans="1:19" x14ac:dyDescent="0.35">
      <c r="A1423">
        <v>133</v>
      </c>
      <c r="B1423" t="s">
        <v>134</v>
      </c>
      <c r="C1423" t="s">
        <v>135</v>
      </c>
      <c r="D1423">
        <v>100108</v>
      </c>
      <c r="E1423" t="s">
        <v>294</v>
      </c>
      <c r="F1423">
        <v>100108006</v>
      </c>
      <c r="G1423" t="s">
        <v>381</v>
      </c>
      <c r="H1423" t="s">
        <v>382</v>
      </c>
      <c r="I1423">
        <v>5</v>
      </c>
      <c r="J1423" t="s">
        <v>26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3.5999999999999999E-3</v>
      </c>
      <c r="R1423">
        <v>0</v>
      </c>
      <c r="S1423">
        <v>0</v>
      </c>
    </row>
    <row r="1424" spans="1:19" x14ac:dyDescent="0.35">
      <c r="A1424">
        <v>136</v>
      </c>
      <c r="B1424" t="s">
        <v>466</v>
      </c>
      <c r="C1424" t="s">
        <v>467</v>
      </c>
      <c r="D1424">
        <v>100102</v>
      </c>
      <c r="E1424" t="s">
        <v>92</v>
      </c>
      <c r="F1424">
        <v>100102003</v>
      </c>
      <c r="G1424" t="s">
        <v>93</v>
      </c>
      <c r="H1424" t="s">
        <v>94</v>
      </c>
      <c r="I1424">
        <v>5</v>
      </c>
      <c r="J1424" t="s">
        <v>26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0.2</v>
      </c>
      <c r="Q1424">
        <v>0</v>
      </c>
      <c r="R1424">
        <v>0</v>
      </c>
      <c r="S1424">
        <v>0</v>
      </c>
    </row>
    <row r="1425" spans="1:19" x14ac:dyDescent="0.35">
      <c r="A1425">
        <v>136</v>
      </c>
      <c r="B1425" t="s">
        <v>466</v>
      </c>
      <c r="C1425" t="s">
        <v>467</v>
      </c>
      <c r="D1425">
        <v>100105</v>
      </c>
      <c r="E1425" t="s">
        <v>20</v>
      </c>
      <c r="F1425">
        <v>100105004</v>
      </c>
      <c r="G1425" t="s">
        <v>18</v>
      </c>
      <c r="H1425" t="s">
        <v>46</v>
      </c>
      <c r="I1425">
        <v>6</v>
      </c>
      <c r="J1425" t="s">
        <v>20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3.3048999999999999</v>
      </c>
      <c r="S1425">
        <v>0</v>
      </c>
    </row>
    <row r="1426" spans="1:19" x14ac:dyDescent="0.35">
      <c r="A1426">
        <v>136</v>
      </c>
      <c r="B1426" t="s">
        <v>466</v>
      </c>
      <c r="C1426" t="s">
        <v>467</v>
      </c>
      <c r="D1426">
        <v>100105</v>
      </c>
      <c r="E1426" t="s">
        <v>20</v>
      </c>
      <c r="F1426">
        <v>100105006</v>
      </c>
      <c r="G1426" t="s">
        <v>276</v>
      </c>
      <c r="H1426" t="s">
        <v>317</v>
      </c>
      <c r="I1426">
        <v>6</v>
      </c>
      <c r="J1426" t="s">
        <v>20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18.5</v>
      </c>
      <c r="S1426">
        <v>75.599999999999994</v>
      </c>
    </row>
    <row r="1427" spans="1:19" x14ac:dyDescent="0.35">
      <c r="A1427">
        <v>136</v>
      </c>
      <c r="B1427" t="s">
        <v>466</v>
      </c>
      <c r="C1427" t="s">
        <v>467</v>
      </c>
      <c r="D1427">
        <v>100108</v>
      </c>
      <c r="E1427" t="s">
        <v>294</v>
      </c>
      <c r="F1427">
        <v>100108002</v>
      </c>
      <c r="G1427" t="s">
        <v>295</v>
      </c>
      <c r="H1427" t="s">
        <v>296</v>
      </c>
      <c r="I1427">
        <v>5</v>
      </c>
      <c r="J1427" t="s">
        <v>26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0.5</v>
      </c>
      <c r="Q1427">
        <v>0</v>
      </c>
      <c r="R1427">
        <v>0</v>
      </c>
      <c r="S1427">
        <v>0</v>
      </c>
    </row>
    <row r="1428" spans="1:19" x14ac:dyDescent="0.35">
      <c r="A1428">
        <v>139</v>
      </c>
      <c r="B1428" t="s">
        <v>136</v>
      </c>
      <c r="C1428" t="s">
        <v>137</v>
      </c>
      <c r="D1428">
        <v>100103</v>
      </c>
      <c r="E1428" t="s">
        <v>39</v>
      </c>
      <c r="F1428">
        <v>100103004</v>
      </c>
      <c r="G1428" t="s">
        <v>77</v>
      </c>
      <c r="H1428" t="s">
        <v>78</v>
      </c>
      <c r="I1428">
        <v>3</v>
      </c>
      <c r="J1428" t="s">
        <v>38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2.8999999999999998E-3</v>
      </c>
      <c r="Q1428">
        <v>0</v>
      </c>
      <c r="R1428">
        <v>0</v>
      </c>
      <c r="S1428">
        <v>0</v>
      </c>
    </row>
    <row r="1429" spans="1:19" x14ac:dyDescent="0.35">
      <c r="A1429">
        <v>139</v>
      </c>
      <c r="B1429" t="s">
        <v>136</v>
      </c>
      <c r="C1429" t="s">
        <v>137</v>
      </c>
      <c r="D1429">
        <v>100108</v>
      </c>
      <c r="E1429" t="s">
        <v>294</v>
      </c>
      <c r="F1429">
        <v>100108005</v>
      </c>
      <c r="G1429" t="s">
        <v>319</v>
      </c>
      <c r="H1429" t="s">
        <v>398</v>
      </c>
      <c r="I1429">
        <v>7</v>
      </c>
      <c r="J1429" t="s">
        <v>164</v>
      </c>
      <c r="K1429">
        <v>209.88</v>
      </c>
      <c r="L1429">
        <v>190.8</v>
      </c>
      <c r="M1429">
        <v>0</v>
      </c>
      <c r="N1429">
        <v>114.48</v>
      </c>
      <c r="O1429">
        <v>0</v>
      </c>
      <c r="P1429">
        <v>0</v>
      </c>
      <c r="Q1429">
        <v>0</v>
      </c>
      <c r="R1429">
        <v>0</v>
      </c>
      <c r="S1429">
        <v>0</v>
      </c>
    </row>
    <row r="1430" spans="1:19" x14ac:dyDescent="0.35">
      <c r="A1430">
        <v>139</v>
      </c>
      <c r="B1430" t="s">
        <v>136</v>
      </c>
      <c r="C1430" t="s">
        <v>137</v>
      </c>
      <c r="D1430">
        <v>100108</v>
      </c>
      <c r="E1430" t="s">
        <v>294</v>
      </c>
      <c r="F1430">
        <v>100108005</v>
      </c>
      <c r="G1430" t="s">
        <v>319</v>
      </c>
      <c r="H1430" t="s">
        <v>320</v>
      </c>
      <c r="I1430">
        <v>5</v>
      </c>
      <c r="J1430" t="s">
        <v>26</v>
      </c>
      <c r="K1430">
        <v>2221.7523000000001</v>
      </c>
      <c r="L1430">
        <v>269.04129999999998</v>
      </c>
      <c r="M1430">
        <v>2917.8524000000002</v>
      </c>
      <c r="N1430">
        <v>1504.2553</v>
      </c>
      <c r="O1430">
        <v>1152.1384</v>
      </c>
      <c r="P1430">
        <v>2172.7154</v>
      </c>
      <c r="Q1430">
        <v>1800.2266</v>
      </c>
      <c r="R1430">
        <v>622.89229999999998</v>
      </c>
      <c r="S1430">
        <v>0</v>
      </c>
    </row>
    <row r="1431" spans="1:19" x14ac:dyDescent="0.35">
      <c r="A1431">
        <v>139</v>
      </c>
      <c r="B1431" t="s">
        <v>136</v>
      </c>
      <c r="C1431" t="s">
        <v>137</v>
      </c>
      <c r="D1431">
        <v>100108</v>
      </c>
      <c r="E1431" t="s">
        <v>294</v>
      </c>
      <c r="F1431">
        <v>100108006</v>
      </c>
      <c r="G1431" t="s">
        <v>381</v>
      </c>
      <c r="H1431" t="s">
        <v>382</v>
      </c>
      <c r="I1431">
        <v>5</v>
      </c>
      <c r="J1431" t="s">
        <v>26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54.213299999999997</v>
      </c>
      <c r="Q1431">
        <v>0</v>
      </c>
      <c r="R1431">
        <v>0</v>
      </c>
      <c r="S1431">
        <v>0</v>
      </c>
    </row>
    <row r="1432" spans="1:19" x14ac:dyDescent="0.35">
      <c r="A1432">
        <v>142</v>
      </c>
      <c r="B1432" t="s">
        <v>138</v>
      </c>
      <c r="C1432" t="s">
        <v>139</v>
      </c>
      <c r="D1432">
        <v>100101</v>
      </c>
      <c r="E1432" t="s">
        <v>29</v>
      </c>
      <c r="F1432">
        <v>100101001</v>
      </c>
      <c r="G1432" t="s">
        <v>35</v>
      </c>
      <c r="H1432" t="s">
        <v>355</v>
      </c>
      <c r="I1432">
        <v>2</v>
      </c>
      <c r="J1432" t="s">
        <v>32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24</v>
      </c>
    </row>
    <row r="1433" spans="1:19" x14ac:dyDescent="0.35">
      <c r="A1433">
        <v>142</v>
      </c>
      <c r="B1433" t="s">
        <v>138</v>
      </c>
      <c r="C1433" t="s">
        <v>139</v>
      </c>
      <c r="D1433">
        <v>100101</v>
      </c>
      <c r="E1433" t="s">
        <v>29</v>
      </c>
      <c r="F1433">
        <v>100101001</v>
      </c>
      <c r="G1433" t="s">
        <v>35</v>
      </c>
      <c r="H1433" t="s">
        <v>163</v>
      </c>
      <c r="I1433">
        <v>7</v>
      </c>
      <c r="J1433" t="s">
        <v>164</v>
      </c>
      <c r="K1433">
        <v>86.544499999999999</v>
      </c>
      <c r="L1433">
        <v>17.3748</v>
      </c>
      <c r="M1433">
        <v>74.454700000000003</v>
      </c>
      <c r="N1433">
        <v>52.974600000000002</v>
      </c>
      <c r="O1433">
        <v>49.618000000000002</v>
      </c>
      <c r="P1433">
        <v>43.616399999999999</v>
      </c>
      <c r="Q1433">
        <v>9.6920000000000002</v>
      </c>
      <c r="R1433">
        <v>6.6387</v>
      </c>
      <c r="S1433">
        <v>58.163899999999998</v>
      </c>
    </row>
    <row r="1434" spans="1:19" x14ac:dyDescent="0.35">
      <c r="A1434">
        <v>142</v>
      </c>
      <c r="B1434" t="s">
        <v>138</v>
      </c>
      <c r="C1434" t="s">
        <v>139</v>
      </c>
      <c r="D1434">
        <v>100101</v>
      </c>
      <c r="E1434" t="s">
        <v>29</v>
      </c>
      <c r="F1434">
        <v>100101001</v>
      </c>
      <c r="G1434" t="s">
        <v>35</v>
      </c>
      <c r="H1434" t="s">
        <v>119</v>
      </c>
      <c r="I1434">
        <v>5</v>
      </c>
      <c r="J1434" t="s">
        <v>26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7.1849999999999996</v>
      </c>
      <c r="S1434">
        <v>22.95</v>
      </c>
    </row>
    <row r="1435" spans="1:19" x14ac:dyDescent="0.35">
      <c r="A1435">
        <v>142</v>
      </c>
      <c r="B1435" t="s">
        <v>138</v>
      </c>
      <c r="C1435" t="s">
        <v>139</v>
      </c>
      <c r="D1435">
        <v>100101</v>
      </c>
      <c r="E1435" t="s">
        <v>29</v>
      </c>
      <c r="F1435">
        <v>100101001</v>
      </c>
      <c r="G1435" t="s">
        <v>35</v>
      </c>
      <c r="H1435" t="s">
        <v>56</v>
      </c>
      <c r="I1435">
        <v>2</v>
      </c>
      <c r="J1435" t="s">
        <v>32</v>
      </c>
      <c r="K1435">
        <v>0</v>
      </c>
      <c r="L1435">
        <v>0</v>
      </c>
      <c r="M1435">
        <v>3.0000000000000001E-3</v>
      </c>
      <c r="N1435">
        <v>154.4178</v>
      </c>
      <c r="O1435">
        <v>238.0342</v>
      </c>
      <c r="P1435">
        <v>63.441899999999997</v>
      </c>
      <c r="Q1435">
        <v>0</v>
      </c>
      <c r="R1435">
        <v>4.0000000000000001E-3</v>
      </c>
      <c r="S1435">
        <v>0.71640000000000004</v>
      </c>
    </row>
    <row r="1436" spans="1:19" x14ac:dyDescent="0.35">
      <c r="A1436">
        <v>142</v>
      </c>
      <c r="B1436" t="s">
        <v>138</v>
      </c>
      <c r="C1436" t="s">
        <v>139</v>
      </c>
      <c r="D1436">
        <v>100101</v>
      </c>
      <c r="E1436" t="s">
        <v>29</v>
      </c>
      <c r="F1436">
        <v>100101004</v>
      </c>
      <c r="G1436" t="s">
        <v>30</v>
      </c>
      <c r="H1436" t="s">
        <v>57</v>
      </c>
      <c r="I1436">
        <v>2</v>
      </c>
      <c r="J1436" t="s">
        <v>32</v>
      </c>
      <c r="K1436">
        <v>0</v>
      </c>
      <c r="L1436">
        <v>0</v>
      </c>
      <c r="M1436">
        <v>0</v>
      </c>
      <c r="N1436">
        <v>0</v>
      </c>
      <c r="O1436">
        <v>2.96</v>
      </c>
      <c r="P1436">
        <v>0</v>
      </c>
      <c r="Q1436">
        <v>0</v>
      </c>
      <c r="R1436">
        <v>0</v>
      </c>
      <c r="S1436">
        <v>0</v>
      </c>
    </row>
    <row r="1437" spans="1:19" x14ac:dyDescent="0.35">
      <c r="A1437">
        <v>142</v>
      </c>
      <c r="B1437" t="s">
        <v>138</v>
      </c>
      <c r="C1437" t="s">
        <v>139</v>
      </c>
      <c r="D1437">
        <v>100101</v>
      </c>
      <c r="E1437" t="s">
        <v>29</v>
      </c>
      <c r="F1437">
        <v>100101004</v>
      </c>
      <c r="G1437" t="s">
        <v>30</v>
      </c>
      <c r="H1437" t="s">
        <v>217</v>
      </c>
      <c r="I1437">
        <v>7</v>
      </c>
      <c r="J1437" t="s">
        <v>164</v>
      </c>
      <c r="K1437">
        <v>0</v>
      </c>
      <c r="L1437">
        <v>0</v>
      </c>
      <c r="M1437">
        <v>5.1000000000000004E-3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</row>
    <row r="1438" spans="1:19" x14ac:dyDescent="0.35">
      <c r="A1438">
        <v>142</v>
      </c>
      <c r="B1438" t="s">
        <v>138</v>
      </c>
      <c r="C1438" t="s">
        <v>139</v>
      </c>
      <c r="D1438">
        <v>100101</v>
      </c>
      <c r="E1438" t="s">
        <v>29</v>
      </c>
      <c r="F1438">
        <v>100101004</v>
      </c>
      <c r="G1438" t="s">
        <v>30</v>
      </c>
      <c r="H1438" t="s">
        <v>345</v>
      </c>
      <c r="I1438">
        <v>4</v>
      </c>
      <c r="J1438" t="s">
        <v>71</v>
      </c>
      <c r="K1438">
        <v>0</v>
      </c>
      <c r="L1438">
        <v>0</v>
      </c>
      <c r="M1438">
        <v>0</v>
      </c>
      <c r="N1438">
        <v>0.61499999999999999</v>
      </c>
      <c r="O1438">
        <v>1E-4</v>
      </c>
      <c r="P1438">
        <v>0</v>
      </c>
      <c r="Q1438">
        <v>0</v>
      </c>
      <c r="R1438">
        <v>0</v>
      </c>
      <c r="S1438">
        <v>0</v>
      </c>
    </row>
    <row r="1439" spans="1:19" x14ac:dyDescent="0.35">
      <c r="A1439">
        <v>142</v>
      </c>
      <c r="B1439" t="s">
        <v>138</v>
      </c>
      <c r="C1439" t="s">
        <v>139</v>
      </c>
      <c r="D1439">
        <v>100101</v>
      </c>
      <c r="E1439" t="s">
        <v>29</v>
      </c>
      <c r="F1439">
        <v>100101004</v>
      </c>
      <c r="G1439" t="s">
        <v>30</v>
      </c>
      <c r="H1439" t="s">
        <v>31</v>
      </c>
      <c r="I1439">
        <v>2</v>
      </c>
      <c r="J1439" t="s">
        <v>32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0.02</v>
      </c>
      <c r="Q1439">
        <v>0</v>
      </c>
      <c r="R1439">
        <v>0</v>
      </c>
      <c r="S1439">
        <v>0</v>
      </c>
    </row>
    <row r="1440" spans="1:19" x14ac:dyDescent="0.35">
      <c r="A1440">
        <v>142</v>
      </c>
      <c r="B1440" t="s">
        <v>138</v>
      </c>
      <c r="C1440" t="s">
        <v>139</v>
      </c>
      <c r="D1440">
        <v>100101</v>
      </c>
      <c r="E1440" t="s">
        <v>29</v>
      </c>
      <c r="F1440">
        <v>100101007</v>
      </c>
      <c r="G1440" t="s">
        <v>64</v>
      </c>
      <c r="H1440" t="s">
        <v>185</v>
      </c>
      <c r="I1440">
        <v>3</v>
      </c>
      <c r="J1440" t="s">
        <v>38</v>
      </c>
      <c r="K1440">
        <v>1.8781000000000001</v>
      </c>
      <c r="L1440">
        <v>0</v>
      </c>
      <c r="M1440">
        <v>1.3644000000000001</v>
      </c>
      <c r="N1440">
        <v>3.859</v>
      </c>
      <c r="O1440">
        <v>2.8405999999999998</v>
      </c>
      <c r="P1440">
        <v>0</v>
      </c>
      <c r="Q1440">
        <v>2.391</v>
      </c>
      <c r="R1440">
        <v>2.8923000000000001</v>
      </c>
      <c r="S1440">
        <v>3.6419000000000001</v>
      </c>
    </row>
    <row r="1441" spans="1:19" x14ac:dyDescent="0.35">
      <c r="A1441">
        <v>142</v>
      </c>
      <c r="B1441" t="s">
        <v>138</v>
      </c>
      <c r="C1441" t="s">
        <v>139</v>
      </c>
      <c r="D1441">
        <v>100101</v>
      </c>
      <c r="E1441" t="s">
        <v>29</v>
      </c>
      <c r="F1441">
        <v>100101011</v>
      </c>
      <c r="G1441" t="s">
        <v>122</v>
      </c>
      <c r="H1441" t="s">
        <v>264</v>
      </c>
      <c r="I1441">
        <v>1</v>
      </c>
      <c r="J1441" t="s">
        <v>96</v>
      </c>
      <c r="K1441">
        <v>0.25440000000000002</v>
      </c>
      <c r="L1441">
        <v>0</v>
      </c>
      <c r="M1441">
        <v>0.43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</row>
    <row r="1442" spans="1:19" x14ac:dyDescent="0.35">
      <c r="A1442">
        <v>142</v>
      </c>
      <c r="B1442" t="s">
        <v>138</v>
      </c>
      <c r="C1442" t="s">
        <v>139</v>
      </c>
      <c r="D1442">
        <v>100101</v>
      </c>
      <c r="E1442" t="s">
        <v>29</v>
      </c>
      <c r="F1442">
        <v>100101011</v>
      </c>
      <c r="G1442" t="s">
        <v>122</v>
      </c>
      <c r="H1442" t="s">
        <v>233</v>
      </c>
      <c r="I1442">
        <v>4</v>
      </c>
      <c r="J1442" t="s">
        <v>71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0.3</v>
      </c>
    </row>
    <row r="1443" spans="1:19" x14ac:dyDescent="0.35">
      <c r="A1443">
        <v>142</v>
      </c>
      <c r="B1443" t="s">
        <v>138</v>
      </c>
      <c r="C1443" t="s">
        <v>139</v>
      </c>
      <c r="D1443">
        <v>100101</v>
      </c>
      <c r="E1443" t="s">
        <v>29</v>
      </c>
      <c r="F1443">
        <v>100101011</v>
      </c>
      <c r="G1443" t="s">
        <v>122</v>
      </c>
      <c r="H1443" t="s">
        <v>234</v>
      </c>
      <c r="I1443">
        <v>4</v>
      </c>
      <c r="J1443" t="s">
        <v>71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0.35</v>
      </c>
    </row>
    <row r="1444" spans="1:19" x14ac:dyDescent="0.35">
      <c r="A1444">
        <v>142</v>
      </c>
      <c r="B1444" t="s">
        <v>138</v>
      </c>
      <c r="C1444" t="s">
        <v>139</v>
      </c>
      <c r="D1444">
        <v>100101</v>
      </c>
      <c r="E1444" t="s">
        <v>29</v>
      </c>
      <c r="F1444">
        <v>100101011</v>
      </c>
      <c r="G1444" t="s">
        <v>122</v>
      </c>
      <c r="H1444" t="s">
        <v>324</v>
      </c>
      <c r="I1444">
        <v>2</v>
      </c>
      <c r="J1444" t="s">
        <v>32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2.0019999999999998</v>
      </c>
      <c r="R1444">
        <v>4.46</v>
      </c>
      <c r="S1444">
        <v>0</v>
      </c>
    </row>
    <row r="1445" spans="1:19" x14ac:dyDescent="0.35">
      <c r="A1445">
        <v>142</v>
      </c>
      <c r="B1445" t="s">
        <v>138</v>
      </c>
      <c r="C1445" t="s">
        <v>139</v>
      </c>
      <c r="D1445">
        <v>100101</v>
      </c>
      <c r="E1445" t="s">
        <v>29</v>
      </c>
      <c r="F1445">
        <v>100112025</v>
      </c>
      <c r="G1445" t="s">
        <v>173</v>
      </c>
      <c r="H1445" t="s">
        <v>311</v>
      </c>
      <c r="I1445">
        <v>4</v>
      </c>
      <c r="J1445" t="s">
        <v>71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1.1999999999999999E-3</v>
      </c>
      <c r="Q1445">
        <v>0</v>
      </c>
      <c r="R1445">
        <v>0</v>
      </c>
      <c r="S1445">
        <v>0</v>
      </c>
    </row>
    <row r="1446" spans="1:19" x14ac:dyDescent="0.35">
      <c r="A1446">
        <v>142</v>
      </c>
      <c r="B1446" t="s">
        <v>138</v>
      </c>
      <c r="C1446" t="s">
        <v>139</v>
      </c>
      <c r="D1446">
        <v>100101</v>
      </c>
      <c r="E1446" t="s">
        <v>29</v>
      </c>
      <c r="F1446">
        <v>100112025</v>
      </c>
      <c r="G1446" t="s">
        <v>173</v>
      </c>
      <c r="H1446" t="s">
        <v>174</v>
      </c>
      <c r="I1446">
        <v>2</v>
      </c>
      <c r="J1446" t="s">
        <v>32</v>
      </c>
      <c r="K1446">
        <v>235.90049999999999</v>
      </c>
      <c r="L1446">
        <v>27.77</v>
      </c>
      <c r="M1446">
        <v>97.16</v>
      </c>
      <c r="N1446">
        <v>306.01729999999998</v>
      </c>
      <c r="O1446">
        <v>24.6694</v>
      </c>
      <c r="P1446">
        <v>17.734999999999999</v>
      </c>
      <c r="Q1446">
        <v>0</v>
      </c>
      <c r="R1446">
        <v>0</v>
      </c>
      <c r="S1446">
        <v>127.22410000000001</v>
      </c>
    </row>
    <row r="1447" spans="1:19" x14ac:dyDescent="0.35">
      <c r="A1447">
        <v>142</v>
      </c>
      <c r="B1447" t="s">
        <v>138</v>
      </c>
      <c r="C1447" t="s">
        <v>139</v>
      </c>
      <c r="D1447">
        <v>100102</v>
      </c>
      <c r="E1447" t="s">
        <v>92</v>
      </c>
      <c r="F1447">
        <v>100102003</v>
      </c>
      <c r="G1447" t="s">
        <v>93</v>
      </c>
      <c r="H1447" t="s">
        <v>289</v>
      </c>
      <c r="I1447">
        <v>5</v>
      </c>
      <c r="J1447" t="s">
        <v>26</v>
      </c>
      <c r="K1447">
        <v>47.2</v>
      </c>
      <c r="L1447">
        <v>0</v>
      </c>
      <c r="M1447">
        <v>120.001</v>
      </c>
      <c r="N1447">
        <v>2.016</v>
      </c>
      <c r="O1447">
        <v>952.66800000000001</v>
      </c>
      <c r="P1447">
        <v>1724.5319999999999</v>
      </c>
      <c r="Q1447">
        <v>3228.5230000000001</v>
      </c>
      <c r="R1447">
        <v>3962.4760000000001</v>
      </c>
      <c r="S1447">
        <v>4561.6229999999996</v>
      </c>
    </row>
    <row r="1448" spans="1:19" x14ac:dyDescent="0.35">
      <c r="A1448">
        <v>142</v>
      </c>
      <c r="B1448" t="s">
        <v>138</v>
      </c>
      <c r="C1448" t="s">
        <v>139</v>
      </c>
      <c r="D1448">
        <v>100102</v>
      </c>
      <c r="E1448" t="s">
        <v>92</v>
      </c>
      <c r="F1448">
        <v>100102003</v>
      </c>
      <c r="G1448" t="s">
        <v>93</v>
      </c>
      <c r="H1448" t="s">
        <v>290</v>
      </c>
      <c r="I1448">
        <v>5</v>
      </c>
      <c r="J1448" t="s">
        <v>26</v>
      </c>
      <c r="K1448">
        <v>98.989699999999999</v>
      </c>
      <c r="L1448">
        <v>101.51900000000001</v>
      </c>
      <c r="M1448">
        <v>127.059</v>
      </c>
      <c r="N1448">
        <v>246.21299999999999</v>
      </c>
      <c r="O1448">
        <v>2859.143</v>
      </c>
      <c r="P1448">
        <v>2793.8928999999998</v>
      </c>
      <c r="Q1448">
        <v>4180.51</v>
      </c>
      <c r="R1448">
        <v>3859.3652999999999</v>
      </c>
      <c r="S1448">
        <v>2267.373</v>
      </c>
    </row>
    <row r="1449" spans="1:19" x14ac:dyDescent="0.35">
      <c r="A1449">
        <v>142</v>
      </c>
      <c r="B1449" t="s">
        <v>138</v>
      </c>
      <c r="C1449" t="s">
        <v>139</v>
      </c>
      <c r="D1449">
        <v>100102</v>
      </c>
      <c r="E1449" t="s">
        <v>92</v>
      </c>
      <c r="F1449">
        <v>100102003</v>
      </c>
      <c r="G1449" t="s">
        <v>93</v>
      </c>
      <c r="H1449" t="s">
        <v>94</v>
      </c>
      <c r="I1449">
        <v>5</v>
      </c>
      <c r="J1449" t="s">
        <v>26</v>
      </c>
      <c r="K1449">
        <v>2651.1071000000002</v>
      </c>
      <c r="L1449">
        <v>2393.8870000000002</v>
      </c>
      <c r="M1449">
        <v>3144.509</v>
      </c>
      <c r="N1449">
        <v>3089.16</v>
      </c>
      <c r="O1449">
        <v>183.928</v>
      </c>
      <c r="P1449">
        <v>712.1626</v>
      </c>
      <c r="Q1449">
        <v>120.96</v>
      </c>
      <c r="R1449">
        <v>1250.982</v>
      </c>
      <c r="S1449">
        <v>554.98220000000003</v>
      </c>
    </row>
    <row r="1450" spans="1:19" x14ac:dyDescent="0.35">
      <c r="A1450">
        <v>142</v>
      </c>
      <c r="B1450" t="s">
        <v>138</v>
      </c>
      <c r="C1450" t="s">
        <v>139</v>
      </c>
      <c r="D1450">
        <v>100102</v>
      </c>
      <c r="E1450" t="s">
        <v>92</v>
      </c>
      <c r="F1450">
        <v>100102004</v>
      </c>
      <c r="G1450" t="s">
        <v>175</v>
      </c>
      <c r="H1450" t="s">
        <v>343</v>
      </c>
      <c r="I1450">
        <v>5</v>
      </c>
      <c r="J1450" t="s">
        <v>26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43.6</v>
      </c>
      <c r="Q1450">
        <v>107.61</v>
      </c>
      <c r="R1450">
        <v>85.65</v>
      </c>
      <c r="S1450">
        <v>140.98400000000001</v>
      </c>
    </row>
    <row r="1451" spans="1:19" x14ac:dyDescent="0.35">
      <c r="A1451">
        <v>142</v>
      </c>
      <c r="B1451" t="s">
        <v>138</v>
      </c>
      <c r="C1451" t="s">
        <v>139</v>
      </c>
      <c r="D1451">
        <v>100102</v>
      </c>
      <c r="E1451" t="s">
        <v>92</v>
      </c>
      <c r="F1451">
        <v>100102004</v>
      </c>
      <c r="G1451" t="s">
        <v>175</v>
      </c>
      <c r="H1451" t="s">
        <v>218</v>
      </c>
      <c r="I1451">
        <v>5</v>
      </c>
      <c r="J1451" t="s">
        <v>26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65.44</v>
      </c>
      <c r="Q1451">
        <v>0</v>
      </c>
      <c r="R1451">
        <v>0</v>
      </c>
      <c r="S1451">
        <v>0</v>
      </c>
    </row>
    <row r="1452" spans="1:19" x14ac:dyDescent="0.35">
      <c r="A1452">
        <v>142</v>
      </c>
      <c r="B1452" t="s">
        <v>138</v>
      </c>
      <c r="C1452" t="s">
        <v>139</v>
      </c>
      <c r="D1452">
        <v>100102</v>
      </c>
      <c r="E1452" t="s">
        <v>92</v>
      </c>
      <c r="F1452">
        <v>100102004</v>
      </c>
      <c r="G1452" t="s">
        <v>175</v>
      </c>
      <c r="H1452" t="s">
        <v>359</v>
      </c>
      <c r="I1452">
        <v>5</v>
      </c>
      <c r="J1452" t="s">
        <v>26</v>
      </c>
      <c r="K1452">
        <v>0</v>
      </c>
      <c r="L1452">
        <v>0</v>
      </c>
      <c r="M1452">
        <v>0</v>
      </c>
      <c r="N1452">
        <v>0</v>
      </c>
      <c r="O1452">
        <v>62.968000000000004</v>
      </c>
      <c r="P1452">
        <v>0</v>
      </c>
      <c r="Q1452">
        <v>0</v>
      </c>
      <c r="R1452">
        <v>0</v>
      </c>
      <c r="S1452">
        <v>0</v>
      </c>
    </row>
    <row r="1453" spans="1:19" x14ac:dyDescent="0.35">
      <c r="A1453">
        <v>142</v>
      </c>
      <c r="B1453" t="s">
        <v>138</v>
      </c>
      <c r="C1453" t="s">
        <v>139</v>
      </c>
      <c r="D1453">
        <v>100102</v>
      </c>
      <c r="E1453" t="s">
        <v>92</v>
      </c>
      <c r="F1453">
        <v>100102005</v>
      </c>
      <c r="G1453" t="s">
        <v>177</v>
      </c>
      <c r="H1453" t="s">
        <v>375</v>
      </c>
      <c r="I1453">
        <v>7</v>
      </c>
      <c r="J1453" t="s">
        <v>164</v>
      </c>
      <c r="K1453">
        <v>1.4E-2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2.5999999999999999E-3</v>
      </c>
      <c r="R1453">
        <v>0</v>
      </c>
      <c r="S1453">
        <v>0</v>
      </c>
    </row>
    <row r="1454" spans="1:19" x14ac:dyDescent="0.35">
      <c r="A1454">
        <v>142</v>
      </c>
      <c r="B1454" t="s">
        <v>138</v>
      </c>
      <c r="C1454" t="s">
        <v>139</v>
      </c>
      <c r="D1454">
        <v>100102</v>
      </c>
      <c r="E1454" t="s">
        <v>92</v>
      </c>
      <c r="F1454">
        <v>100102005</v>
      </c>
      <c r="G1454" t="s">
        <v>177</v>
      </c>
      <c r="H1454" t="s">
        <v>397</v>
      </c>
      <c r="I1454">
        <v>7</v>
      </c>
      <c r="J1454" t="s">
        <v>164</v>
      </c>
      <c r="K1454">
        <v>0</v>
      </c>
      <c r="L1454">
        <v>0</v>
      </c>
      <c r="M1454">
        <v>0</v>
      </c>
      <c r="N1454">
        <v>0.28460000000000002</v>
      </c>
      <c r="O1454">
        <v>0</v>
      </c>
      <c r="P1454">
        <v>0</v>
      </c>
      <c r="Q1454">
        <v>0</v>
      </c>
      <c r="R1454">
        <v>7.2301000000000002</v>
      </c>
      <c r="S1454">
        <v>24.2362</v>
      </c>
    </row>
    <row r="1455" spans="1:19" x14ac:dyDescent="0.35">
      <c r="A1455">
        <v>142</v>
      </c>
      <c r="B1455" t="s">
        <v>138</v>
      </c>
      <c r="C1455" t="s">
        <v>139</v>
      </c>
      <c r="D1455">
        <v>100102</v>
      </c>
      <c r="E1455" t="s">
        <v>92</v>
      </c>
      <c r="F1455">
        <v>100102005</v>
      </c>
      <c r="G1455" t="s">
        <v>177</v>
      </c>
      <c r="H1455" t="s">
        <v>379</v>
      </c>
      <c r="I1455">
        <v>7</v>
      </c>
      <c r="J1455" t="s">
        <v>164</v>
      </c>
      <c r="K1455">
        <v>0.56000000000000005</v>
      </c>
      <c r="L1455">
        <v>0</v>
      </c>
      <c r="M1455">
        <v>0</v>
      </c>
      <c r="N1455">
        <v>6.3773999999999997</v>
      </c>
      <c r="O1455">
        <v>20.389099999999999</v>
      </c>
      <c r="P1455">
        <v>58.5899</v>
      </c>
      <c r="Q1455">
        <v>0</v>
      </c>
      <c r="R1455">
        <v>1.03E-2</v>
      </c>
      <c r="S1455">
        <v>6.8917000000000002</v>
      </c>
    </row>
    <row r="1456" spans="1:19" x14ac:dyDescent="0.35">
      <c r="A1456">
        <v>142</v>
      </c>
      <c r="B1456" t="s">
        <v>138</v>
      </c>
      <c r="C1456" t="s">
        <v>139</v>
      </c>
      <c r="D1456">
        <v>100102</v>
      </c>
      <c r="E1456" t="s">
        <v>92</v>
      </c>
      <c r="F1456">
        <v>100102006</v>
      </c>
      <c r="G1456" t="s">
        <v>237</v>
      </c>
      <c r="H1456" t="s">
        <v>238</v>
      </c>
      <c r="I1456">
        <v>5</v>
      </c>
      <c r="J1456" t="s">
        <v>26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9.7200000000000006</v>
      </c>
    </row>
    <row r="1457" spans="1:19" x14ac:dyDescent="0.35">
      <c r="A1457">
        <v>142</v>
      </c>
      <c r="B1457" t="s">
        <v>138</v>
      </c>
      <c r="C1457" t="s">
        <v>139</v>
      </c>
      <c r="D1457">
        <v>100102</v>
      </c>
      <c r="E1457" t="s">
        <v>92</v>
      </c>
      <c r="F1457">
        <v>100102008</v>
      </c>
      <c r="G1457" t="s">
        <v>352</v>
      </c>
      <c r="H1457" t="s">
        <v>413</v>
      </c>
      <c r="I1457">
        <v>3</v>
      </c>
      <c r="J1457" t="s">
        <v>38</v>
      </c>
      <c r="K1457">
        <v>0</v>
      </c>
      <c r="L1457">
        <v>0</v>
      </c>
      <c r="M1457">
        <v>55.436999999999998</v>
      </c>
      <c r="N1457">
        <v>84.009</v>
      </c>
      <c r="O1457">
        <v>150.39699999999999</v>
      </c>
      <c r="P1457">
        <v>134.75530000000001</v>
      </c>
      <c r="Q1457">
        <v>124.76300000000001</v>
      </c>
      <c r="R1457">
        <v>485.53269999999998</v>
      </c>
      <c r="S1457">
        <v>27.930700000000002</v>
      </c>
    </row>
    <row r="1458" spans="1:19" x14ac:dyDescent="0.35">
      <c r="A1458">
        <v>142</v>
      </c>
      <c r="B1458" t="s">
        <v>138</v>
      </c>
      <c r="C1458" t="s">
        <v>139</v>
      </c>
      <c r="D1458">
        <v>100102</v>
      </c>
      <c r="E1458" t="s">
        <v>92</v>
      </c>
      <c r="F1458">
        <v>100102008</v>
      </c>
      <c r="G1458" t="s">
        <v>352</v>
      </c>
      <c r="H1458" t="s">
        <v>391</v>
      </c>
      <c r="I1458">
        <v>3</v>
      </c>
      <c r="J1458" t="s">
        <v>38</v>
      </c>
      <c r="K1458">
        <v>0</v>
      </c>
      <c r="L1458">
        <v>0</v>
      </c>
      <c r="M1458">
        <v>0</v>
      </c>
      <c r="N1458">
        <v>4.4999999999999998E-2</v>
      </c>
      <c r="O1458">
        <v>0.44030000000000002</v>
      </c>
      <c r="P1458">
        <v>7.5830000000000002</v>
      </c>
      <c r="Q1458">
        <v>0</v>
      </c>
      <c r="R1458">
        <v>0</v>
      </c>
      <c r="S1458">
        <v>0.10440000000000001</v>
      </c>
    </row>
    <row r="1459" spans="1:19" x14ac:dyDescent="0.35">
      <c r="A1459">
        <v>142</v>
      </c>
      <c r="B1459" t="s">
        <v>138</v>
      </c>
      <c r="C1459" t="s">
        <v>139</v>
      </c>
      <c r="D1459">
        <v>100102</v>
      </c>
      <c r="E1459" t="s">
        <v>92</v>
      </c>
      <c r="F1459">
        <v>100102008</v>
      </c>
      <c r="G1459" t="s">
        <v>352</v>
      </c>
      <c r="H1459" t="s">
        <v>353</v>
      </c>
      <c r="I1459">
        <v>7</v>
      </c>
      <c r="J1459" t="s">
        <v>164</v>
      </c>
      <c r="K1459">
        <v>2.4199999999999999E-2</v>
      </c>
      <c r="L1459">
        <v>0</v>
      </c>
      <c r="M1459">
        <v>25.001000000000001</v>
      </c>
      <c r="N1459">
        <v>124.2</v>
      </c>
      <c r="O1459">
        <v>350.80520000000001</v>
      </c>
      <c r="P1459">
        <v>239.011</v>
      </c>
      <c r="Q1459">
        <v>325.214</v>
      </c>
      <c r="R1459">
        <v>373.83920000000001</v>
      </c>
      <c r="S1459">
        <v>137.98490000000001</v>
      </c>
    </row>
    <row r="1460" spans="1:19" x14ac:dyDescent="0.35">
      <c r="A1460">
        <v>142</v>
      </c>
      <c r="B1460" t="s">
        <v>138</v>
      </c>
      <c r="C1460" t="s">
        <v>139</v>
      </c>
      <c r="D1460">
        <v>100102</v>
      </c>
      <c r="E1460" t="s">
        <v>92</v>
      </c>
      <c r="F1460">
        <v>100102008</v>
      </c>
      <c r="G1460" t="s">
        <v>352</v>
      </c>
      <c r="H1460" t="s">
        <v>360</v>
      </c>
      <c r="I1460">
        <v>5</v>
      </c>
      <c r="J1460" t="s">
        <v>26</v>
      </c>
      <c r="K1460">
        <v>0</v>
      </c>
      <c r="L1460">
        <v>0</v>
      </c>
      <c r="M1460">
        <v>0</v>
      </c>
      <c r="N1460">
        <v>0</v>
      </c>
      <c r="O1460">
        <v>26.292000000000002</v>
      </c>
      <c r="P1460">
        <v>55.25</v>
      </c>
      <c r="Q1460">
        <v>7.35</v>
      </c>
      <c r="R1460">
        <v>81.900000000000006</v>
      </c>
      <c r="S1460">
        <v>300.77999999999997</v>
      </c>
    </row>
    <row r="1461" spans="1:19" x14ac:dyDescent="0.35">
      <c r="A1461">
        <v>142</v>
      </c>
      <c r="B1461" t="s">
        <v>138</v>
      </c>
      <c r="C1461" t="s">
        <v>139</v>
      </c>
      <c r="D1461">
        <v>100102</v>
      </c>
      <c r="E1461" t="s">
        <v>92</v>
      </c>
      <c r="F1461">
        <v>100102008</v>
      </c>
      <c r="G1461" t="s">
        <v>352</v>
      </c>
      <c r="H1461" t="s">
        <v>354</v>
      </c>
      <c r="I1461">
        <v>7</v>
      </c>
      <c r="J1461" t="s">
        <v>164</v>
      </c>
      <c r="K1461">
        <v>28.531600000000001</v>
      </c>
      <c r="L1461">
        <v>34.589199999999998</v>
      </c>
      <c r="M1461">
        <v>32.19</v>
      </c>
      <c r="N1461">
        <v>26.6282</v>
      </c>
      <c r="O1461">
        <v>11.217000000000001</v>
      </c>
      <c r="P1461">
        <v>12.143000000000001</v>
      </c>
      <c r="Q1461">
        <v>61.469499999999996</v>
      </c>
      <c r="R1461">
        <v>30.551500000000001</v>
      </c>
      <c r="S1461">
        <v>23.3125</v>
      </c>
    </row>
    <row r="1462" spans="1:19" x14ac:dyDescent="0.35">
      <c r="A1462">
        <v>142</v>
      </c>
      <c r="B1462" t="s">
        <v>138</v>
      </c>
      <c r="C1462" t="s">
        <v>139</v>
      </c>
      <c r="D1462">
        <v>100103</v>
      </c>
      <c r="E1462" t="s">
        <v>39</v>
      </c>
      <c r="F1462">
        <v>100103001</v>
      </c>
      <c r="G1462" t="s">
        <v>40</v>
      </c>
      <c r="H1462" t="s">
        <v>75</v>
      </c>
      <c r="I1462">
        <v>3</v>
      </c>
      <c r="J1462" t="s">
        <v>38</v>
      </c>
      <c r="K1462">
        <v>0</v>
      </c>
      <c r="L1462">
        <v>0</v>
      </c>
      <c r="M1462">
        <v>2.69E-2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</row>
    <row r="1463" spans="1:19" x14ac:dyDescent="0.35">
      <c r="A1463">
        <v>142</v>
      </c>
      <c r="B1463" t="s">
        <v>138</v>
      </c>
      <c r="C1463" t="s">
        <v>139</v>
      </c>
      <c r="D1463">
        <v>100103</v>
      </c>
      <c r="E1463" t="s">
        <v>39</v>
      </c>
      <c r="F1463">
        <v>100103003</v>
      </c>
      <c r="G1463" t="s">
        <v>226</v>
      </c>
      <c r="H1463" t="s">
        <v>323</v>
      </c>
      <c r="I1463">
        <v>3</v>
      </c>
      <c r="J1463" t="s">
        <v>38</v>
      </c>
      <c r="K1463">
        <v>0</v>
      </c>
      <c r="L1463">
        <v>0</v>
      </c>
      <c r="M1463">
        <v>0</v>
      </c>
      <c r="N1463">
        <v>0</v>
      </c>
      <c r="O1463">
        <v>2.6059000000000001</v>
      </c>
      <c r="P1463">
        <v>0</v>
      </c>
      <c r="Q1463">
        <v>0</v>
      </c>
      <c r="R1463">
        <v>0.72</v>
      </c>
      <c r="S1463">
        <v>3.2042999999999999</v>
      </c>
    </row>
    <row r="1464" spans="1:19" x14ac:dyDescent="0.35">
      <c r="A1464">
        <v>142</v>
      </c>
      <c r="B1464" t="s">
        <v>138</v>
      </c>
      <c r="C1464" t="s">
        <v>139</v>
      </c>
      <c r="D1464">
        <v>100103</v>
      </c>
      <c r="E1464" t="s">
        <v>39</v>
      </c>
      <c r="F1464">
        <v>100103003</v>
      </c>
      <c r="G1464" t="s">
        <v>226</v>
      </c>
      <c r="H1464" t="s">
        <v>315</v>
      </c>
      <c r="I1464">
        <v>3</v>
      </c>
      <c r="J1464" t="s">
        <v>38</v>
      </c>
      <c r="K1464">
        <v>0.21990000000000001</v>
      </c>
      <c r="L1464">
        <v>0</v>
      </c>
      <c r="M1464">
        <v>0</v>
      </c>
      <c r="N1464">
        <v>2.35E-2</v>
      </c>
      <c r="O1464">
        <v>0</v>
      </c>
      <c r="P1464">
        <v>0.7923</v>
      </c>
      <c r="Q1464">
        <v>0</v>
      </c>
      <c r="R1464">
        <v>0</v>
      </c>
      <c r="S1464">
        <v>1E-3</v>
      </c>
    </row>
    <row r="1465" spans="1:19" x14ac:dyDescent="0.35">
      <c r="A1465">
        <v>142</v>
      </c>
      <c r="B1465" t="s">
        <v>138</v>
      </c>
      <c r="C1465" t="s">
        <v>139</v>
      </c>
      <c r="D1465">
        <v>100103</v>
      </c>
      <c r="E1465" t="s">
        <v>39</v>
      </c>
      <c r="F1465">
        <v>100103004</v>
      </c>
      <c r="G1465" t="s">
        <v>77</v>
      </c>
      <c r="H1465" t="s">
        <v>78</v>
      </c>
      <c r="I1465">
        <v>3</v>
      </c>
      <c r="J1465" t="s">
        <v>38</v>
      </c>
      <c r="K1465">
        <v>0</v>
      </c>
      <c r="L1465">
        <v>0</v>
      </c>
      <c r="M1465">
        <v>0</v>
      </c>
      <c r="N1465">
        <v>193.00880000000001</v>
      </c>
      <c r="O1465">
        <v>0</v>
      </c>
      <c r="P1465">
        <v>0</v>
      </c>
      <c r="Q1465">
        <v>0</v>
      </c>
      <c r="R1465">
        <v>0</v>
      </c>
      <c r="S1465">
        <v>0</v>
      </c>
    </row>
    <row r="1466" spans="1:19" x14ac:dyDescent="0.35">
      <c r="A1466">
        <v>142</v>
      </c>
      <c r="B1466" t="s">
        <v>138</v>
      </c>
      <c r="C1466" t="s">
        <v>139</v>
      </c>
      <c r="D1466">
        <v>100103</v>
      </c>
      <c r="E1466" t="s">
        <v>39</v>
      </c>
      <c r="F1466">
        <v>100103004</v>
      </c>
      <c r="G1466" t="s">
        <v>77</v>
      </c>
      <c r="H1466" t="s">
        <v>363</v>
      </c>
      <c r="I1466">
        <v>7</v>
      </c>
      <c r="J1466" t="s">
        <v>164</v>
      </c>
      <c r="K1466">
        <v>8.9999999999999998E-4</v>
      </c>
      <c r="L1466">
        <v>0</v>
      </c>
      <c r="M1466">
        <v>0</v>
      </c>
      <c r="N1466">
        <v>9.1999999999999998E-3</v>
      </c>
      <c r="O1466">
        <v>13.122</v>
      </c>
      <c r="P1466">
        <v>22.207000000000001</v>
      </c>
      <c r="Q1466">
        <v>3.9300000000000002E-2</v>
      </c>
      <c r="R1466">
        <v>0</v>
      </c>
      <c r="S1466">
        <v>0</v>
      </c>
    </row>
    <row r="1467" spans="1:19" x14ac:dyDescent="0.35">
      <c r="A1467">
        <v>142</v>
      </c>
      <c r="B1467" t="s">
        <v>138</v>
      </c>
      <c r="C1467" t="s">
        <v>139</v>
      </c>
      <c r="D1467">
        <v>100103</v>
      </c>
      <c r="E1467" t="s">
        <v>39</v>
      </c>
      <c r="F1467">
        <v>100103004</v>
      </c>
      <c r="G1467" t="s">
        <v>77</v>
      </c>
      <c r="H1467" t="s">
        <v>329</v>
      </c>
      <c r="I1467">
        <v>3</v>
      </c>
      <c r="J1467" t="s">
        <v>38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1.3076000000000001</v>
      </c>
      <c r="Q1467">
        <v>0</v>
      </c>
      <c r="R1467">
        <v>0</v>
      </c>
      <c r="S1467">
        <v>2.8439000000000001</v>
      </c>
    </row>
    <row r="1468" spans="1:19" x14ac:dyDescent="0.35">
      <c r="A1468">
        <v>142</v>
      </c>
      <c r="B1468" t="s">
        <v>138</v>
      </c>
      <c r="C1468" t="s">
        <v>139</v>
      </c>
      <c r="D1468">
        <v>100103</v>
      </c>
      <c r="E1468" t="s">
        <v>39</v>
      </c>
      <c r="F1468">
        <v>100103004</v>
      </c>
      <c r="G1468" t="s">
        <v>77</v>
      </c>
      <c r="H1468" t="s">
        <v>198</v>
      </c>
      <c r="I1468">
        <v>3</v>
      </c>
      <c r="J1468" t="s">
        <v>38</v>
      </c>
      <c r="K1468">
        <v>0</v>
      </c>
      <c r="L1468">
        <v>0</v>
      </c>
      <c r="M1468">
        <v>4.0000000000000002E-4</v>
      </c>
      <c r="N1468">
        <v>0</v>
      </c>
      <c r="O1468">
        <v>0</v>
      </c>
      <c r="P1468">
        <v>0</v>
      </c>
      <c r="Q1468">
        <v>7.7712000000000003</v>
      </c>
      <c r="R1468">
        <v>0</v>
      </c>
      <c r="S1468">
        <v>0</v>
      </c>
    </row>
    <row r="1469" spans="1:19" x14ac:dyDescent="0.35">
      <c r="A1469">
        <v>142</v>
      </c>
      <c r="B1469" t="s">
        <v>138</v>
      </c>
      <c r="C1469" t="s">
        <v>139</v>
      </c>
      <c r="D1469">
        <v>100103</v>
      </c>
      <c r="E1469" t="s">
        <v>39</v>
      </c>
      <c r="F1469">
        <v>100103004</v>
      </c>
      <c r="G1469" t="s">
        <v>77</v>
      </c>
      <c r="H1469" t="s">
        <v>347</v>
      </c>
      <c r="I1469">
        <v>3</v>
      </c>
      <c r="J1469" t="s">
        <v>38</v>
      </c>
      <c r="K1469">
        <v>0</v>
      </c>
      <c r="L1469">
        <v>2.9152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</row>
    <row r="1470" spans="1:19" x14ac:dyDescent="0.35">
      <c r="A1470">
        <v>142</v>
      </c>
      <c r="B1470" t="s">
        <v>138</v>
      </c>
      <c r="C1470" t="s">
        <v>139</v>
      </c>
      <c r="D1470">
        <v>100103</v>
      </c>
      <c r="E1470" t="s">
        <v>39</v>
      </c>
      <c r="F1470">
        <v>100103004</v>
      </c>
      <c r="G1470" t="s">
        <v>77</v>
      </c>
      <c r="H1470" t="s">
        <v>124</v>
      </c>
      <c r="I1470">
        <v>3</v>
      </c>
      <c r="J1470" t="s">
        <v>38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6.7000000000000002E-3</v>
      </c>
      <c r="Q1470">
        <v>0.378</v>
      </c>
      <c r="R1470">
        <v>0.42970000000000003</v>
      </c>
      <c r="S1470">
        <v>0.24</v>
      </c>
    </row>
    <row r="1471" spans="1:19" x14ac:dyDescent="0.35">
      <c r="A1471">
        <v>142</v>
      </c>
      <c r="B1471" t="s">
        <v>138</v>
      </c>
      <c r="C1471" t="s">
        <v>139</v>
      </c>
      <c r="D1471">
        <v>100103</v>
      </c>
      <c r="E1471" t="s">
        <v>39</v>
      </c>
      <c r="F1471">
        <v>100103004</v>
      </c>
      <c r="G1471" t="s">
        <v>77</v>
      </c>
      <c r="H1471" t="s">
        <v>89</v>
      </c>
      <c r="I1471">
        <v>3</v>
      </c>
      <c r="J1471" t="s">
        <v>38</v>
      </c>
      <c r="K1471">
        <v>0</v>
      </c>
      <c r="L1471">
        <v>8.2000000000000007E-3</v>
      </c>
      <c r="M1471">
        <v>2.5000000000000001E-3</v>
      </c>
      <c r="N1471">
        <v>0</v>
      </c>
      <c r="O1471">
        <v>2.0500000000000001E-2</v>
      </c>
      <c r="P1471">
        <v>0</v>
      </c>
      <c r="Q1471">
        <v>0</v>
      </c>
      <c r="R1471">
        <v>0</v>
      </c>
      <c r="S1471">
        <v>0</v>
      </c>
    </row>
    <row r="1472" spans="1:19" x14ac:dyDescent="0.35">
      <c r="A1472">
        <v>142</v>
      </c>
      <c r="B1472" t="s">
        <v>138</v>
      </c>
      <c r="C1472" t="s">
        <v>139</v>
      </c>
      <c r="D1472">
        <v>100104</v>
      </c>
      <c r="E1472" t="s">
        <v>66</v>
      </c>
      <c r="F1472">
        <v>100104002</v>
      </c>
      <c r="G1472" t="s">
        <v>67</v>
      </c>
      <c r="H1472" t="s">
        <v>366</v>
      </c>
      <c r="I1472">
        <v>7</v>
      </c>
      <c r="J1472" t="s">
        <v>164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3.4586000000000001</v>
      </c>
      <c r="S1472">
        <v>16.8568</v>
      </c>
    </row>
    <row r="1473" spans="1:19" x14ac:dyDescent="0.35">
      <c r="A1473">
        <v>142</v>
      </c>
      <c r="B1473" t="s">
        <v>138</v>
      </c>
      <c r="C1473" t="s">
        <v>139</v>
      </c>
      <c r="D1473">
        <v>100104</v>
      </c>
      <c r="E1473" t="s">
        <v>66</v>
      </c>
      <c r="F1473">
        <v>100104002</v>
      </c>
      <c r="G1473" t="s">
        <v>67</v>
      </c>
      <c r="H1473" t="s">
        <v>210</v>
      </c>
      <c r="I1473">
        <v>7</v>
      </c>
      <c r="J1473" t="s">
        <v>164</v>
      </c>
      <c r="K1473">
        <v>0</v>
      </c>
      <c r="L1473">
        <v>2.1100000000000001E-2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6.9999999999999999E-4</v>
      </c>
    </row>
    <row r="1474" spans="1:19" x14ac:dyDescent="0.35">
      <c r="A1474">
        <v>142</v>
      </c>
      <c r="B1474" t="s">
        <v>138</v>
      </c>
      <c r="C1474" t="s">
        <v>139</v>
      </c>
      <c r="D1474">
        <v>100104</v>
      </c>
      <c r="E1474" t="s">
        <v>66</v>
      </c>
      <c r="F1474">
        <v>100104002</v>
      </c>
      <c r="G1474" t="s">
        <v>67</v>
      </c>
      <c r="H1474" t="s">
        <v>203</v>
      </c>
      <c r="I1474">
        <v>7</v>
      </c>
      <c r="J1474" t="s">
        <v>164</v>
      </c>
      <c r="K1474">
        <v>4.5636000000000001</v>
      </c>
      <c r="L1474">
        <v>0</v>
      </c>
      <c r="M1474">
        <v>2.5049999999999999</v>
      </c>
      <c r="N1474">
        <v>6.3914</v>
      </c>
      <c r="O1474">
        <v>12.353199999999999</v>
      </c>
      <c r="P1474">
        <v>22.1</v>
      </c>
      <c r="Q1474">
        <v>0</v>
      </c>
      <c r="R1474">
        <v>9.2579999999999991</v>
      </c>
      <c r="S1474">
        <v>4.4330999999999996</v>
      </c>
    </row>
    <row r="1475" spans="1:19" x14ac:dyDescent="0.35">
      <c r="A1475">
        <v>142</v>
      </c>
      <c r="B1475" t="s">
        <v>138</v>
      </c>
      <c r="C1475" t="s">
        <v>139</v>
      </c>
      <c r="D1475">
        <v>100104</v>
      </c>
      <c r="E1475" t="s">
        <v>66</v>
      </c>
      <c r="F1475">
        <v>100104002</v>
      </c>
      <c r="G1475" t="s">
        <v>67</v>
      </c>
      <c r="H1475" t="s">
        <v>191</v>
      </c>
      <c r="I1475">
        <v>4</v>
      </c>
      <c r="J1475" t="s">
        <v>71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3.7499999999999999E-2</v>
      </c>
      <c r="S1475">
        <v>0</v>
      </c>
    </row>
    <row r="1476" spans="1:19" x14ac:dyDescent="0.35">
      <c r="A1476">
        <v>142</v>
      </c>
      <c r="B1476" t="s">
        <v>138</v>
      </c>
      <c r="C1476" t="s">
        <v>139</v>
      </c>
      <c r="D1476">
        <v>100104</v>
      </c>
      <c r="E1476" t="s">
        <v>66</v>
      </c>
      <c r="F1476">
        <v>100104002</v>
      </c>
      <c r="G1476" t="s">
        <v>67</v>
      </c>
      <c r="H1476" t="s">
        <v>127</v>
      </c>
      <c r="I1476">
        <v>3</v>
      </c>
      <c r="J1476" t="s">
        <v>38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4</v>
      </c>
      <c r="Q1476">
        <v>0</v>
      </c>
      <c r="R1476">
        <v>0</v>
      </c>
      <c r="S1476">
        <v>0</v>
      </c>
    </row>
    <row r="1477" spans="1:19" x14ac:dyDescent="0.35">
      <c r="A1477">
        <v>142</v>
      </c>
      <c r="B1477" t="s">
        <v>138</v>
      </c>
      <c r="C1477" t="s">
        <v>139</v>
      </c>
      <c r="D1477">
        <v>100104</v>
      </c>
      <c r="E1477" t="s">
        <v>66</v>
      </c>
      <c r="F1477">
        <v>100104002</v>
      </c>
      <c r="G1477" t="s">
        <v>67</v>
      </c>
      <c r="H1477" t="s">
        <v>219</v>
      </c>
      <c r="I1477">
        <v>3</v>
      </c>
      <c r="J1477" t="s">
        <v>38</v>
      </c>
      <c r="K1477">
        <v>0</v>
      </c>
      <c r="L1477">
        <v>0</v>
      </c>
      <c r="M1477">
        <v>0</v>
      </c>
      <c r="N1477">
        <v>0.1842</v>
      </c>
      <c r="O1477">
        <v>0</v>
      </c>
      <c r="P1477">
        <v>0</v>
      </c>
      <c r="Q1477">
        <v>0</v>
      </c>
      <c r="R1477">
        <v>0</v>
      </c>
      <c r="S1477">
        <v>0</v>
      </c>
    </row>
    <row r="1478" spans="1:19" x14ac:dyDescent="0.35">
      <c r="A1478">
        <v>142</v>
      </c>
      <c r="B1478" t="s">
        <v>138</v>
      </c>
      <c r="C1478" t="s">
        <v>139</v>
      </c>
      <c r="D1478">
        <v>100104</v>
      </c>
      <c r="E1478" t="s">
        <v>66</v>
      </c>
      <c r="F1478">
        <v>100104005</v>
      </c>
      <c r="G1478" t="s">
        <v>82</v>
      </c>
      <c r="H1478" t="s">
        <v>348</v>
      </c>
      <c r="I1478">
        <v>7</v>
      </c>
      <c r="J1478" t="s">
        <v>164</v>
      </c>
      <c r="K1478">
        <v>0.05</v>
      </c>
      <c r="L1478">
        <v>3.2500000000000001E-2</v>
      </c>
      <c r="M1478">
        <v>1.61E-2</v>
      </c>
      <c r="N1478">
        <v>0</v>
      </c>
      <c r="O1478">
        <v>0</v>
      </c>
      <c r="P1478">
        <v>4.4000000000000003E-3</v>
      </c>
      <c r="Q1478">
        <v>0</v>
      </c>
      <c r="R1478">
        <v>0</v>
      </c>
      <c r="S1478">
        <v>0</v>
      </c>
    </row>
    <row r="1479" spans="1:19" x14ac:dyDescent="0.35">
      <c r="A1479">
        <v>142</v>
      </c>
      <c r="B1479" t="s">
        <v>138</v>
      </c>
      <c r="C1479" t="s">
        <v>139</v>
      </c>
      <c r="D1479">
        <v>100105</v>
      </c>
      <c r="E1479" t="s">
        <v>20</v>
      </c>
      <c r="F1479">
        <v>100105001</v>
      </c>
      <c r="G1479" t="s">
        <v>44</v>
      </c>
      <c r="H1479" t="s">
        <v>262</v>
      </c>
      <c r="I1479">
        <v>6</v>
      </c>
      <c r="J1479" t="s">
        <v>20</v>
      </c>
      <c r="K1479">
        <v>0</v>
      </c>
      <c r="L1479">
        <v>0</v>
      </c>
      <c r="M1479">
        <v>0</v>
      </c>
      <c r="N1479">
        <v>0.76559999999999995</v>
      </c>
      <c r="O1479">
        <v>0</v>
      </c>
      <c r="P1479">
        <v>0</v>
      </c>
      <c r="Q1479">
        <v>0.45</v>
      </c>
      <c r="R1479">
        <v>0</v>
      </c>
      <c r="S1479">
        <v>1.38E-2</v>
      </c>
    </row>
    <row r="1480" spans="1:19" x14ac:dyDescent="0.35">
      <c r="A1480">
        <v>142</v>
      </c>
      <c r="B1480" t="s">
        <v>138</v>
      </c>
      <c r="C1480" t="s">
        <v>139</v>
      </c>
      <c r="D1480">
        <v>100105</v>
      </c>
      <c r="E1480" t="s">
        <v>20</v>
      </c>
      <c r="F1480">
        <v>100105003</v>
      </c>
      <c r="G1480" t="s">
        <v>334</v>
      </c>
      <c r="H1480" t="s">
        <v>335</v>
      </c>
      <c r="I1480">
        <v>6</v>
      </c>
      <c r="J1480" t="s">
        <v>20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0.18509999999999999</v>
      </c>
      <c r="R1480">
        <v>0</v>
      </c>
      <c r="S1480">
        <v>6.8999999999999999E-3</v>
      </c>
    </row>
    <row r="1481" spans="1:19" x14ac:dyDescent="0.35">
      <c r="A1481">
        <v>142</v>
      </c>
      <c r="B1481" t="s">
        <v>138</v>
      </c>
      <c r="C1481" t="s">
        <v>139</v>
      </c>
      <c r="D1481">
        <v>100105</v>
      </c>
      <c r="E1481" t="s">
        <v>20</v>
      </c>
      <c r="F1481">
        <v>100105004</v>
      </c>
      <c r="G1481" t="s">
        <v>18</v>
      </c>
      <c r="H1481" t="s">
        <v>46</v>
      </c>
      <c r="I1481">
        <v>6</v>
      </c>
      <c r="J1481" t="s">
        <v>20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1.24E-2</v>
      </c>
      <c r="R1481">
        <v>0</v>
      </c>
      <c r="S1481">
        <v>0</v>
      </c>
    </row>
    <row r="1482" spans="1:19" x14ac:dyDescent="0.35">
      <c r="A1482">
        <v>142</v>
      </c>
      <c r="B1482" t="s">
        <v>138</v>
      </c>
      <c r="C1482" t="s">
        <v>139</v>
      </c>
      <c r="D1482">
        <v>100105</v>
      </c>
      <c r="E1482" t="s">
        <v>20</v>
      </c>
      <c r="F1482">
        <v>100105004</v>
      </c>
      <c r="G1482" t="s">
        <v>18</v>
      </c>
      <c r="H1482" t="s">
        <v>47</v>
      </c>
      <c r="I1482">
        <v>6</v>
      </c>
      <c r="J1482" t="s">
        <v>20</v>
      </c>
      <c r="K1482">
        <v>0</v>
      </c>
      <c r="L1482">
        <v>0</v>
      </c>
      <c r="M1482">
        <v>5.0000000000000001E-4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</row>
    <row r="1483" spans="1:19" x14ac:dyDescent="0.35">
      <c r="A1483">
        <v>142</v>
      </c>
      <c r="B1483" t="s">
        <v>138</v>
      </c>
      <c r="C1483" t="s">
        <v>139</v>
      </c>
      <c r="D1483">
        <v>100105</v>
      </c>
      <c r="E1483" t="s">
        <v>20</v>
      </c>
      <c r="F1483">
        <v>100105006</v>
      </c>
      <c r="G1483" t="s">
        <v>276</v>
      </c>
      <c r="H1483" t="s">
        <v>388</v>
      </c>
      <c r="I1483">
        <v>4</v>
      </c>
      <c r="J1483" t="s">
        <v>71</v>
      </c>
      <c r="K1483">
        <v>7.4999999999999997E-3</v>
      </c>
      <c r="L1483">
        <v>5.7999999999999996E-3</v>
      </c>
      <c r="M1483">
        <v>0</v>
      </c>
      <c r="N1483">
        <v>0</v>
      </c>
      <c r="O1483">
        <v>0</v>
      </c>
      <c r="P1483">
        <v>0.25</v>
      </c>
      <c r="Q1483">
        <v>0</v>
      </c>
      <c r="R1483">
        <v>0</v>
      </c>
      <c r="S1483">
        <v>0.32</v>
      </c>
    </row>
    <row r="1484" spans="1:19" x14ac:dyDescent="0.35">
      <c r="A1484">
        <v>142</v>
      </c>
      <c r="B1484" t="s">
        <v>138</v>
      </c>
      <c r="C1484" t="s">
        <v>139</v>
      </c>
      <c r="D1484">
        <v>100105</v>
      </c>
      <c r="E1484" t="s">
        <v>20</v>
      </c>
      <c r="F1484">
        <v>100105006</v>
      </c>
      <c r="G1484" t="s">
        <v>276</v>
      </c>
      <c r="H1484" t="s">
        <v>277</v>
      </c>
      <c r="I1484">
        <v>4</v>
      </c>
      <c r="J1484" t="s">
        <v>71</v>
      </c>
      <c r="K1484">
        <v>0</v>
      </c>
      <c r="L1484">
        <v>2.3999999999999998E-3</v>
      </c>
      <c r="M1484">
        <v>0</v>
      </c>
      <c r="N1484">
        <v>0.35099999999999998</v>
      </c>
      <c r="O1484">
        <v>0.03</v>
      </c>
      <c r="P1484">
        <v>0.45889999999999997</v>
      </c>
      <c r="Q1484">
        <v>0.63060000000000005</v>
      </c>
      <c r="R1484">
        <v>0.3</v>
      </c>
      <c r="S1484">
        <v>0.12520000000000001</v>
      </c>
    </row>
    <row r="1485" spans="1:19" x14ac:dyDescent="0.35">
      <c r="A1485">
        <v>142</v>
      </c>
      <c r="B1485" t="s">
        <v>138</v>
      </c>
      <c r="C1485" t="s">
        <v>139</v>
      </c>
      <c r="D1485">
        <v>100105</v>
      </c>
      <c r="E1485" t="s">
        <v>20</v>
      </c>
      <c r="F1485">
        <v>100105006</v>
      </c>
      <c r="G1485" t="s">
        <v>276</v>
      </c>
      <c r="H1485" t="s">
        <v>307</v>
      </c>
      <c r="I1485">
        <v>4</v>
      </c>
      <c r="J1485" t="s">
        <v>71</v>
      </c>
      <c r="K1485">
        <v>0</v>
      </c>
      <c r="L1485">
        <v>0</v>
      </c>
      <c r="M1485">
        <v>0</v>
      </c>
      <c r="N1485">
        <v>0</v>
      </c>
      <c r="O1485">
        <v>1.5E-3</v>
      </c>
      <c r="P1485">
        <v>1.4E-3</v>
      </c>
      <c r="Q1485">
        <v>0</v>
      </c>
      <c r="R1485">
        <v>1.536</v>
      </c>
      <c r="S1485">
        <v>0</v>
      </c>
    </row>
    <row r="1486" spans="1:19" x14ac:dyDescent="0.35">
      <c r="A1486">
        <v>142</v>
      </c>
      <c r="B1486" t="s">
        <v>138</v>
      </c>
      <c r="C1486" t="s">
        <v>139</v>
      </c>
      <c r="D1486">
        <v>100105</v>
      </c>
      <c r="E1486" t="s">
        <v>20</v>
      </c>
      <c r="F1486">
        <v>100105006</v>
      </c>
      <c r="G1486" t="s">
        <v>276</v>
      </c>
      <c r="H1486" t="s">
        <v>429</v>
      </c>
      <c r="I1486">
        <v>6</v>
      </c>
      <c r="J1486" t="s">
        <v>20</v>
      </c>
      <c r="K1486">
        <v>0</v>
      </c>
      <c r="L1486">
        <v>0</v>
      </c>
      <c r="M1486">
        <v>0</v>
      </c>
      <c r="N1486">
        <v>0</v>
      </c>
      <c r="O1486">
        <v>1</v>
      </c>
      <c r="P1486">
        <v>0.24</v>
      </c>
      <c r="Q1486">
        <v>1</v>
      </c>
      <c r="R1486">
        <v>0</v>
      </c>
      <c r="S1486">
        <v>0.2</v>
      </c>
    </row>
    <row r="1487" spans="1:19" x14ac:dyDescent="0.35">
      <c r="A1487">
        <v>142</v>
      </c>
      <c r="B1487" t="s">
        <v>138</v>
      </c>
      <c r="C1487" t="s">
        <v>139</v>
      </c>
      <c r="D1487">
        <v>100106</v>
      </c>
      <c r="E1487" t="s">
        <v>23</v>
      </c>
      <c r="F1487">
        <v>100106001</v>
      </c>
      <c r="G1487" t="s">
        <v>59</v>
      </c>
      <c r="H1487" t="s">
        <v>131</v>
      </c>
      <c r="I1487">
        <v>1</v>
      </c>
      <c r="J1487" t="s">
        <v>96</v>
      </c>
      <c r="K1487">
        <v>0</v>
      </c>
      <c r="L1487">
        <v>0</v>
      </c>
      <c r="M1487">
        <v>0</v>
      </c>
      <c r="N1487">
        <v>0</v>
      </c>
      <c r="O1487">
        <v>4.1000000000000002E-2</v>
      </c>
      <c r="P1487">
        <v>0</v>
      </c>
      <c r="Q1487">
        <v>0</v>
      </c>
      <c r="R1487">
        <v>0</v>
      </c>
      <c r="S1487">
        <v>0.02</v>
      </c>
    </row>
    <row r="1488" spans="1:19" x14ac:dyDescent="0.35">
      <c r="A1488">
        <v>142</v>
      </c>
      <c r="B1488" t="s">
        <v>138</v>
      </c>
      <c r="C1488" t="s">
        <v>139</v>
      </c>
      <c r="D1488">
        <v>100106</v>
      </c>
      <c r="E1488" t="s">
        <v>23</v>
      </c>
      <c r="F1488">
        <v>100106001</v>
      </c>
      <c r="G1488" t="s">
        <v>59</v>
      </c>
      <c r="H1488" t="s">
        <v>95</v>
      </c>
      <c r="I1488">
        <v>1</v>
      </c>
      <c r="J1488" t="s">
        <v>96</v>
      </c>
      <c r="K1488">
        <v>0</v>
      </c>
      <c r="L1488">
        <v>0</v>
      </c>
      <c r="M1488">
        <v>0</v>
      </c>
      <c r="N1488">
        <v>0</v>
      </c>
      <c r="O1488">
        <v>0.4108</v>
      </c>
      <c r="P1488">
        <v>0.27</v>
      </c>
      <c r="Q1488">
        <v>47.13</v>
      </c>
      <c r="R1488">
        <v>0</v>
      </c>
      <c r="S1488">
        <v>1.73</v>
      </c>
    </row>
    <row r="1489" spans="1:19" x14ac:dyDescent="0.35">
      <c r="A1489">
        <v>142</v>
      </c>
      <c r="B1489" t="s">
        <v>138</v>
      </c>
      <c r="C1489" t="s">
        <v>139</v>
      </c>
      <c r="D1489">
        <v>100106</v>
      </c>
      <c r="E1489" t="s">
        <v>23</v>
      </c>
      <c r="F1489">
        <v>100106001</v>
      </c>
      <c r="G1489" t="s">
        <v>59</v>
      </c>
      <c r="H1489" t="s">
        <v>224</v>
      </c>
      <c r="I1489">
        <v>1</v>
      </c>
      <c r="J1489" t="s">
        <v>96</v>
      </c>
      <c r="K1489">
        <v>0</v>
      </c>
      <c r="L1489">
        <v>0</v>
      </c>
      <c r="M1489">
        <v>0</v>
      </c>
      <c r="N1489">
        <v>10.538399999999999</v>
      </c>
      <c r="O1489">
        <v>0</v>
      </c>
      <c r="P1489">
        <v>5.64</v>
      </c>
      <c r="Q1489">
        <v>7.5484999999999998</v>
      </c>
      <c r="R1489">
        <v>37.580500000000001</v>
      </c>
      <c r="S1489">
        <v>14.9069</v>
      </c>
    </row>
    <row r="1490" spans="1:19" x14ac:dyDescent="0.35">
      <c r="A1490">
        <v>142</v>
      </c>
      <c r="B1490" t="s">
        <v>138</v>
      </c>
      <c r="C1490" t="s">
        <v>139</v>
      </c>
      <c r="D1490">
        <v>100106</v>
      </c>
      <c r="E1490" t="s">
        <v>23</v>
      </c>
      <c r="F1490">
        <v>100106001</v>
      </c>
      <c r="G1490" t="s">
        <v>59</v>
      </c>
      <c r="H1490" t="s">
        <v>132</v>
      </c>
      <c r="I1490">
        <v>3</v>
      </c>
      <c r="J1490" t="s">
        <v>38</v>
      </c>
      <c r="K1490">
        <v>9363.9230000000007</v>
      </c>
      <c r="L1490">
        <v>9269.2412000000004</v>
      </c>
      <c r="M1490">
        <v>12292.148999999999</v>
      </c>
      <c r="N1490">
        <v>10515.95</v>
      </c>
      <c r="O1490">
        <v>10408.401</v>
      </c>
      <c r="P1490">
        <v>11030.014999999999</v>
      </c>
      <c r="Q1490">
        <v>12874.079599999999</v>
      </c>
      <c r="R1490">
        <v>13611.281000000001</v>
      </c>
      <c r="S1490">
        <v>15832.375</v>
      </c>
    </row>
    <row r="1491" spans="1:19" x14ac:dyDescent="0.35">
      <c r="A1491">
        <v>142</v>
      </c>
      <c r="B1491" t="s">
        <v>138</v>
      </c>
      <c r="C1491" t="s">
        <v>139</v>
      </c>
      <c r="D1491">
        <v>100106</v>
      </c>
      <c r="E1491" t="s">
        <v>23</v>
      </c>
      <c r="F1491">
        <v>100106001</v>
      </c>
      <c r="G1491" t="s">
        <v>59</v>
      </c>
      <c r="H1491" t="s">
        <v>61</v>
      </c>
      <c r="I1491">
        <v>3</v>
      </c>
      <c r="J1491" t="s">
        <v>38</v>
      </c>
      <c r="K1491">
        <v>662.71029999999996</v>
      </c>
      <c r="L1491">
        <v>740.59659999999997</v>
      </c>
      <c r="M1491">
        <v>783.41859999999997</v>
      </c>
      <c r="N1491">
        <v>987.58709999999996</v>
      </c>
      <c r="O1491">
        <v>812.51549999999997</v>
      </c>
      <c r="P1491">
        <v>1024.6994999999999</v>
      </c>
      <c r="Q1491">
        <v>1783.5569</v>
      </c>
      <c r="R1491">
        <v>2095.7496000000001</v>
      </c>
      <c r="S1491">
        <v>2659.2573000000002</v>
      </c>
    </row>
    <row r="1492" spans="1:19" x14ac:dyDescent="0.35">
      <c r="A1492">
        <v>142</v>
      </c>
      <c r="B1492" t="s">
        <v>138</v>
      </c>
      <c r="C1492" t="s">
        <v>139</v>
      </c>
      <c r="D1492">
        <v>100106</v>
      </c>
      <c r="E1492" t="s">
        <v>23</v>
      </c>
      <c r="F1492">
        <v>100106001</v>
      </c>
      <c r="G1492" t="s">
        <v>59</v>
      </c>
      <c r="H1492" t="s">
        <v>272</v>
      </c>
      <c r="I1492">
        <v>1</v>
      </c>
      <c r="J1492" t="s">
        <v>96</v>
      </c>
      <c r="K1492">
        <v>3.64</v>
      </c>
      <c r="L1492">
        <v>0.25490000000000002</v>
      </c>
      <c r="M1492">
        <v>0</v>
      </c>
      <c r="N1492">
        <v>0</v>
      </c>
      <c r="O1492">
        <v>0.6</v>
      </c>
      <c r="P1492">
        <v>0</v>
      </c>
      <c r="Q1492">
        <v>33.415999999999997</v>
      </c>
      <c r="R1492">
        <v>149.85400000000001</v>
      </c>
      <c r="S1492">
        <v>113.5668</v>
      </c>
    </row>
    <row r="1493" spans="1:19" x14ac:dyDescent="0.35">
      <c r="A1493">
        <v>142</v>
      </c>
      <c r="B1493" t="s">
        <v>138</v>
      </c>
      <c r="C1493" t="s">
        <v>139</v>
      </c>
      <c r="D1493">
        <v>100106</v>
      </c>
      <c r="E1493" t="s">
        <v>23</v>
      </c>
      <c r="F1493">
        <v>100106001</v>
      </c>
      <c r="G1493" t="s">
        <v>59</v>
      </c>
      <c r="H1493" t="s">
        <v>225</v>
      </c>
      <c r="I1493">
        <v>1</v>
      </c>
      <c r="J1493" t="s">
        <v>96</v>
      </c>
      <c r="K1493">
        <v>0.6</v>
      </c>
      <c r="L1493">
        <v>5.1143999999999998</v>
      </c>
      <c r="M1493">
        <v>12.62</v>
      </c>
      <c r="N1493">
        <v>4</v>
      </c>
      <c r="O1493">
        <v>11.3506</v>
      </c>
      <c r="P1493">
        <v>15.416</v>
      </c>
      <c r="Q1493">
        <v>17.489999999999998</v>
      </c>
      <c r="R1493">
        <v>111.8304</v>
      </c>
      <c r="S1493">
        <v>5.0991999999999997</v>
      </c>
    </row>
    <row r="1494" spans="1:19" x14ac:dyDescent="0.35">
      <c r="A1494">
        <v>142</v>
      </c>
      <c r="B1494" t="s">
        <v>138</v>
      </c>
      <c r="C1494" t="s">
        <v>139</v>
      </c>
      <c r="D1494">
        <v>100106</v>
      </c>
      <c r="E1494" t="s">
        <v>23</v>
      </c>
      <c r="F1494">
        <v>100106002</v>
      </c>
      <c r="G1494" t="s">
        <v>24</v>
      </c>
      <c r="H1494" t="s">
        <v>274</v>
      </c>
      <c r="I1494">
        <v>5</v>
      </c>
      <c r="J1494" t="s">
        <v>26</v>
      </c>
      <c r="K1494">
        <v>5.226</v>
      </c>
      <c r="L1494">
        <v>0</v>
      </c>
      <c r="M1494">
        <v>244.56899999999999</v>
      </c>
      <c r="N1494">
        <v>169.065</v>
      </c>
      <c r="O1494">
        <v>97.5</v>
      </c>
      <c r="P1494">
        <v>117.13</v>
      </c>
      <c r="Q1494">
        <v>312.52</v>
      </c>
      <c r="R1494">
        <v>176.45</v>
      </c>
      <c r="S1494">
        <v>76.31</v>
      </c>
    </row>
    <row r="1495" spans="1:19" x14ac:dyDescent="0.35">
      <c r="A1495">
        <v>142</v>
      </c>
      <c r="B1495" t="s">
        <v>138</v>
      </c>
      <c r="C1495" t="s">
        <v>139</v>
      </c>
      <c r="D1495">
        <v>100106</v>
      </c>
      <c r="E1495" t="s">
        <v>23</v>
      </c>
      <c r="F1495">
        <v>100106002</v>
      </c>
      <c r="G1495" t="s">
        <v>24</v>
      </c>
      <c r="H1495" t="s">
        <v>278</v>
      </c>
      <c r="I1495">
        <v>5</v>
      </c>
      <c r="J1495" t="s">
        <v>26</v>
      </c>
      <c r="K1495">
        <v>1.3</v>
      </c>
      <c r="L1495">
        <v>30.966000000000001</v>
      </c>
      <c r="M1495">
        <v>14.664</v>
      </c>
      <c r="N1495">
        <v>119.691</v>
      </c>
      <c r="O1495">
        <v>189.8</v>
      </c>
      <c r="P1495">
        <v>14.69</v>
      </c>
      <c r="Q1495">
        <v>0</v>
      </c>
      <c r="R1495">
        <v>0</v>
      </c>
      <c r="S1495">
        <v>0</v>
      </c>
    </row>
    <row r="1496" spans="1:19" x14ac:dyDescent="0.35">
      <c r="A1496">
        <v>142</v>
      </c>
      <c r="B1496" t="s">
        <v>138</v>
      </c>
      <c r="C1496" t="s">
        <v>139</v>
      </c>
      <c r="D1496">
        <v>100106</v>
      </c>
      <c r="E1496" t="s">
        <v>23</v>
      </c>
      <c r="F1496">
        <v>100106002</v>
      </c>
      <c r="G1496" t="s">
        <v>24</v>
      </c>
      <c r="H1496" t="s">
        <v>25</v>
      </c>
      <c r="I1496">
        <v>5</v>
      </c>
      <c r="J1496" t="s">
        <v>26</v>
      </c>
      <c r="K1496">
        <v>489.81400000000002</v>
      </c>
      <c r="L1496">
        <v>369.6</v>
      </c>
      <c r="M1496">
        <v>2421.1817000000001</v>
      </c>
      <c r="N1496">
        <v>7287.1064999999999</v>
      </c>
      <c r="O1496">
        <v>7040.9270999999999</v>
      </c>
      <c r="P1496">
        <v>5209.1614</v>
      </c>
      <c r="Q1496">
        <v>19339.263900000002</v>
      </c>
      <c r="R1496">
        <v>15369.171899999999</v>
      </c>
      <c r="S1496">
        <v>32566.372599999999</v>
      </c>
    </row>
    <row r="1497" spans="1:19" x14ac:dyDescent="0.35">
      <c r="A1497">
        <v>142</v>
      </c>
      <c r="B1497" t="s">
        <v>138</v>
      </c>
      <c r="C1497" t="s">
        <v>139</v>
      </c>
      <c r="D1497">
        <v>100106</v>
      </c>
      <c r="E1497" t="s">
        <v>23</v>
      </c>
      <c r="F1497">
        <v>100106002</v>
      </c>
      <c r="G1497" t="s">
        <v>24</v>
      </c>
      <c r="H1497" t="s">
        <v>468</v>
      </c>
      <c r="I1497">
        <v>5</v>
      </c>
      <c r="J1497" t="s">
        <v>26</v>
      </c>
      <c r="K1497">
        <v>0</v>
      </c>
      <c r="L1497">
        <v>66.040000000000006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</row>
    <row r="1498" spans="1:19" x14ac:dyDescent="0.35">
      <c r="A1498">
        <v>142</v>
      </c>
      <c r="B1498" t="s">
        <v>138</v>
      </c>
      <c r="C1498" t="s">
        <v>139</v>
      </c>
      <c r="D1498">
        <v>100106</v>
      </c>
      <c r="E1498" t="s">
        <v>23</v>
      </c>
      <c r="F1498">
        <v>100106002</v>
      </c>
      <c r="G1498" t="s">
        <v>24</v>
      </c>
      <c r="H1498" t="s">
        <v>263</v>
      </c>
      <c r="I1498">
        <v>5</v>
      </c>
      <c r="J1498" t="s">
        <v>26</v>
      </c>
      <c r="K1498">
        <v>264.13400000000001</v>
      </c>
      <c r="L1498">
        <v>211.40600000000001</v>
      </c>
      <c r="M1498">
        <v>0</v>
      </c>
      <c r="N1498">
        <v>661.16399999999999</v>
      </c>
      <c r="O1498">
        <v>632.31799999999998</v>
      </c>
      <c r="P1498">
        <v>67.958399999999997</v>
      </c>
      <c r="Q1498">
        <v>60.63</v>
      </c>
      <c r="R1498">
        <v>83.394000000000005</v>
      </c>
      <c r="S1498">
        <v>106.32</v>
      </c>
    </row>
    <row r="1499" spans="1:19" x14ac:dyDescent="0.35">
      <c r="A1499">
        <v>142</v>
      </c>
      <c r="B1499" t="s">
        <v>138</v>
      </c>
      <c r="C1499" t="s">
        <v>139</v>
      </c>
      <c r="D1499">
        <v>100107</v>
      </c>
      <c r="E1499" t="s">
        <v>48</v>
      </c>
      <c r="F1499">
        <v>100107002</v>
      </c>
      <c r="G1499" t="s">
        <v>257</v>
      </c>
      <c r="H1499" t="s">
        <v>258</v>
      </c>
      <c r="I1499">
        <v>5</v>
      </c>
      <c r="J1499" t="s">
        <v>26</v>
      </c>
      <c r="K1499">
        <v>0</v>
      </c>
      <c r="L1499">
        <v>0</v>
      </c>
      <c r="M1499">
        <v>0</v>
      </c>
      <c r="N1499">
        <v>23.533000000000001</v>
      </c>
      <c r="O1499">
        <v>1.05</v>
      </c>
      <c r="P1499">
        <v>0</v>
      </c>
      <c r="Q1499">
        <v>0</v>
      </c>
      <c r="R1499">
        <v>0</v>
      </c>
      <c r="S1499">
        <v>0</v>
      </c>
    </row>
    <row r="1500" spans="1:19" x14ac:dyDescent="0.35">
      <c r="A1500">
        <v>142</v>
      </c>
      <c r="B1500" t="s">
        <v>138</v>
      </c>
      <c r="C1500" t="s">
        <v>139</v>
      </c>
      <c r="D1500">
        <v>100107</v>
      </c>
      <c r="E1500" t="s">
        <v>48</v>
      </c>
      <c r="F1500">
        <v>100107012</v>
      </c>
      <c r="G1500" t="s">
        <v>49</v>
      </c>
      <c r="H1500" t="s">
        <v>318</v>
      </c>
      <c r="I1500">
        <v>3</v>
      </c>
      <c r="J1500" t="s">
        <v>38</v>
      </c>
      <c r="K1500">
        <v>6.9999999999999999E-4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25.299499999999998</v>
      </c>
      <c r="R1500">
        <v>9.3303999999999991</v>
      </c>
      <c r="S1500">
        <v>0.53</v>
      </c>
    </row>
    <row r="1501" spans="1:19" x14ac:dyDescent="0.35">
      <c r="A1501">
        <v>142</v>
      </c>
      <c r="B1501" t="s">
        <v>138</v>
      </c>
      <c r="C1501" t="s">
        <v>139</v>
      </c>
      <c r="D1501">
        <v>100107</v>
      </c>
      <c r="E1501" t="s">
        <v>48</v>
      </c>
      <c r="F1501">
        <v>100107012</v>
      </c>
      <c r="G1501" t="s">
        <v>49</v>
      </c>
      <c r="H1501" t="s">
        <v>150</v>
      </c>
      <c r="I1501">
        <v>3</v>
      </c>
      <c r="J1501" t="s">
        <v>38</v>
      </c>
      <c r="K1501">
        <v>23.471599999999999</v>
      </c>
      <c r="L1501">
        <v>64.951800000000006</v>
      </c>
      <c r="M1501">
        <v>9.1265999999999998</v>
      </c>
      <c r="N1501">
        <v>19.702200000000001</v>
      </c>
      <c r="O1501">
        <v>84.962400000000002</v>
      </c>
      <c r="P1501">
        <v>93.414299999999997</v>
      </c>
      <c r="Q1501">
        <v>152.21260000000001</v>
      </c>
      <c r="R1501">
        <v>194.57980000000001</v>
      </c>
      <c r="S1501">
        <v>91.271600000000007</v>
      </c>
    </row>
    <row r="1502" spans="1:19" x14ac:dyDescent="0.35">
      <c r="A1502">
        <v>142</v>
      </c>
      <c r="B1502" t="s">
        <v>138</v>
      </c>
      <c r="C1502" t="s">
        <v>139</v>
      </c>
      <c r="D1502">
        <v>100107</v>
      </c>
      <c r="E1502" t="s">
        <v>48</v>
      </c>
      <c r="F1502">
        <v>100107012</v>
      </c>
      <c r="G1502" t="s">
        <v>49</v>
      </c>
      <c r="H1502" t="s">
        <v>342</v>
      </c>
      <c r="I1502">
        <v>3</v>
      </c>
      <c r="J1502" t="s">
        <v>38</v>
      </c>
      <c r="K1502">
        <v>0.38300000000000001</v>
      </c>
      <c r="L1502">
        <v>0</v>
      </c>
      <c r="M1502">
        <v>11.396699999999999</v>
      </c>
      <c r="N1502">
        <v>0</v>
      </c>
      <c r="O1502">
        <v>0</v>
      </c>
      <c r="P1502">
        <v>0</v>
      </c>
      <c r="Q1502">
        <v>0.2135</v>
      </c>
      <c r="R1502">
        <v>4.9686000000000003</v>
      </c>
      <c r="S1502">
        <v>5.0000000000000001E-4</v>
      </c>
    </row>
    <row r="1503" spans="1:19" x14ac:dyDescent="0.35">
      <c r="A1503">
        <v>142</v>
      </c>
      <c r="B1503" t="s">
        <v>138</v>
      </c>
      <c r="C1503" t="s">
        <v>139</v>
      </c>
      <c r="D1503">
        <v>100107</v>
      </c>
      <c r="E1503" t="s">
        <v>48</v>
      </c>
      <c r="F1503">
        <v>100107012</v>
      </c>
      <c r="G1503" t="s">
        <v>49</v>
      </c>
      <c r="H1503" t="s">
        <v>212</v>
      </c>
      <c r="I1503">
        <v>5</v>
      </c>
      <c r="J1503" t="s">
        <v>26</v>
      </c>
      <c r="K1503">
        <v>0</v>
      </c>
      <c r="L1503">
        <v>0</v>
      </c>
      <c r="M1503">
        <v>0.3</v>
      </c>
      <c r="N1503">
        <v>40.645000000000003</v>
      </c>
      <c r="O1503">
        <v>12.225</v>
      </c>
      <c r="P1503">
        <v>11.71</v>
      </c>
      <c r="Q1503">
        <v>2.1375000000000002</v>
      </c>
      <c r="R1503">
        <v>8.0000000000000002E-3</v>
      </c>
      <c r="S1503">
        <v>1.2875000000000001</v>
      </c>
    </row>
    <row r="1504" spans="1:19" x14ac:dyDescent="0.35">
      <c r="A1504">
        <v>142</v>
      </c>
      <c r="B1504" t="s">
        <v>138</v>
      </c>
      <c r="C1504" t="s">
        <v>139</v>
      </c>
      <c r="D1504">
        <v>100107</v>
      </c>
      <c r="E1504" t="s">
        <v>48</v>
      </c>
      <c r="F1504">
        <v>100107012</v>
      </c>
      <c r="G1504" t="s">
        <v>49</v>
      </c>
      <c r="H1504" t="s">
        <v>129</v>
      </c>
      <c r="I1504">
        <v>2</v>
      </c>
      <c r="J1504" t="s">
        <v>32</v>
      </c>
      <c r="K1504">
        <v>2196.5952000000002</v>
      </c>
      <c r="L1504">
        <v>1398.8752999999999</v>
      </c>
      <c r="M1504">
        <v>2833.9551000000001</v>
      </c>
      <c r="N1504">
        <v>5272.4944999999998</v>
      </c>
      <c r="O1504">
        <v>4869.2226000000001</v>
      </c>
      <c r="P1504">
        <v>4799.2132000000001</v>
      </c>
      <c r="Q1504">
        <v>5627.8787000000002</v>
      </c>
      <c r="R1504">
        <v>3584.1776</v>
      </c>
      <c r="S1504">
        <v>3839.7846</v>
      </c>
    </row>
    <row r="1505" spans="1:19" x14ac:dyDescent="0.35">
      <c r="A1505">
        <v>142</v>
      </c>
      <c r="B1505" t="s">
        <v>138</v>
      </c>
      <c r="C1505" t="s">
        <v>139</v>
      </c>
      <c r="D1505">
        <v>100107</v>
      </c>
      <c r="E1505" t="s">
        <v>48</v>
      </c>
      <c r="F1505">
        <v>100107012</v>
      </c>
      <c r="G1505" t="s">
        <v>49</v>
      </c>
      <c r="H1505" t="s">
        <v>265</v>
      </c>
      <c r="I1505">
        <v>1</v>
      </c>
      <c r="J1505" t="s">
        <v>96</v>
      </c>
      <c r="K1505">
        <v>0</v>
      </c>
      <c r="L1505">
        <v>4.2099999999999999E-2</v>
      </c>
      <c r="M1505">
        <v>0.79469999999999996</v>
      </c>
      <c r="N1505">
        <v>0.33610000000000001</v>
      </c>
      <c r="O1505">
        <v>0.45190000000000002</v>
      </c>
      <c r="P1505">
        <v>3.0499999999999999E-2</v>
      </c>
      <c r="Q1505">
        <v>0.67759999999999998</v>
      </c>
      <c r="R1505">
        <v>0</v>
      </c>
      <c r="S1505">
        <v>9.0399999999999994E-2</v>
      </c>
    </row>
    <row r="1506" spans="1:19" x14ac:dyDescent="0.35">
      <c r="A1506">
        <v>142</v>
      </c>
      <c r="B1506" t="s">
        <v>138</v>
      </c>
      <c r="C1506" t="s">
        <v>139</v>
      </c>
      <c r="D1506">
        <v>100107</v>
      </c>
      <c r="E1506" t="s">
        <v>48</v>
      </c>
      <c r="F1506">
        <v>100107012</v>
      </c>
      <c r="G1506" t="s">
        <v>49</v>
      </c>
      <c r="H1506" t="s">
        <v>130</v>
      </c>
      <c r="I1506">
        <v>3</v>
      </c>
      <c r="J1506" t="s">
        <v>38</v>
      </c>
      <c r="K1506">
        <v>19.634899999999998</v>
      </c>
      <c r="L1506">
        <v>7.1029</v>
      </c>
      <c r="M1506">
        <v>10.3687</v>
      </c>
      <c r="N1506">
        <v>3.3700999999999999</v>
      </c>
      <c r="O1506">
        <v>6.0989000000000004</v>
      </c>
      <c r="P1506">
        <v>5.2659000000000002</v>
      </c>
      <c r="Q1506">
        <v>3.6724999999999999</v>
      </c>
      <c r="R1506">
        <v>13.1617</v>
      </c>
      <c r="S1506">
        <v>3.3083999999999998</v>
      </c>
    </row>
    <row r="1507" spans="1:19" x14ac:dyDescent="0.35">
      <c r="A1507">
        <v>142</v>
      </c>
      <c r="B1507" t="s">
        <v>138</v>
      </c>
      <c r="C1507" t="s">
        <v>139</v>
      </c>
      <c r="D1507">
        <v>100107</v>
      </c>
      <c r="E1507" t="s">
        <v>48</v>
      </c>
      <c r="F1507">
        <v>100107012</v>
      </c>
      <c r="G1507" t="s">
        <v>49</v>
      </c>
      <c r="H1507" t="s">
        <v>50</v>
      </c>
      <c r="I1507">
        <v>3</v>
      </c>
      <c r="J1507" t="s">
        <v>38</v>
      </c>
      <c r="K1507">
        <v>1242.8800000000001</v>
      </c>
      <c r="L1507">
        <v>593.60059999999999</v>
      </c>
      <c r="M1507">
        <v>1685.1275000000001</v>
      </c>
      <c r="N1507">
        <v>1580.1695999999999</v>
      </c>
      <c r="O1507">
        <v>1498.5612000000001</v>
      </c>
      <c r="P1507">
        <v>1289.0791999999999</v>
      </c>
      <c r="Q1507">
        <v>1894.6927000000001</v>
      </c>
      <c r="R1507">
        <v>2717.5189</v>
      </c>
      <c r="S1507">
        <v>1786.5345</v>
      </c>
    </row>
    <row r="1508" spans="1:19" x14ac:dyDescent="0.35">
      <c r="A1508">
        <v>142</v>
      </c>
      <c r="B1508" t="s">
        <v>138</v>
      </c>
      <c r="C1508" t="s">
        <v>139</v>
      </c>
      <c r="D1508">
        <v>100107</v>
      </c>
      <c r="E1508" t="s">
        <v>48</v>
      </c>
      <c r="F1508">
        <v>100107012</v>
      </c>
      <c r="G1508" t="s">
        <v>49</v>
      </c>
      <c r="H1508" t="s">
        <v>211</v>
      </c>
      <c r="I1508">
        <v>7</v>
      </c>
      <c r="J1508" t="s">
        <v>164</v>
      </c>
      <c r="K1508">
        <v>46.773200000000003</v>
      </c>
      <c r="L1508">
        <v>67.6053</v>
      </c>
      <c r="M1508">
        <v>63.925899999999999</v>
      </c>
      <c r="N1508">
        <v>91.7239</v>
      </c>
      <c r="O1508">
        <v>96.620599999999996</v>
      </c>
      <c r="P1508">
        <v>77.163899999999998</v>
      </c>
      <c r="Q1508">
        <v>124.35550000000001</v>
      </c>
      <c r="R1508">
        <v>288.99349999999998</v>
      </c>
      <c r="S1508">
        <v>479.58420000000001</v>
      </c>
    </row>
    <row r="1509" spans="1:19" x14ac:dyDescent="0.35">
      <c r="A1509">
        <v>142</v>
      </c>
      <c r="B1509" t="s">
        <v>138</v>
      </c>
      <c r="C1509" t="s">
        <v>139</v>
      </c>
      <c r="D1509">
        <v>100107</v>
      </c>
      <c r="E1509" t="s">
        <v>48</v>
      </c>
      <c r="F1509">
        <v>100107012</v>
      </c>
      <c r="G1509" t="s">
        <v>49</v>
      </c>
      <c r="H1509" t="s">
        <v>333</v>
      </c>
      <c r="I1509">
        <v>3</v>
      </c>
      <c r="J1509" t="s">
        <v>38</v>
      </c>
      <c r="K1509">
        <v>1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</row>
    <row r="1510" spans="1:19" x14ac:dyDescent="0.35">
      <c r="A1510">
        <v>142</v>
      </c>
      <c r="B1510" t="s">
        <v>138</v>
      </c>
      <c r="C1510" t="s">
        <v>139</v>
      </c>
      <c r="D1510">
        <v>100107</v>
      </c>
      <c r="E1510" t="s">
        <v>48</v>
      </c>
      <c r="F1510">
        <v>100107012</v>
      </c>
      <c r="G1510" t="s">
        <v>49</v>
      </c>
      <c r="H1510" t="s">
        <v>186</v>
      </c>
      <c r="I1510">
        <v>3</v>
      </c>
      <c r="J1510" t="s">
        <v>38</v>
      </c>
      <c r="K1510">
        <v>0</v>
      </c>
      <c r="L1510">
        <v>0</v>
      </c>
      <c r="M1510">
        <v>21.1599</v>
      </c>
      <c r="N1510">
        <v>1.9278999999999999</v>
      </c>
      <c r="O1510">
        <v>0</v>
      </c>
      <c r="P1510">
        <v>21</v>
      </c>
      <c r="Q1510">
        <v>8.1600000000000006E-2</v>
      </c>
      <c r="R1510">
        <v>0</v>
      </c>
      <c r="S1510">
        <v>1.155</v>
      </c>
    </row>
    <row r="1511" spans="1:19" x14ac:dyDescent="0.35">
      <c r="A1511">
        <v>142</v>
      </c>
      <c r="B1511" t="s">
        <v>138</v>
      </c>
      <c r="C1511" t="s">
        <v>139</v>
      </c>
      <c r="D1511">
        <v>100107</v>
      </c>
      <c r="E1511" t="s">
        <v>48</v>
      </c>
      <c r="F1511">
        <v>100107012</v>
      </c>
      <c r="G1511" t="s">
        <v>49</v>
      </c>
      <c r="H1511" t="s">
        <v>365</v>
      </c>
      <c r="I1511">
        <v>7</v>
      </c>
      <c r="J1511" t="s">
        <v>164</v>
      </c>
      <c r="K1511">
        <v>14.639200000000001</v>
      </c>
      <c r="L1511">
        <v>3.4601000000000002</v>
      </c>
      <c r="M1511">
        <v>35.713200000000001</v>
      </c>
      <c r="N1511">
        <v>63.258299999999998</v>
      </c>
      <c r="O1511">
        <v>33.158900000000003</v>
      </c>
      <c r="P1511">
        <v>43.473300000000002</v>
      </c>
      <c r="Q1511">
        <v>56.950499999999998</v>
      </c>
      <c r="R1511">
        <v>86.364800000000002</v>
      </c>
      <c r="S1511">
        <v>33.073599999999999</v>
      </c>
    </row>
    <row r="1512" spans="1:19" x14ac:dyDescent="0.35">
      <c r="A1512">
        <v>142</v>
      </c>
      <c r="B1512" t="s">
        <v>138</v>
      </c>
      <c r="C1512" t="s">
        <v>139</v>
      </c>
      <c r="D1512">
        <v>100107</v>
      </c>
      <c r="E1512" t="s">
        <v>48</v>
      </c>
      <c r="F1512">
        <v>100107012</v>
      </c>
      <c r="G1512" t="s">
        <v>49</v>
      </c>
      <c r="H1512" t="s">
        <v>195</v>
      </c>
      <c r="I1512">
        <v>3</v>
      </c>
      <c r="J1512" t="s">
        <v>38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4</v>
      </c>
      <c r="R1512">
        <v>0</v>
      </c>
      <c r="S1512">
        <v>19.585799999999999</v>
      </c>
    </row>
    <row r="1513" spans="1:19" x14ac:dyDescent="0.35">
      <c r="A1513">
        <v>142</v>
      </c>
      <c r="B1513" t="s">
        <v>138</v>
      </c>
      <c r="C1513" t="s">
        <v>139</v>
      </c>
      <c r="D1513">
        <v>100108</v>
      </c>
      <c r="E1513" t="s">
        <v>294</v>
      </c>
      <c r="F1513">
        <v>100108002</v>
      </c>
      <c r="G1513" t="s">
        <v>295</v>
      </c>
      <c r="H1513" t="s">
        <v>296</v>
      </c>
      <c r="I1513">
        <v>5</v>
      </c>
      <c r="J1513" t="s">
        <v>26</v>
      </c>
      <c r="K1513">
        <v>4102.9803000000002</v>
      </c>
      <c r="L1513">
        <v>2571.6176</v>
      </c>
      <c r="M1513">
        <v>3556.6237999999998</v>
      </c>
      <c r="N1513">
        <v>3221.1289999999999</v>
      </c>
      <c r="O1513">
        <v>4326.2888999999996</v>
      </c>
      <c r="P1513">
        <v>4892.3886000000002</v>
      </c>
      <c r="Q1513">
        <v>4905.6508999999996</v>
      </c>
      <c r="R1513">
        <v>4768.6768000000002</v>
      </c>
      <c r="S1513">
        <v>7712.9579999999996</v>
      </c>
    </row>
    <row r="1514" spans="1:19" x14ac:dyDescent="0.35">
      <c r="A1514">
        <v>142</v>
      </c>
      <c r="B1514" t="s">
        <v>138</v>
      </c>
      <c r="C1514" t="s">
        <v>139</v>
      </c>
      <c r="D1514">
        <v>100108</v>
      </c>
      <c r="E1514" t="s">
        <v>294</v>
      </c>
      <c r="F1514">
        <v>100108002</v>
      </c>
      <c r="G1514" t="s">
        <v>295</v>
      </c>
      <c r="H1514" t="s">
        <v>367</v>
      </c>
      <c r="I1514">
        <v>3</v>
      </c>
      <c r="J1514" t="s">
        <v>38</v>
      </c>
      <c r="K1514">
        <v>22.000299999999999</v>
      </c>
      <c r="L1514">
        <v>12.004</v>
      </c>
      <c r="M1514">
        <v>3.2646999999999999</v>
      </c>
      <c r="N1514">
        <v>27.616800000000001</v>
      </c>
      <c r="O1514">
        <v>11.399699999999999</v>
      </c>
      <c r="P1514">
        <v>144.74</v>
      </c>
      <c r="Q1514">
        <v>51.825099999999999</v>
      </c>
      <c r="R1514">
        <v>7.4248000000000003</v>
      </c>
      <c r="S1514">
        <v>80.506500000000003</v>
      </c>
    </row>
    <row r="1515" spans="1:19" x14ac:dyDescent="0.35">
      <c r="A1515">
        <v>142</v>
      </c>
      <c r="B1515" t="s">
        <v>138</v>
      </c>
      <c r="C1515" t="s">
        <v>139</v>
      </c>
      <c r="D1515">
        <v>100108</v>
      </c>
      <c r="E1515" t="s">
        <v>294</v>
      </c>
      <c r="F1515">
        <v>100108002</v>
      </c>
      <c r="G1515" t="s">
        <v>295</v>
      </c>
      <c r="H1515" t="s">
        <v>392</v>
      </c>
      <c r="I1515">
        <v>3</v>
      </c>
      <c r="J1515" t="s">
        <v>38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0.255</v>
      </c>
      <c r="Q1515">
        <v>2.3699999999999999E-2</v>
      </c>
      <c r="R1515">
        <v>0.4</v>
      </c>
      <c r="S1515">
        <v>0</v>
      </c>
    </row>
    <row r="1516" spans="1:19" x14ac:dyDescent="0.35">
      <c r="A1516">
        <v>142</v>
      </c>
      <c r="B1516" t="s">
        <v>138</v>
      </c>
      <c r="C1516" t="s">
        <v>139</v>
      </c>
      <c r="D1516">
        <v>100108</v>
      </c>
      <c r="E1516" t="s">
        <v>294</v>
      </c>
      <c r="F1516">
        <v>100108004</v>
      </c>
      <c r="G1516" t="s">
        <v>418</v>
      </c>
      <c r="H1516" t="s">
        <v>419</v>
      </c>
      <c r="I1516">
        <v>5</v>
      </c>
      <c r="J1516" t="s">
        <v>26</v>
      </c>
      <c r="K1516">
        <v>0</v>
      </c>
      <c r="L1516">
        <v>0</v>
      </c>
      <c r="M1516">
        <v>6.96</v>
      </c>
      <c r="N1516">
        <v>0</v>
      </c>
      <c r="O1516">
        <v>0</v>
      </c>
      <c r="P1516">
        <v>0</v>
      </c>
      <c r="Q1516">
        <v>59.8</v>
      </c>
      <c r="R1516">
        <v>0</v>
      </c>
      <c r="S1516">
        <v>10.554600000000001</v>
      </c>
    </row>
    <row r="1517" spans="1:19" x14ac:dyDescent="0.35">
      <c r="A1517">
        <v>142</v>
      </c>
      <c r="B1517" t="s">
        <v>138</v>
      </c>
      <c r="C1517" t="s">
        <v>139</v>
      </c>
      <c r="D1517">
        <v>100108</v>
      </c>
      <c r="E1517" t="s">
        <v>294</v>
      </c>
      <c r="F1517">
        <v>100108005</v>
      </c>
      <c r="G1517" t="s">
        <v>319</v>
      </c>
      <c r="H1517" t="s">
        <v>396</v>
      </c>
      <c r="I1517">
        <v>7</v>
      </c>
      <c r="J1517" t="s">
        <v>164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9.1600000000000001E-2</v>
      </c>
      <c r="R1517">
        <v>0</v>
      </c>
      <c r="S1517">
        <v>0</v>
      </c>
    </row>
    <row r="1518" spans="1:19" x14ac:dyDescent="0.35">
      <c r="A1518">
        <v>142</v>
      </c>
      <c r="B1518" t="s">
        <v>138</v>
      </c>
      <c r="C1518" t="s">
        <v>139</v>
      </c>
      <c r="D1518">
        <v>100108</v>
      </c>
      <c r="E1518" t="s">
        <v>294</v>
      </c>
      <c r="F1518">
        <v>100108005</v>
      </c>
      <c r="G1518" t="s">
        <v>319</v>
      </c>
      <c r="H1518" t="s">
        <v>330</v>
      </c>
      <c r="I1518">
        <v>3</v>
      </c>
      <c r="J1518" t="s">
        <v>38</v>
      </c>
      <c r="K1518">
        <v>1</v>
      </c>
      <c r="L1518">
        <v>0</v>
      </c>
      <c r="M1518">
        <v>0</v>
      </c>
      <c r="N1518">
        <v>2.0099999999999998</v>
      </c>
      <c r="O1518">
        <v>0</v>
      </c>
      <c r="P1518">
        <v>0</v>
      </c>
      <c r="Q1518">
        <v>0</v>
      </c>
      <c r="R1518">
        <v>5.0599999999999996</v>
      </c>
      <c r="S1518">
        <v>0.22800000000000001</v>
      </c>
    </row>
    <row r="1519" spans="1:19" x14ac:dyDescent="0.35">
      <c r="A1519">
        <v>142</v>
      </c>
      <c r="B1519" t="s">
        <v>138</v>
      </c>
      <c r="C1519" t="s">
        <v>139</v>
      </c>
      <c r="D1519">
        <v>100108</v>
      </c>
      <c r="E1519" t="s">
        <v>294</v>
      </c>
      <c r="F1519">
        <v>100108005</v>
      </c>
      <c r="G1519" t="s">
        <v>319</v>
      </c>
      <c r="H1519" t="s">
        <v>405</v>
      </c>
      <c r="I1519">
        <v>3</v>
      </c>
      <c r="J1519" t="s">
        <v>38</v>
      </c>
      <c r="K1519">
        <v>6</v>
      </c>
      <c r="L1519">
        <v>0</v>
      </c>
      <c r="M1519">
        <v>0</v>
      </c>
      <c r="N1519">
        <v>8.14</v>
      </c>
      <c r="O1519">
        <v>0</v>
      </c>
      <c r="P1519">
        <v>5.2320000000000002</v>
      </c>
      <c r="Q1519">
        <v>8.1397999999999993</v>
      </c>
      <c r="R1519">
        <v>0</v>
      </c>
      <c r="S1519">
        <v>3.4</v>
      </c>
    </row>
    <row r="1520" spans="1:19" x14ac:dyDescent="0.35">
      <c r="A1520">
        <v>142</v>
      </c>
      <c r="B1520" t="s">
        <v>138</v>
      </c>
      <c r="C1520" t="s">
        <v>139</v>
      </c>
      <c r="D1520">
        <v>100108</v>
      </c>
      <c r="E1520" t="s">
        <v>294</v>
      </c>
      <c r="F1520">
        <v>100108005</v>
      </c>
      <c r="G1520" t="s">
        <v>319</v>
      </c>
      <c r="H1520" t="s">
        <v>398</v>
      </c>
      <c r="I1520">
        <v>7</v>
      </c>
      <c r="J1520" t="s">
        <v>164</v>
      </c>
      <c r="K1520">
        <v>4.1443000000000003</v>
      </c>
      <c r="L1520">
        <v>5.3E-3</v>
      </c>
      <c r="M1520">
        <v>0</v>
      </c>
      <c r="N1520">
        <v>5.1999999999999998E-3</v>
      </c>
      <c r="O1520">
        <v>0.41899999999999998</v>
      </c>
      <c r="P1520">
        <v>2.2355999999999998</v>
      </c>
      <c r="Q1520">
        <v>1.901</v>
      </c>
      <c r="R1520">
        <v>0</v>
      </c>
      <c r="S1520">
        <v>0.53890000000000005</v>
      </c>
    </row>
    <row r="1521" spans="1:19" x14ac:dyDescent="0.35">
      <c r="A1521">
        <v>142</v>
      </c>
      <c r="B1521" t="s">
        <v>138</v>
      </c>
      <c r="C1521" t="s">
        <v>139</v>
      </c>
      <c r="D1521">
        <v>100108</v>
      </c>
      <c r="E1521" t="s">
        <v>294</v>
      </c>
      <c r="F1521">
        <v>100108005</v>
      </c>
      <c r="G1521" t="s">
        <v>319</v>
      </c>
      <c r="H1521" t="s">
        <v>320</v>
      </c>
      <c r="I1521">
        <v>5</v>
      </c>
      <c r="J1521" t="s">
        <v>26</v>
      </c>
      <c r="K1521">
        <v>0</v>
      </c>
      <c r="L1521">
        <v>0</v>
      </c>
      <c r="M1521">
        <v>22.68</v>
      </c>
      <c r="N1521">
        <v>0</v>
      </c>
      <c r="O1521">
        <v>67.959999999999994</v>
      </c>
      <c r="P1521">
        <v>42.975000000000001</v>
      </c>
      <c r="Q1521">
        <v>38.293999999999997</v>
      </c>
      <c r="R1521">
        <v>24.515999999999998</v>
      </c>
      <c r="S1521">
        <v>7.5</v>
      </c>
    </row>
    <row r="1522" spans="1:19" x14ac:dyDescent="0.35">
      <c r="A1522">
        <v>142</v>
      </c>
      <c r="B1522" t="s">
        <v>138</v>
      </c>
      <c r="C1522" t="s">
        <v>139</v>
      </c>
      <c r="D1522">
        <v>100108</v>
      </c>
      <c r="E1522" t="s">
        <v>294</v>
      </c>
      <c r="F1522">
        <v>100108005</v>
      </c>
      <c r="G1522" t="s">
        <v>319</v>
      </c>
      <c r="H1522" t="s">
        <v>368</v>
      </c>
      <c r="I1522">
        <v>3</v>
      </c>
      <c r="J1522" t="s">
        <v>38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1.7999999999999999E-2</v>
      </c>
      <c r="Q1522">
        <v>0.03</v>
      </c>
      <c r="R1522">
        <v>0</v>
      </c>
      <c r="S1522">
        <v>0.75480000000000003</v>
      </c>
    </row>
    <row r="1523" spans="1:19" x14ac:dyDescent="0.35">
      <c r="A1523">
        <v>142</v>
      </c>
      <c r="B1523" t="s">
        <v>138</v>
      </c>
      <c r="C1523" t="s">
        <v>139</v>
      </c>
      <c r="D1523">
        <v>100108</v>
      </c>
      <c r="E1523" t="s">
        <v>294</v>
      </c>
      <c r="F1523">
        <v>100108005</v>
      </c>
      <c r="G1523" t="s">
        <v>319</v>
      </c>
      <c r="H1523" t="s">
        <v>331</v>
      </c>
      <c r="I1523">
        <v>3</v>
      </c>
      <c r="J1523" t="s">
        <v>38</v>
      </c>
      <c r="K1523">
        <v>1.8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1.6E-2</v>
      </c>
      <c r="R1523">
        <v>0</v>
      </c>
      <c r="S1523">
        <v>0</v>
      </c>
    </row>
    <row r="1524" spans="1:19" x14ac:dyDescent="0.35">
      <c r="A1524">
        <v>142</v>
      </c>
      <c r="B1524" t="s">
        <v>138</v>
      </c>
      <c r="C1524" t="s">
        <v>139</v>
      </c>
      <c r="D1524">
        <v>100108</v>
      </c>
      <c r="E1524" t="s">
        <v>294</v>
      </c>
      <c r="F1524">
        <v>100108006</v>
      </c>
      <c r="G1524" t="s">
        <v>381</v>
      </c>
      <c r="H1524" t="s">
        <v>382</v>
      </c>
      <c r="I1524">
        <v>5</v>
      </c>
      <c r="J1524" t="s">
        <v>26</v>
      </c>
      <c r="K1524">
        <v>15.784599999999999</v>
      </c>
      <c r="L1524">
        <v>24</v>
      </c>
      <c r="M1524">
        <v>328.58300000000003</v>
      </c>
      <c r="N1524">
        <v>40.895699999999998</v>
      </c>
      <c r="O1524">
        <v>0</v>
      </c>
      <c r="P1524">
        <v>0</v>
      </c>
      <c r="Q1524">
        <v>341.99059999999997</v>
      </c>
      <c r="R1524">
        <v>342.64150000000001</v>
      </c>
      <c r="S1524">
        <v>128.7826</v>
      </c>
    </row>
    <row r="1525" spans="1:19" x14ac:dyDescent="0.35">
      <c r="A1525">
        <v>142</v>
      </c>
      <c r="B1525" t="s">
        <v>138</v>
      </c>
      <c r="C1525" t="s">
        <v>139</v>
      </c>
      <c r="D1525">
        <v>100108</v>
      </c>
      <c r="E1525" t="s">
        <v>294</v>
      </c>
      <c r="F1525">
        <v>100108006</v>
      </c>
      <c r="G1525" t="s">
        <v>381</v>
      </c>
      <c r="H1525" t="s">
        <v>399</v>
      </c>
      <c r="I1525">
        <v>5</v>
      </c>
      <c r="J1525" t="s">
        <v>26</v>
      </c>
      <c r="K1525">
        <v>20</v>
      </c>
      <c r="L1525">
        <v>81.260000000000005</v>
      </c>
      <c r="M1525">
        <v>18</v>
      </c>
      <c r="N1525">
        <v>4.173</v>
      </c>
      <c r="O1525">
        <v>0</v>
      </c>
      <c r="P1525">
        <v>0</v>
      </c>
      <c r="Q1525">
        <v>25.9984</v>
      </c>
      <c r="R1525">
        <v>54.017200000000003</v>
      </c>
      <c r="S1525">
        <v>0</v>
      </c>
    </row>
    <row r="1526" spans="1:19" x14ac:dyDescent="0.35">
      <c r="A1526">
        <v>142</v>
      </c>
      <c r="B1526" t="s">
        <v>138</v>
      </c>
      <c r="C1526" t="s">
        <v>139</v>
      </c>
      <c r="D1526">
        <v>100108</v>
      </c>
      <c r="E1526" t="s">
        <v>294</v>
      </c>
      <c r="F1526">
        <v>100108007</v>
      </c>
      <c r="G1526" t="s">
        <v>327</v>
      </c>
      <c r="H1526" t="s">
        <v>420</v>
      </c>
      <c r="I1526">
        <v>1</v>
      </c>
      <c r="J1526" t="s">
        <v>96</v>
      </c>
      <c r="K1526">
        <v>0</v>
      </c>
      <c r="L1526">
        <v>0</v>
      </c>
      <c r="M1526">
        <v>0.66410000000000002</v>
      </c>
      <c r="N1526">
        <v>0.4</v>
      </c>
      <c r="O1526">
        <v>0</v>
      </c>
      <c r="P1526">
        <v>2.8500000000000001E-2</v>
      </c>
      <c r="Q1526">
        <v>0</v>
      </c>
      <c r="R1526">
        <v>0</v>
      </c>
      <c r="S1526">
        <v>0</v>
      </c>
    </row>
    <row r="1527" spans="1:19" x14ac:dyDescent="0.35">
      <c r="A1527">
        <v>142</v>
      </c>
      <c r="B1527" t="s">
        <v>138</v>
      </c>
      <c r="C1527" t="s">
        <v>139</v>
      </c>
      <c r="D1527">
        <v>100108</v>
      </c>
      <c r="E1527" t="s">
        <v>294</v>
      </c>
      <c r="F1527">
        <v>100108007</v>
      </c>
      <c r="G1527" t="s">
        <v>327</v>
      </c>
      <c r="H1527" t="s">
        <v>404</v>
      </c>
      <c r="I1527">
        <v>1</v>
      </c>
      <c r="J1527" t="s">
        <v>96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2.0146000000000002</v>
      </c>
      <c r="R1527">
        <v>0</v>
      </c>
      <c r="S1527">
        <v>0</v>
      </c>
    </row>
    <row r="1528" spans="1:19" x14ac:dyDescent="0.35">
      <c r="A1528">
        <v>142</v>
      </c>
      <c r="B1528" t="s">
        <v>138</v>
      </c>
      <c r="C1528" t="s">
        <v>139</v>
      </c>
      <c r="D1528">
        <v>100108</v>
      </c>
      <c r="E1528" t="s">
        <v>294</v>
      </c>
      <c r="F1528">
        <v>100108007</v>
      </c>
      <c r="G1528" t="s">
        <v>327</v>
      </c>
      <c r="H1528" t="s">
        <v>426</v>
      </c>
      <c r="I1528">
        <v>1</v>
      </c>
      <c r="J1528" t="s">
        <v>96</v>
      </c>
      <c r="K1528">
        <v>692.13499999999999</v>
      </c>
      <c r="L1528">
        <v>0</v>
      </c>
      <c r="M1528">
        <v>1022.3642</v>
      </c>
      <c r="N1528">
        <v>34.729799999999997</v>
      </c>
      <c r="O1528">
        <v>996.58489999999995</v>
      </c>
      <c r="P1528">
        <v>207.7174</v>
      </c>
      <c r="Q1528">
        <v>207.98150000000001</v>
      </c>
      <c r="R1528">
        <v>187.417</v>
      </c>
      <c r="S1528">
        <v>146.27000000000001</v>
      </c>
    </row>
    <row r="1529" spans="1:19" x14ac:dyDescent="0.35">
      <c r="A1529">
        <v>142</v>
      </c>
      <c r="B1529" t="s">
        <v>138</v>
      </c>
      <c r="C1529" t="s">
        <v>139</v>
      </c>
      <c r="D1529">
        <v>100108</v>
      </c>
      <c r="E1529" t="s">
        <v>294</v>
      </c>
      <c r="F1529">
        <v>100108007</v>
      </c>
      <c r="G1529" t="s">
        <v>327</v>
      </c>
      <c r="H1529" t="s">
        <v>403</v>
      </c>
      <c r="I1529">
        <v>1</v>
      </c>
      <c r="J1529" t="s">
        <v>96</v>
      </c>
      <c r="K1529">
        <v>472.8</v>
      </c>
      <c r="L1529">
        <v>6.4999999999999997E-3</v>
      </c>
      <c r="M1529">
        <v>4634.2794000000004</v>
      </c>
      <c r="N1529">
        <v>6624.2129000000004</v>
      </c>
      <c r="O1529">
        <v>4701.08</v>
      </c>
      <c r="P1529">
        <v>8362.2194999999992</v>
      </c>
      <c r="Q1529">
        <v>10561.552299999999</v>
      </c>
      <c r="R1529">
        <v>11203.663200000001</v>
      </c>
      <c r="S1529">
        <v>13472.885</v>
      </c>
    </row>
    <row r="1530" spans="1:19" x14ac:dyDescent="0.35">
      <c r="A1530">
        <v>142</v>
      </c>
      <c r="B1530" t="s">
        <v>138</v>
      </c>
      <c r="C1530" t="s">
        <v>139</v>
      </c>
      <c r="D1530">
        <v>100108</v>
      </c>
      <c r="E1530" t="s">
        <v>294</v>
      </c>
      <c r="F1530">
        <v>100108007</v>
      </c>
      <c r="G1530" t="s">
        <v>327</v>
      </c>
      <c r="H1530" t="s">
        <v>423</v>
      </c>
      <c r="I1530">
        <v>1</v>
      </c>
      <c r="J1530" t="s">
        <v>96</v>
      </c>
      <c r="K1530">
        <v>0</v>
      </c>
      <c r="L1530">
        <v>0</v>
      </c>
      <c r="M1530">
        <v>0</v>
      </c>
      <c r="N1530">
        <v>21.57</v>
      </c>
      <c r="O1530">
        <v>0</v>
      </c>
      <c r="P1530">
        <v>0</v>
      </c>
      <c r="Q1530">
        <v>0</v>
      </c>
      <c r="R1530">
        <v>0</v>
      </c>
      <c r="S1530">
        <v>0</v>
      </c>
    </row>
    <row r="1531" spans="1:19" x14ac:dyDescent="0.35">
      <c r="A1531">
        <v>142</v>
      </c>
      <c r="B1531" t="s">
        <v>138</v>
      </c>
      <c r="C1531" t="s">
        <v>139</v>
      </c>
      <c r="D1531">
        <v>100108</v>
      </c>
      <c r="E1531" t="s">
        <v>294</v>
      </c>
      <c r="F1531">
        <v>100108007</v>
      </c>
      <c r="G1531" t="s">
        <v>327</v>
      </c>
      <c r="H1531" t="s">
        <v>424</v>
      </c>
      <c r="I1531">
        <v>1</v>
      </c>
      <c r="J1531" t="s">
        <v>96</v>
      </c>
      <c r="K1531">
        <v>195.935</v>
      </c>
      <c r="L1531">
        <v>838.98500000000001</v>
      </c>
      <c r="M1531">
        <v>567.05999999999995</v>
      </c>
      <c r="N1531">
        <v>59.88</v>
      </c>
      <c r="O1531">
        <v>309.61</v>
      </c>
      <c r="P1531">
        <v>598.21</v>
      </c>
      <c r="Q1531">
        <v>661.81</v>
      </c>
      <c r="R1531">
        <v>919.24</v>
      </c>
      <c r="S1531">
        <v>1290.67</v>
      </c>
    </row>
    <row r="1532" spans="1:19" x14ac:dyDescent="0.35">
      <c r="A1532">
        <v>142</v>
      </c>
      <c r="B1532" t="s">
        <v>138</v>
      </c>
      <c r="C1532" t="s">
        <v>139</v>
      </c>
      <c r="D1532">
        <v>100108</v>
      </c>
      <c r="E1532" t="s">
        <v>294</v>
      </c>
      <c r="F1532">
        <v>100108007</v>
      </c>
      <c r="G1532" t="s">
        <v>327</v>
      </c>
      <c r="H1532" t="s">
        <v>374</v>
      </c>
      <c r="I1532">
        <v>6</v>
      </c>
      <c r="J1532" t="s">
        <v>20</v>
      </c>
      <c r="K1532">
        <v>7.2</v>
      </c>
      <c r="L1532">
        <v>18.027999999999999</v>
      </c>
      <c r="M1532">
        <v>0</v>
      </c>
      <c r="N1532">
        <v>0</v>
      </c>
      <c r="O1532">
        <v>79.73</v>
      </c>
      <c r="P1532">
        <v>37.380000000000003</v>
      </c>
      <c r="Q1532">
        <v>33.006</v>
      </c>
      <c r="R1532">
        <v>0</v>
      </c>
      <c r="S1532">
        <v>3</v>
      </c>
    </row>
    <row r="1533" spans="1:19" x14ac:dyDescent="0.35">
      <c r="A1533">
        <v>142</v>
      </c>
      <c r="B1533" t="s">
        <v>138</v>
      </c>
      <c r="C1533" t="s">
        <v>139</v>
      </c>
      <c r="D1533">
        <v>100108</v>
      </c>
      <c r="E1533" t="s">
        <v>294</v>
      </c>
      <c r="F1533">
        <v>100108007</v>
      </c>
      <c r="G1533" t="s">
        <v>327</v>
      </c>
      <c r="H1533" t="s">
        <v>338</v>
      </c>
      <c r="I1533">
        <v>4</v>
      </c>
      <c r="J1533" t="s">
        <v>71</v>
      </c>
      <c r="K1533">
        <v>14</v>
      </c>
      <c r="L1533">
        <v>0</v>
      </c>
      <c r="M1533">
        <v>15</v>
      </c>
      <c r="N1533">
        <v>0</v>
      </c>
      <c r="O1533">
        <v>1.5</v>
      </c>
      <c r="P1533">
        <v>1E-3</v>
      </c>
      <c r="Q1533">
        <v>0.16</v>
      </c>
      <c r="R1533">
        <v>0</v>
      </c>
      <c r="S1533">
        <v>0</v>
      </c>
    </row>
    <row r="1534" spans="1:19" x14ac:dyDescent="0.35">
      <c r="A1534">
        <v>142</v>
      </c>
      <c r="B1534" t="s">
        <v>138</v>
      </c>
      <c r="C1534" t="s">
        <v>139</v>
      </c>
      <c r="D1534">
        <v>100108</v>
      </c>
      <c r="E1534" t="s">
        <v>294</v>
      </c>
      <c r="F1534">
        <v>100108007</v>
      </c>
      <c r="G1534" t="s">
        <v>327</v>
      </c>
      <c r="H1534" t="s">
        <v>328</v>
      </c>
      <c r="I1534">
        <v>6</v>
      </c>
      <c r="J1534" t="s">
        <v>20</v>
      </c>
      <c r="K1534">
        <v>387.89499999999998</v>
      </c>
      <c r="L1534">
        <v>236.982</v>
      </c>
      <c r="M1534">
        <v>162.56</v>
      </c>
      <c r="N1534">
        <v>454.85980000000001</v>
      </c>
      <c r="O1534">
        <v>667.577</v>
      </c>
      <c r="P1534">
        <v>360.93700000000001</v>
      </c>
      <c r="Q1534">
        <v>773.97</v>
      </c>
      <c r="R1534">
        <v>541.21190000000001</v>
      </c>
      <c r="S1534">
        <v>807.60530000000006</v>
      </c>
    </row>
    <row r="1535" spans="1:19" x14ac:dyDescent="0.35">
      <c r="A1535">
        <v>142</v>
      </c>
      <c r="B1535" t="s">
        <v>138</v>
      </c>
      <c r="C1535" t="s">
        <v>139</v>
      </c>
      <c r="D1535">
        <v>100109</v>
      </c>
      <c r="E1535" t="s">
        <v>51</v>
      </c>
      <c r="F1535">
        <v>100109001</v>
      </c>
      <c r="G1535" t="s">
        <v>51</v>
      </c>
      <c r="H1535" t="s">
        <v>293</v>
      </c>
      <c r="I1535">
        <v>7</v>
      </c>
      <c r="J1535" t="s">
        <v>164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14.973699999999999</v>
      </c>
    </row>
    <row r="1536" spans="1:19" x14ac:dyDescent="0.35">
      <c r="A1536">
        <v>142</v>
      </c>
      <c r="B1536" t="s">
        <v>138</v>
      </c>
      <c r="C1536" t="s">
        <v>139</v>
      </c>
      <c r="D1536">
        <v>100109</v>
      </c>
      <c r="E1536" t="s">
        <v>51</v>
      </c>
      <c r="F1536">
        <v>100109001</v>
      </c>
      <c r="G1536" t="s">
        <v>51</v>
      </c>
      <c r="H1536" t="s">
        <v>84</v>
      </c>
      <c r="I1536">
        <v>4</v>
      </c>
      <c r="J1536" t="s">
        <v>71</v>
      </c>
      <c r="K1536">
        <v>0</v>
      </c>
      <c r="L1536">
        <v>0.15060000000000001</v>
      </c>
      <c r="M1536">
        <v>2.0299999999999999E-2</v>
      </c>
      <c r="N1536">
        <v>44.192500000000003</v>
      </c>
      <c r="O1536">
        <v>678.03</v>
      </c>
      <c r="P1536">
        <v>915.11680000000001</v>
      </c>
      <c r="Q1536">
        <v>289.73950000000002</v>
      </c>
      <c r="R1536">
        <v>39</v>
      </c>
      <c r="S1536">
        <v>394.12</v>
      </c>
    </row>
    <row r="1537" spans="1:19" x14ac:dyDescent="0.35">
      <c r="A1537">
        <v>142</v>
      </c>
      <c r="B1537" t="s">
        <v>138</v>
      </c>
      <c r="C1537" t="s">
        <v>139</v>
      </c>
      <c r="D1537">
        <v>100109</v>
      </c>
      <c r="E1537" t="s">
        <v>51</v>
      </c>
      <c r="F1537">
        <v>100109001</v>
      </c>
      <c r="G1537" t="s">
        <v>51</v>
      </c>
      <c r="H1537" t="s">
        <v>184</v>
      </c>
      <c r="I1537">
        <v>7</v>
      </c>
      <c r="J1537" t="s">
        <v>164</v>
      </c>
      <c r="K1537">
        <v>22.027000000000001</v>
      </c>
      <c r="L1537">
        <v>0</v>
      </c>
      <c r="M1537">
        <v>9.9936000000000007</v>
      </c>
      <c r="N1537">
        <v>2.4</v>
      </c>
      <c r="O1537">
        <v>3.5950000000000002</v>
      </c>
      <c r="P1537">
        <v>21.6816</v>
      </c>
      <c r="Q1537">
        <v>0.98299999999999998</v>
      </c>
      <c r="R1537">
        <v>4.0359999999999996</v>
      </c>
      <c r="S1537">
        <v>4.6740000000000004</v>
      </c>
    </row>
    <row r="1538" spans="1:19" x14ac:dyDescent="0.35">
      <c r="A1538">
        <v>142</v>
      </c>
      <c r="B1538" t="s">
        <v>138</v>
      </c>
      <c r="C1538" t="s">
        <v>139</v>
      </c>
      <c r="D1538">
        <v>100109</v>
      </c>
      <c r="E1538" t="s">
        <v>51</v>
      </c>
      <c r="F1538">
        <v>100109001</v>
      </c>
      <c r="G1538" t="s">
        <v>51</v>
      </c>
      <c r="H1538" t="s">
        <v>249</v>
      </c>
      <c r="I1538">
        <v>7</v>
      </c>
      <c r="J1538" t="s">
        <v>164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4.8800000000000003E-2</v>
      </c>
    </row>
    <row r="1539" spans="1:19" x14ac:dyDescent="0.35">
      <c r="A1539">
        <v>142</v>
      </c>
      <c r="B1539" t="s">
        <v>138</v>
      </c>
      <c r="C1539" t="s">
        <v>139</v>
      </c>
      <c r="D1539">
        <v>100109</v>
      </c>
      <c r="E1539" t="s">
        <v>51</v>
      </c>
      <c r="F1539">
        <v>100109001</v>
      </c>
      <c r="G1539" t="s">
        <v>51</v>
      </c>
      <c r="H1539" t="s">
        <v>70</v>
      </c>
      <c r="I1539">
        <v>4</v>
      </c>
      <c r="J1539" t="s">
        <v>71</v>
      </c>
      <c r="K1539">
        <v>26</v>
      </c>
      <c r="L1539">
        <v>0</v>
      </c>
      <c r="M1539">
        <v>0</v>
      </c>
      <c r="N1539">
        <v>255.04</v>
      </c>
      <c r="O1539">
        <v>0</v>
      </c>
      <c r="P1539">
        <v>0</v>
      </c>
      <c r="Q1539">
        <v>39.53</v>
      </c>
      <c r="R1539">
        <v>32.255600000000001</v>
      </c>
      <c r="S1539">
        <v>0</v>
      </c>
    </row>
    <row r="1540" spans="1:19" x14ac:dyDescent="0.35">
      <c r="A1540">
        <v>142</v>
      </c>
      <c r="B1540" t="s">
        <v>138</v>
      </c>
      <c r="C1540" t="s">
        <v>139</v>
      </c>
      <c r="D1540">
        <v>100109</v>
      </c>
      <c r="E1540" t="s">
        <v>51</v>
      </c>
      <c r="F1540">
        <v>100109001</v>
      </c>
      <c r="G1540" t="s">
        <v>51</v>
      </c>
      <c r="H1540" t="s">
        <v>58</v>
      </c>
      <c r="I1540">
        <v>2</v>
      </c>
      <c r="J1540" t="s">
        <v>32</v>
      </c>
      <c r="K1540">
        <v>0</v>
      </c>
      <c r="L1540">
        <v>0</v>
      </c>
      <c r="M1540">
        <v>0</v>
      </c>
      <c r="N1540">
        <v>0</v>
      </c>
      <c r="O1540">
        <v>24</v>
      </c>
      <c r="P1540">
        <v>24.015000000000001</v>
      </c>
      <c r="Q1540">
        <v>0</v>
      </c>
      <c r="R1540">
        <v>0</v>
      </c>
      <c r="S1540">
        <v>0</v>
      </c>
    </row>
    <row r="1541" spans="1:19" x14ac:dyDescent="0.35">
      <c r="A1541">
        <v>63</v>
      </c>
      <c r="B1541" t="s">
        <v>144</v>
      </c>
      <c r="C1541" t="s">
        <v>145</v>
      </c>
      <c r="D1541">
        <v>100101</v>
      </c>
      <c r="E1541" t="s">
        <v>29</v>
      </c>
      <c r="F1541">
        <v>100101004</v>
      </c>
      <c r="G1541" t="s">
        <v>30</v>
      </c>
      <c r="H1541" t="s">
        <v>217</v>
      </c>
      <c r="I1541">
        <v>7</v>
      </c>
      <c r="J1541" t="s">
        <v>164</v>
      </c>
      <c r="K1541">
        <v>0</v>
      </c>
      <c r="L1541">
        <v>0</v>
      </c>
      <c r="M1541">
        <v>0</v>
      </c>
      <c r="N1541">
        <v>0</v>
      </c>
      <c r="O1541">
        <v>3.8E-3</v>
      </c>
      <c r="P1541">
        <v>0</v>
      </c>
      <c r="Q1541">
        <v>0</v>
      </c>
      <c r="R1541">
        <v>0</v>
      </c>
      <c r="S1541">
        <v>0</v>
      </c>
    </row>
    <row r="1542" spans="1:19" x14ac:dyDescent="0.35">
      <c r="A1542">
        <v>63</v>
      </c>
      <c r="B1542" t="s">
        <v>144</v>
      </c>
      <c r="C1542" t="s">
        <v>145</v>
      </c>
      <c r="D1542">
        <v>100102</v>
      </c>
      <c r="E1542" t="s">
        <v>92</v>
      </c>
      <c r="F1542">
        <v>100102008</v>
      </c>
      <c r="G1542" t="s">
        <v>352</v>
      </c>
      <c r="H1542" t="s">
        <v>413</v>
      </c>
      <c r="I1542">
        <v>3</v>
      </c>
      <c r="J1542" t="s">
        <v>38</v>
      </c>
      <c r="K1542">
        <v>0</v>
      </c>
      <c r="L1542">
        <v>0.83340000000000003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</row>
    <row r="1543" spans="1:19" x14ac:dyDescent="0.35">
      <c r="A1543">
        <v>63</v>
      </c>
      <c r="B1543" t="s">
        <v>144</v>
      </c>
      <c r="C1543" t="s">
        <v>145</v>
      </c>
      <c r="D1543">
        <v>100103</v>
      </c>
      <c r="E1543" t="s">
        <v>39</v>
      </c>
      <c r="F1543">
        <v>100103004</v>
      </c>
      <c r="G1543" t="s">
        <v>77</v>
      </c>
      <c r="H1543" t="s">
        <v>198</v>
      </c>
      <c r="I1543">
        <v>3</v>
      </c>
      <c r="J1543" t="s">
        <v>38</v>
      </c>
      <c r="K1543">
        <v>0</v>
      </c>
      <c r="L1543">
        <v>4.2865000000000002</v>
      </c>
      <c r="M1543">
        <v>0</v>
      </c>
      <c r="N1543">
        <v>0.89480000000000004</v>
      </c>
      <c r="O1543">
        <v>0</v>
      </c>
      <c r="P1543">
        <v>0</v>
      </c>
      <c r="Q1543">
        <v>0</v>
      </c>
      <c r="R1543">
        <v>0</v>
      </c>
      <c r="S1543">
        <v>0</v>
      </c>
    </row>
    <row r="1544" spans="1:19" x14ac:dyDescent="0.35">
      <c r="A1544">
        <v>63</v>
      </c>
      <c r="B1544" t="s">
        <v>144</v>
      </c>
      <c r="C1544" t="s">
        <v>145</v>
      </c>
      <c r="D1544">
        <v>100103</v>
      </c>
      <c r="E1544" t="s">
        <v>39</v>
      </c>
      <c r="F1544">
        <v>100103004</v>
      </c>
      <c r="G1544" t="s">
        <v>77</v>
      </c>
      <c r="H1544" t="s">
        <v>347</v>
      </c>
      <c r="I1544">
        <v>3</v>
      </c>
      <c r="J1544" t="s">
        <v>38</v>
      </c>
      <c r="K1544">
        <v>0</v>
      </c>
      <c r="L1544">
        <v>0</v>
      </c>
      <c r="M1544">
        <v>0</v>
      </c>
      <c r="N1544">
        <v>0.63139999999999996</v>
      </c>
      <c r="O1544">
        <v>0</v>
      </c>
      <c r="P1544">
        <v>0</v>
      </c>
      <c r="Q1544">
        <v>0</v>
      </c>
      <c r="R1544">
        <v>0</v>
      </c>
      <c r="S1544">
        <v>0</v>
      </c>
    </row>
    <row r="1545" spans="1:19" x14ac:dyDescent="0.35">
      <c r="A1545">
        <v>63</v>
      </c>
      <c r="B1545" t="s">
        <v>144</v>
      </c>
      <c r="C1545" t="s">
        <v>145</v>
      </c>
      <c r="D1545">
        <v>100105</v>
      </c>
      <c r="E1545" t="s">
        <v>20</v>
      </c>
      <c r="F1545">
        <v>100105006</v>
      </c>
      <c r="G1545" t="s">
        <v>276</v>
      </c>
      <c r="H1545" t="s">
        <v>277</v>
      </c>
      <c r="I1545">
        <v>4</v>
      </c>
      <c r="J1545" t="s">
        <v>71</v>
      </c>
      <c r="K1545">
        <v>11.059200000000001</v>
      </c>
      <c r="L1545">
        <v>22.1129</v>
      </c>
      <c r="M1545">
        <v>0</v>
      </c>
      <c r="N1545">
        <v>11.0565</v>
      </c>
      <c r="O1545">
        <v>0</v>
      </c>
      <c r="P1545">
        <v>0</v>
      </c>
      <c r="Q1545">
        <v>0</v>
      </c>
      <c r="R1545">
        <v>0</v>
      </c>
      <c r="S1545">
        <v>0</v>
      </c>
    </row>
    <row r="1546" spans="1:19" x14ac:dyDescent="0.35">
      <c r="A1546">
        <v>63</v>
      </c>
      <c r="B1546" t="s">
        <v>144</v>
      </c>
      <c r="C1546" t="s">
        <v>145</v>
      </c>
      <c r="D1546">
        <v>100105</v>
      </c>
      <c r="E1546" t="s">
        <v>20</v>
      </c>
      <c r="F1546">
        <v>100105006</v>
      </c>
      <c r="G1546" t="s">
        <v>276</v>
      </c>
      <c r="H1546" t="s">
        <v>307</v>
      </c>
      <c r="I1546">
        <v>4</v>
      </c>
      <c r="J1546" t="s">
        <v>71</v>
      </c>
      <c r="K1546">
        <v>0</v>
      </c>
      <c r="L1546">
        <v>0</v>
      </c>
      <c r="M1546">
        <v>0</v>
      </c>
      <c r="N1546">
        <v>1.8E-3</v>
      </c>
      <c r="O1546">
        <v>0</v>
      </c>
      <c r="P1546">
        <v>0</v>
      </c>
      <c r="Q1546">
        <v>0</v>
      </c>
      <c r="R1546">
        <v>0</v>
      </c>
      <c r="S1546">
        <v>0</v>
      </c>
    </row>
    <row r="1547" spans="1:19" x14ac:dyDescent="0.35">
      <c r="A1547">
        <v>63</v>
      </c>
      <c r="B1547" t="s">
        <v>144</v>
      </c>
      <c r="C1547" t="s">
        <v>145</v>
      </c>
      <c r="D1547">
        <v>100106</v>
      </c>
      <c r="E1547" t="s">
        <v>23</v>
      </c>
      <c r="F1547">
        <v>100106002</v>
      </c>
      <c r="G1547" t="s">
        <v>24</v>
      </c>
      <c r="H1547" t="s">
        <v>306</v>
      </c>
      <c r="I1547">
        <v>1</v>
      </c>
      <c r="J1547" t="s">
        <v>96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0.13189999999999999</v>
      </c>
      <c r="Q1547">
        <v>0</v>
      </c>
      <c r="R1547">
        <v>0</v>
      </c>
      <c r="S1547">
        <v>0</v>
      </c>
    </row>
    <row r="1548" spans="1:19" x14ac:dyDescent="0.35">
      <c r="A1548">
        <v>63</v>
      </c>
      <c r="B1548" t="s">
        <v>144</v>
      </c>
      <c r="C1548" t="s">
        <v>145</v>
      </c>
      <c r="D1548">
        <v>100107</v>
      </c>
      <c r="E1548" t="s">
        <v>48</v>
      </c>
      <c r="F1548">
        <v>100107012</v>
      </c>
      <c r="G1548" t="s">
        <v>49</v>
      </c>
      <c r="H1548" t="s">
        <v>318</v>
      </c>
      <c r="I1548">
        <v>3</v>
      </c>
      <c r="J1548" t="s">
        <v>38</v>
      </c>
      <c r="K1548">
        <v>0</v>
      </c>
      <c r="L1548">
        <v>0</v>
      </c>
      <c r="M1548">
        <v>0</v>
      </c>
      <c r="N1548">
        <v>0</v>
      </c>
      <c r="O1548">
        <v>30.293800000000001</v>
      </c>
      <c r="P1548">
        <v>11.0564</v>
      </c>
      <c r="Q1548">
        <v>30.553699999999999</v>
      </c>
      <c r="R1548">
        <v>10.8863</v>
      </c>
      <c r="S1548">
        <v>71.172300000000007</v>
      </c>
    </row>
    <row r="1549" spans="1:19" x14ac:dyDescent="0.35">
      <c r="A1549">
        <v>63</v>
      </c>
      <c r="B1549" t="s">
        <v>144</v>
      </c>
      <c r="C1549" t="s">
        <v>145</v>
      </c>
      <c r="D1549">
        <v>100107</v>
      </c>
      <c r="E1549" t="s">
        <v>48</v>
      </c>
      <c r="F1549">
        <v>100107012</v>
      </c>
      <c r="G1549" t="s">
        <v>49</v>
      </c>
      <c r="H1549" t="s">
        <v>150</v>
      </c>
      <c r="I1549">
        <v>3</v>
      </c>
      <c r="J1549" t="s">
        <v>38</v>
      </c>
      <c r="K1549">
        <v>140.80000000000001</v>
      </c>
      <c r="L1549">
        <v>70.400000000000006</v>
      </c>
      <c r="M1549">
        <v>88.0017</v>
      </c>
      <c r="N1549">
        <v>227.26</v>
      </c>
      <c r="O1549">
        <v>52.8</v>
      </c>
      <c r="P1549">
        <v>0</v>
      </c>
      <c r="Q1549">
        <v>0</v>
      </c>
      <c r="R1549">
        <v>51.2</v>
      </c>
      <c r="S1549">
        <v>50.4</v>
      </c>
    </row>
    <row r="1550" spans="1:19" x14ac:dyDescent="0.35">
      <c r="A1550">
        <v>63</v>
      </c>
      <c r="B1550" t="s">
        <v>144</v>
      </c>
      <c r="C1550" t="s">
        <v>145</v>
      </c>
      <c r="D1550">
        <v>100107</v>
      </c>
      <c r="E1550" t="s">
        <v>48</v>
      </c>
      <c r="F1550">
        <v>100107012</v>
      </c>
      <c r="G1550" t="s">
        <v>49</v>
      </c>
      <c r="H1550" t="s">
        <v>129</v>
      </c>
      <c r="I1550">
        <v>2</v>
      </c>
      <c r="J1550" t="s">
        <v>32</v>
      </c>
      <c r="K1550">
        <v>0</v>
      </c>
      <c r="L1550">
        <v>0</v>
      </c>
      <c r="M1550">
        <v>0</v>
      </c>
      <c r="N1550">
        <v>0</v>
      </c>
      <c r="O1550">
        <v>9.2999999999999992E-3</v>
      </c>
      <c r="P1550">
        <v>0</v>
      </c>
      <c r="Q1550">
        <v>0</v>
      </c>
      <c r="R1550">
        <v>0</v>
      </c>
      <c r="S1550">
        <v>0</v>
      </c>
    </row>
    <row r="1551" spans="1:19" x14ac:dyDescent="0.35">
      <c r="A1551">
        <v>63</v>
      </c>
      <c r="B1551" t="s">
        <v>144</v>
      </c>
      <c r="C1551" t="s">
        <v>145</v>
      </c>
      <c r="D1551">
        <v>100107</v>
      </c>
      <c r="E1551" t="s">
        <v>48</v>
      </c>
      <c r="F1551">
        <v>100107012</v>
      </c>
      <c r="G1551" t="s">
        <v>49</v>
      </c>
      <c r="H1551" t="s">
        <v>265</v>
      </c>
      <c r="I1551">
        <v>1</v>
      </c>
      <c r="J1551" t="s">
        <v>96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0.38100000000000001</v>
      </c>
      <c r="S1551">
        <v>0</v>
      </c>
    </row>
    <row r="1552" spans="1:19" x14ac:dyDescent="0.35">
      <c r="A1552">
        <v>63</v>
      </c>
      <c r="B1552" t="s">
        <v>144</v>
      </c>
      <c r="C1552" t="s">
        <v>145</v>
      </c>
      <c r="D1552">
        <v>100107</v>
      </c>
      <c r="E1552" t="s">
        <v>48</v>
      </c>
      <c r="F1552">
        <v>100107012</v>
      </c>
      <c r="G1552" t="s">
        <v>49</v>
      </c>
      <c r="H1552" t="s">
        <v>130</v>
      </c>
      <c r="I1552">
        <v>3</v>
      </c>
      <c r="J1552" t="s">
        <v>38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9</v>
      </c>
      <c r="R1552">
        <v>0</v>
      </c>
      <c r="S1552">
        <v>46.213999999999999</v>
      </c>
    </row>
    <row r="1553" spans="1:19" x14ac:dyDescent="0.35">
      <c r="A1553">
        <v>63</v>
      </c>
      <c r="B1553" t="s">
        <v>144</v>
      </c>
      <c r="C1553" t="s">
        <v>145</v>
      </c>
      <c r="D1553">
        <v>100107</v>
      </c>
      <c r="E1553" t="s">
        <v>48</v>
      </c>
      <c r="F1553">
        <v>100107012</v>
      </c>
      <c r="G1553" t="s">
        <v>49</v>
      </c>
      <c r="H1553" t="s">
        <v>50</v>
      </c>
      <c r="I1553">
        <v>3</v>
      </c>
      <c r="J1553" t="s">
        <v>38</v>
      </c>
      <c r="K1553">
        <v>0</v>
      </c>
      <c r="L1553">
        <v>27.3812</v>
      </c>
      <c r="M1553">
        <v>22.121600000000001</v>
      </c>
      <c r="N1553">
        <v>60.590600000000002</v>
      </c>
      <c r="O1553">
        <v>43.02</v>
      </c>
      <c r="P1553">
        <v>80.368399999999994</v>
      </c>
      <c r="Q1553">
        <v>112.0707</v>
      </c>
      <c r="R1553">
        <v>243.67850000000001</v>
      </c>
      <c r="S1553">
        <v>267.46780000000001</v>
      </c>
    </row>
    <row r="1554" spans="1:19" x14ac:dyDescent="0.35">
      <c r="A1554">
        <v>63</v>
      </c>
      <c r="B1554" t="s">
        <v>144</v>
      </c>
      <c r="C1554" t="s">
        <v>145</v>
      </c>
      <c r="D1554">
        <v>100107</v>
      </c>
      <c r="E1554" t="s">
        <v>48</v>
      </c>
      <c r="F1554">
        <v>100107012</v>
      </c>
      <c r="G1554" t="s">
        <v>49</v>
      </c>
      <c r="H1554" t="s">
        <v>211</v>
      </c>
      <c r="I1554">
        <v>7</v>
      </c>
      <c r="J1554" t="s">
        <v>164</v>
      </c>
      <c r="K1554">
        <v>3.3999999999999998E-3</v>
      </c>
      <c r="L1554">
        <v>0</v>
      </c>
      <c r="M1554">
        <v>17.1965</v>
      </c>
      <c r="N1554">
        <v>2.1979000000000002</v>
      </c>
      <c r="O1554">
        <v>17.8888</v>
      </c>
      <c r="P1554">
        <v>22.933199999999999</v>
      </c>
      <c r="Q1554">
        <v>6.7068000000000003</v>
      </c>
      <c r="R1554">
        <v>0</v>
      </c>
      <c r="S1554">
        <v>0</v>
      </c>
    </row>
    <row r="1555" spans="1:19" x14ac:dyDescent="0.35">
      <c r="A1555">
        <v>63</v>
      </c>
      <c r="B1555" t="s">
        <v>144</v>
      </c>
      <c r="C1555" t="s">
        <v>145</v>
      </c>
      <c r="D1555">
        <v>100107</v>
      </c>
      <c r="E1555" t="s">
        <v>48</v>
      </c>
      <c r="F1555">
        <v>100107012</v>
      </c>
      <c r="G1555" t="s">
        <v>49</v>
      </c>
      <c r="H1555" t="s">
        <v>186</v>
      </c>
      <c r="I1555">
        <v>3</v>
      </c>
      <c r="J1555" t="s">
        <v>38</v>
      </c>
      <c r="K1555">
        <v>40.166899999999998</v>
      </c>
      <c r="L1555">
        <v>75.849599999999995</v>
      </c>
      <c r="M1555">
        <v>130.01060000000001</v>
      </c>
      <c r="N1555">
        <v>53.062199999999997</v>
      </c>
      <c r="O1555">
        <v>29.980799999999999</v>
      </c>
      <c r="P1555">
        <v>12.1425</v>
      </c>
      <c r="Q1555">
        <v>10.077199999999999</v>
      </c>
      <c r="R1555">
        <v>0</v>
      </c>
      <c r="S1555">
        <v>0</v>
      </c>
    </row>
    <row r="1556" spans="1:19" x14ac:dyDescent="0.35">
      <c r="A1556">
        <v>63</v>
      </c>
      <c r="B1556" t="s">
        <v>144</v>
      </c>
      <c r="C1556" t="s">
        <v>145</v>
      </c>
      <c r="D1556">
        <v>100107</v>
      </c>
      <c r="E1556" t="s">
        <v>48</v>
      </c>
      <c r="F1556">
        <v>100107012</v>
      </c>
      <c r="G1556" t="s">
        <v>49</v>
      </c>
      <c r="H1556" t="s">
        <v>365</v>
      </c>
      <c r="I1556">
        <v>7</v>
      </c>
      <c r="J1556" t="s">
        <v>164</v>
      </c>
      <c r="K1556">
        <v>0</v>
      </c>
      <c r="L1556">
        <v>0</v>
      </c>
      <c r="M1556">
        <v>0.04</v>
      </c>
      <c r="N1556">
        <v>11.757400000000001</v>
      </c>
      <c r="O1556">
        <v>0</v>
      </c>
      <c r="P1556">
        <v>2.0617000000000001</v>
      </c>
      <c r="Q1556">
        <v>0.75139999999999996</v>
      </c>
      <c r="R1556">
        <v>0</v>
      </c>
      <c r="S1556">
        <v>0</v>
      </c>
    </row>
    <row r="1557" spans="1:19" x14ac:dyDescent="0.35">
      <c r="A1557">
        <v>63</v>
      </c>
      <c r="B1557" t="s">
        <v>144</v>
      </c>
      <c r="C1557" t="s">
        <v>145</v>
      </c>
      <c r="D1557">
        <v>100108</v>
      </c>
      <c r="E1557" t="s">
        <v>294</v>
      </c>
      <c r="F1557">
        <v>100108002</v>
      </c>
      <c r="G1557" t="s">
        <v>295</v>
      </c>
      <c r="H1557" t="s">
        <v>296</v>
      </c>
      <c r="I1557">
        <v>5</v>
      </c>
      <c r="J1557" t="s">
        <v>26</v>
      </c>
      <c r="K1557">
        <v>4.032</v>
      </c>
      <c r="L1557">
        <v>0</v>
      </c>
      <c r="M1557">
        <v>6.3194999999999997</v>
      </c>
      <c r="N1557">
        <v>7.0465999999999998</v>
      </c>
      <c r="O1557">
        <v>5.3643999999999998</v>
      </c>
      <c r="P1557">
        <v>2.7677999999999998</v>
      </c>
      <c r="Q1557">
        <v>1.6128</v>
      </c>
      <c r="R1557">
        <v>1.9737</v>
      </c>
      <c r="S1557">
        <v>0</v>
      </c>
    </row>
    <row r="1558" spans="1:19" x14ac:dyDescent="0.35">
      <c r="A1558">
        <v>63</v>
      </c>
      <c r="B1558" t="s">
        <v>144</v>
      </c>
      <c r="C1558" t="s">
        <v>145</v>
      </c>
      <c r="D1558">
        <v>100108</v>
      </c>
      <c r="E1558" t="s">
        <v>294</v>
      </c>
      <c r="F1558">
        <v>100108005</v>
      </c>
      <c r="G1558" t="s">
        <v>319</v>
      </c>
      <c r="H1558" t="s">
        <v>396</v>
      </c>
      <c r="I1558">
        <v>7</v>
      </c>
      <c r="J1558" t="s">
        <v>164</v>
      </c>
      <c r="K1558">
        <v>0</v>
      </c>
      <c r="L1558">
        <v>0</v>
      </c>
      <c r="M1558">
        <v>0</v>
      </c>
      <c r="N1558">
        <v>3.9192999999999998</v>
      </c>
      <c r="O1558">
        <v>0</v>
      </c>
      <c r="P1558">
        <v>1.5599999999999999E-2</v>
      </c>
      <c r="Q1558">
        <v>0</v>
      </c>
      <c r="R1558">
        <v>0</v>
      </c>
      <c r="S1558">
        <v>0</v>
      </c>
    </row>
    <row r="1559" spans="1:19" x14ac:dyDescent="0.35">
      <c r="A1559">
        <v>63</v>
      </c>
      <c r="B1559" t="s">
        <v>144</v>
      </c>
      <c r="C1559" t="s">
        <v>145</v>
      </c>
      <c r="D1559">
        <v>100108</v>
      </c>
      <c r="E1559" t="s">
        <v>294</v>
      </c>
      <c r="F1559">
        <v>100108005</v>
      </c>
      <c r="G1559" t="s">
        <v>319</v>
      </c>
      <c r="H1559" t="s">
        <v>330</v>
      </c>
      <c r="I1559">
        <v>3</v>
      </c>
      <c r="J1559" t="s">
        <v>38</v>
      </c>
      <c r="K1559">
        <v>32.174999999999997</v>
      </c>
      <c r="L1559">
        <v>0</v>
      </c>
      <c r="M1559">
        <v>5.3933</v>
      </c>
      <c r="N1559">
        <v>14.900600000000001</v>
      </c>
      <c r="O1559">
        <v>0</v>
      </c>
      <c r="P1559">
        <v>0</v>
      </c>
      <c r="Q1559">
        <v>0</v>
      </c>
      <c r="R1559">
        <v>0</v>
      </c>
      <c r="S1559">
        <v>0</v>
      </c>
    </row>
    <row r="1560" spans="1:19" x14ac:dyDescent="0.35">
      <c r="A1560">
        <v>63</v>
      </c>
      <c r="B1560" t="s">
        <v>144</v>
      </c>
      <c r="C1560" t="s">
        <v>145</v>
      </c>
      <c r="D1560">
        <v>100108</v>
      </c>
      <c r="E1560" t="s">
        <v>294</v>
      </c>
      <c r="F1560">
        <v>100108005</v>
      </c>
      <c r="G1560" t="s">
        <v>319</v>
      </c>
      <c r="H1560" t="s">
        <v>405</v>
      </c>
      <c r="I1560">
        <v>3</v>
      </c>
      <c r="J1560" t="s">
        <v>38</v>
      </c>
      <c r="K1560">
        <v>0</v>
      </c>
      <c r="L1560">
        <v>0</v>
      </c>
      <c r="M1560">
        <v>10.3681</v>
      </c>
      <c r="N1560">
        <v>17.239699999999999</v>
      </c>
      <c r="O1560">
        <v>10.700100000000001</v>
      </c>
      <c r="P1560">
        <v>1.5973999999999999</v>
      </c>
      <c r="Q1560">
        <v>2.2988</v>
      </c>
      <c r="R1560">
        <v>0</v>
      </c>
      <c r="S1560">
        <v>0</v>
      </c>
    </row>
    <row r="1561" spans="1:19" x14ac:dyDescent="0.35">
      <c r="A1561">
        <v>63</v>
      </c>
      <c r="B1561" t="s">
        <v>144</v>
      </c>
      <c r="C1561" t="s">
        <v>145</v>
      </c>
      <c r="D1561">
        <v>100108</v>
      </c>
      <c r="E1561" t="s">
        <v>294</v>
      </c>
      <c r="F1561">
        <v>100108005</v>
      </c>
      <c r="G1561" t="s">
        <v>319</v>
      </c>
      <c r="H1561" t="s">
        <v>398</v>
      </c>
      <c r="I1561">
        <v>7</v>
      </c>
      <c r="J1561" t="s">
        <v>164</v>
      </c>
      <c r="K1561">
        <v>0</v>
      </c>
      <c r="L1561">
        <v>41.04</v>
      </c>
      <c r="M1561">
        <v>0</v>
      </c>
      <c r="N1561">
        <v>17.581299999999999</v>
      </c>
      <c r="O1561">
        <v>0</v>
      </c>
      <c r="P1561">
        <v>0</v>
      </c>
      <c r="Q1561">
        <v>0</v>
      </c>
      <c r="R1561">
        <v>0</v>
      </c>
      <c r="S1561">
        <v>0</v>
      </c>
    </row>
    <row r="1562" spans="1:19" x14ac:dyDescent="0.35">
      <c r="A1562">
        <v>63</v>
      </c>
      <c r="B1562" t="s">
        <v>144</v>
      </c>
      <c r="C1562" t="s">
        <v>145</v>
      </c>
      <c r="D1562">
        <v>100108</v>
      </c>
      <c r="E1562" t="s">
        <v>294</v>
      </c>
      <c r="F1562">
        <v>100108005</v>
      </c>
      <c r="G1562" t="s">
        <v>319</v>
      </c>
      <c r="H1562" t="s">
        <v>320</v>
      </c>
      <c r="I1562">
        <v>5</v>
      </c>
      <c r="J1562" t="s">
        <v>26</v>
      </c>
      <c r="K1562">
        <v>4.7039999999999997</v>
      </c>
      <c r="L1562">
        <v>0</v>
      </c>
      <c r="M1562">
        <v>6.718</v>
      </c>
      <c r="N1562">
        <v>5.4146000000000001</v>
      </c>
      <c r="O1562">
        <v>6.0312000000000001</v>
      </c>
      <c r="P1562">
        <v>0.61309999999999998</v>
      </c>
      <c r="Q1562">
        <v>1.6128</v>
      </c>
      <c r="R1562">
        <v>1.1376999999999999</v>
      </c>
      <c r="S1562">
        <v>0</v>
      </c>
    </row>
    <row r="1563" spans="1:19" x14ac:dyDescent="0.35">
      <c r="A1563">
        <v>63</v>
      </c>
      <c r="B1563" t="s">
        <v>144</v>
      </c>
      <c r="C1563" t="s">
        <v>145</v>
      </c>
      <c r="D1563">
        <v>100108</v>
      </c>
      <c r="E1563" t="s">
        <v>294</v>
      </c>
      <c r="F1563">
        <v>100108005</v>
      </c>
      <c r="G1563" t="s">
        <v>319</v>
      </c>
      <c r="H1563" t="s">
        <v>368</v>
      </c>
      <c r="I1563">
        <v>3</v>
      </c>
      <c r="J1563" t="s">
        <v>38</v>
      </c>
      <c r="K1563">
        <v>93.046800000000005</v>
      </c>
      <c r="L1563">
        <v>56.022399999999998</v>
      </c>
      <c r="M1563">
        <v>62.230400000000003</v>
      </c>
      <c r="N1563">
        <v>18.2944</v>
      </c>
      <c r="O1563">
        <v>26.694299999999998</v>
      </c>
      <c r="P1563">
        <v>7.9275000000000002</v>
      </c>
      <c r="Q1563">
        <v>6.5324</v>
      </c>
      <c r="R1563">
        <v>0</v>
      </c>
      <c r="S1563">
        <v>0</v>
      </c>
    </row>
    <row r="1564" spans="1:19" x14ac:dyDescent="0.35">
      <c r="A1564">
        <v>63</v>
      </c>
      <c r="B1564" t="s">
        <v>144</v>
      </c>
      <c r="C1564" t="s">
        <v>145</v>
      </c>
      <c r="D1564">
        <v>100108</v>
      </c>
      <c r="E1564" t="s">
        <v>294</v>
      </c>
      <c r="F1564">
        <v>100108005</v>
      </c>
      <c r="G1564" t="s">
        <v>319</v>
      </c>
      <c r="H1564" t="s">
        <v>331</v>
      </c>
      <c r="I1564">
        <v>3</v>
      </c>
      <c r="J1564" t="s">
        <v>38</v>
      </c>
      <c r="K1564">
        <v>13.608000000000001</v>
      </c>
      <c r="L1564">
        <v>12.198</v>
      </c>
      <c r="M1564">
        <v>0</v>
      </c>
      <c r="N1564">
        <v>14.900600000000001</v>
      </c>
      <c r="O1564">
        <v>0</v>
      </c>
      <c r="P1564">
        <v>0</v>
      </c>
      <c r="Q1564">
        <v>0</v>
      </c>
      <c r="R1564">
        <v>0</v>
      </c>
      <c r="S1564">
        <v>9.1445000000000007</v>
      </c>
    </row>
    <row r="1565" spans="1:19" x14ac:dyDescent="0.35">
      <c r="A1565">
        <v>63</v>
      </c>
      <c r="B1565" t="s">
        <v>144</v>
      </c>
      <c r="C1565" t="s">
        <v>145</v>
      </c>
      <c r="D1565">
        <v>100108</v>
      </c>
      <c r="E1565" t="s">
        <v>294</v>
      </c>
      <c r="F1565">
        <v>100108006</v>
      </c>
      <c r="G1565" t="s">
        <v>381</v>
      </c>
      <c r="H1565" t="s">
        <v>382</v>
      </c>
      <c r="I1565">
        <v>5</v>
      </c>
      <c r="J1565" t="s">
        <v>26</v>
      </c>
      <c r="K1565">
        <v>36.932000000000002</v>
      </c>
      <c r="L1565">
        <v>19.840399999999999</v>
      </c>
      <c r="M1565">
        <v>56.193100000000001</v>
      </c>
      <c r="N1565">
        <v>58.6143</v>
      </c>
      <c r="O1565">
        <v>65.678600000000003</v>
      </c>
      <c r="P1565">
        <v>54.703099999999999</v>
      </c>
      <c r="Q1565">
        <v>45.732500000000002</v>
      </c>
      <c r="R1565">
        <v>32.556399999999996</v>
      </c>
      <c r="S1565">
        <v>11.0564</v>
      </c>
    </row>
    <row r="1566" spans="1:19" x14ac:dyDescent="0.35">
      <c r="A1566">
        <v>63</v>
      </c>
      <c r="B1566" t="s">
        <v>144</v>
      </c>
      <c r="C1566" t="s">
        <v>145</v>
      </c>
      <c r="D1566">
        <v>100108</v>
      </c>
      <c r="E1566" t="s">
        <v>294</v>
      </c>
      <c r="F1566">
        <v>100108006</v>
      </c>
      <c r="G1566" t="s">
        <v>381</v>
      </c>
      <c r="H1566" t="s">
        <v>399</v>
      </c>
      <c r="I1566">
        <v>5</v>
      </c>
      <c r="J1566" t="s">
        <v>26</v>
      </c>
      <c r="K1566">
        <v>0</v>
      </c>
      <c r="L1566">
        <v>0</v>
      </c>
      <c r="M1566">
        <v>0</v>
      </c>
      <c r="N1566">
        <v>21.319199999999999</v>
      </c>
      <c r="O1566">
        <v>41.7624</v>
      </c>
      <c r="P1566">
        <v>50.973199999999999</v>
      </c>
      <c r="Q1566">
        <v>48.761800000000001</v>
      </c>
      <c r="R1566">
        <v>43.885800000000003</v>
      </c>
      <c r="S1566">
        <v>20.64</v>
      </c>
    </row>
    <row r="1567" spans="1:19" x14ac:dyDescent="0.35">
      <c r="A1567">
        <v>63</v>
      </c>
      <c r="B1567" t="s">
        <v>144</v>
      </c>
      <c r="C1567" t="s">
        <v>145</v>
      </c>
      <c r="D1567">
        <v>100108</v>
      </c>
      <c r="E1567" t="s">
        <v>294</v>
      </c>
      <c r="F1567">
        <v>100108007</v>
      </c>
      <c r="G1567" t="s">
        <v>327</v>
      </c>
      <c r="H1567" t="s">
        <v>420</v>
      </c>
      <c r="I1567">
        <v>1</v>
      </c>
      <c r="J1567" t="s">
        <v>96</v>
      </c>
      <c r="K1567">
        <v>39.6</v>
      </c>
      <c r="L1567">
        <v>39.6</v>
      </c>
      <c r="M1567">
        <v>39.6</v>
      </c>
      <c r="N1567">
        <v>22.540199999999999</v>
      </c>
      <c r="O1567">
        <v>9.5782000000000007</v>
      </c>
      <c r="P1567">
        <v>12.340999999999999</v>
      </c>
      <c r="Q1567">
        <v>2.024</v>
      </c>
      <c r="R1567">
        <v>0</v>
      </c>
      <c r="S1567">
        <v>0</v>
      </c>
    </row>
    <row r="1568" spans="1:19" x14ac:dyDescent="0.35">
      <c r="A1568">
        <v>63</v>
      </c>
      <c r="B1568" t="s">
        <v>144</v>
      </c>
      <c r="C1568" t="s">
        <v>145</v>
      </c>
      <c r="D1568">
        <v>100108</v>
      </c>
      <c r="E1568" t="s">
        <v>294</v>
      </c>
      <c r="F1568">
        <v>100108007</v>
      </c>
      <c r="G1568" t="s">
        <v>327</v>
      </c>
      <c r="H1568" t="s">
        <v>404</v>
      </c>
      <c r="I1568">
        <v>1</v>
      </c>
      <c r="J1568" t="s">
        <v>96</v>
      </c>
      <c r="K1568">
        <v>4.6100000000000003</v>
      </c>
      <c r="L1568">
        <v>2.0299999999999998</v>
      </c>
      <c r="M1568">
        <v>4.9919000000000002</v>
      </c>
      <c r="N1568">
        <v>8.4478000000000009</v>
      </c>
      <c r="O1568">
        <v>17.767499999999998</v>
      </c>
      <c r="P1568">
        <v>28.389199999999999</v>
      </c>
      <c r="Q1568">
        <v>47.186500000000002</v>
      </c>
      <c r="R1568">
        <v>11.825699999999999</v>
      </c>
      <c r="S1568">
        <v>18.909500000000001</v>
      </c>
    </row>
    <row r="1569" spans="1:19" x14ac:dyDescent="0.35">
      <c r="A1569">
        <v>63</v>
      </c>
      <c r="B1569" t="s">
        <v>144</v>
      </c>
      <c r="C1569" t="s">
        <v>145</v>
      </c>
      <c r="D1569">
        <v>100108</v>
      </c>
      <c r="E1569" t="s">
        <v>294</v>
      </c>
      <c r="F1569">
        <v>100108007</v>
      </c>
      <c r="G1569" t="s">
        <v>327</v>
      </c>
      <c r="H1569" t="s">
        <v>338</v>
      </c>
      <c r="I1569">
        <v>4</v>
      </c>
      <c r="J1569" t="s">
        <v>71</v>
      </c>
      <c r="K1569">
        <v>770.44600000000003</v>
      </c>
      <c r="L1569">
        <v>765.72889999999995</v>
      </c>
      <c r="M1569">
        <v>708.04840000000002</v>
      </c>
      <c r="N1569">
        <v>565.03890000000001</v>
      </c>
      <c r="O1569">
        <v>758.55129999999997</v>
      </c>
      <c r="P1569">
        <v>875.75869999999998</v>
      </c>
      <c r="Q1569">
        <v>1061.3761</v>
      </c>
      <c r="R1569">
        <v>783.03240000000005</v>
      </c>
      <c r="S1569">
        <v>639.07659999999998</v>
      </c>
    </row>
    <row r="1570" spans="1:19" x14ac:dyDescent="0.35">
      <c r="A1570">
        <v>63</v>
      </c>
      <c r="B1570" t="s">
        <v>144</v>
      </c>
      <c r="C1570" t="s">
        <v>145</v>
      </c>
      <c r="D1570">
        <v>100108</v>
      </c>
      <c r="E1570" t="s">
        <v>294</v>
      </c>
      <c r="F1570">
        <v>100108007</v>
      </c>
      <c r="G1570" t="s">
        <v>327</v>
      </c>
      <c r="H1570" t="s">
        <v>442</v>
      </c>
      <c r="I1570">
        <v>4</v>
      </c>
      <c r="J1570" t="s">
        <v>71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0.4</v>
      </c>
      <c r="R1570">
        <v>1.8</v>
      </c>
      <c r="S1570">
        <v>0</v>
      </c>
    </row>
    <row r="1571" spans="1:19" x14ac:dyDescent="0.35">
      <c r="A1571">
        <v>63</v>
      </c>
      <c r="B1571" t="s">
        <v>144</v>
      </c>
      <c r="C1571" t="s">
        <v>145</v>
      </c>
      <c r="D1571">
        <v>100108</v>
      </c>
      <c r="E1571" t="s">
        <v>294</v>
      </c>
      <c r="F1571">
        <v>100108007</v>
      </c>
      <c r="G1571" t="s">
        <v>327</v>
      </c>
      <c r="H1571" t="s">
        <v>328</v>
      </c>
      <c r="I1571">
        <v>6</v>
      </c>
      <c r="J1571" t="s">
        <v>20</v>
      </c>
      <c r="K1571">
        <v>0</v>
      </c>
      <c r="L1571">
        <v>0</v>
      </c>
      <c r="M1571">
        <v>0</v>
      </c>
      <c r="N1571">
        <v>0</v>
      </c>
      <c r="O1571">
        <v>18.75</v>
      </c>
      <c r="P1571">
        <v>16</v>
      </c>
      <c r="Q1571">
        <v>212.375</v>
      </c>
      <c r="R1571">
        <v>145.4632</v>
      </c>
      <c r="S1571">
        <v>216</v>
      </c>
    </row>
    <row r="1572" spans="1:19" x14ac:dyDescent="0.35">
      <c r="A1572">
        <v>143</v>
      </c>
      <c r="B1572" t="s">
        <v>146</v>
      </c>
      <c r="C1572" t="s">
        <v>147</v>
      </c>
      <c r="D1572">
        <v>100101</v>
      </c>
      <c r="E1572" t="s">
        <v>29</v>
      </c>
      <c r="F1572">
        <v>100101001</v>
      </c>
      <c r="G1572" t="s">
        <v>35</v>
      </c>
      <c r="H1572" t="s">
        <v>355</v>
      </c>
      <c r="I1572">
        <v>2</v>
      </c>
      <c r="J1572" t="s">
        <v>32</v>
      </c>
      <c r="K1572">
        <v>0</v>
      </c>
      <c r="L1572">
        <v>0</v>
      </c>
      <c r="M1572">
        <v>0</v>
      </c>
      <c r="N1572">
        <v>119.75</v>
      </c>
      <c r="O1572">
        <v>21.6</v>
      </c>
      <c r="P1572">
        <v>21.6</v>
      </c>
      <c r="Q1572">
        <v>0</v>
      </c>
      <c r="R1572">
        <v>0</v>
      </c>
      <c r="S1572">
        <v>0</v>
      </c>
    </row>
    <row r="1573" spans="1:19" x14ac:dyDescent="0.35">
      <c r="A1573">
        <v>143</v>
      </c>
      <c r="B1573" t="s">
        <v>146</v>
      </c>
      <c r="C1573" t="s">
        <v>147</v>
      </c>
      <c r="D1573">
        <v>100101</v>
      </c>
      <c r="E1573" t="s">
        <v>29</v>
      </c>
      <c r="F1573">
        <v>100101001</v>
      </c>
      <c r="G1573" t="s">
        <v>35</v>
      </c>
      <c r="H1573" t="s">
        <v>56</v>
      </c>
      <c r="I1573">
        <v>2</v>
      </c>
      <c r="J1573" t="s">
        <v>32</v>
      </c>
      <c r="K1573">
        <v>0</v>
      </c>
      <c r="L1573">
        <v>0</v>
      </c>
      <c r="M1573">
        <v>0</v>
      </c>
      <c r="N1573">
        <v>20</v>
      </c>
      <c r="O1573">
        <v>0</v>
      </c>
      <c r="P1573">
        <v>0</v>
      </c>
      <c r="Q1573">
        <v>0</v>
      </c>
      <c r="R1573">
        <v>0</v>
      </c>
      <c r="S1573">
        <v>0</v>
      </c>
    </row>
    <row r="1574" spans="1:19" x14ac:dyDescent="0.35">
      <c r="A1574">
        <v>143</v>
      </c>
      <c r="B1574" t="s">
        <v>146</v>
      </c>
      <c r="C1574" t="s">
        <v>147</v>
      </c>
      <c r="D1574">
        <v>100101</v>
      </c>
      <c r="E1574" t="s">
        <v>29</v>
      </c>
      <c r="F1574">
        <v>100101004</v>
      </c>
      <c r="G1574" t="s">
        <v>30</v>
      </c>
      <c r="H1574" t="s">
        <v>217</v>
      </c>
      <c r="I1574">
        <v>7</v>
      </c>
      <c r="J1574" t="s">
        <v>164</v>
      </c>
      <c r="K1574">
        <v>0</v>
      </c>
      <c r="L1574">
        <v>0</v>
      </c>
      <c r="M1574">
        <v>0</v>
      </c>
      <c r="N1574">
        <v>7.0000000000000001E-3</v>
      </c>
      <c r="O1574">
        <v>0</v>
      </c>
      <c r="P1574">
        <v>0</v>
      </c>
      <c r="Q1574">
        <v>0</v>
      </c>
      <c r="R1574">
        <v>0</v>
      </c>
      <c r="S1574">
        <v>0</v>
      </c>
    </row>
    <row r="1575" spans="1:19" x14ac:dyDescent="0.35">
      <c r="A1575">
        <v>143</v>
      </c>
      <c r="B1575" t="s">
        <v>146</v>
      </c>
      <c r="C1575" t="s">
        <v>147</v>
      </c>
      <c r="D1575">
        <v>100101</v>
      </c>
      <c r="E1575" t="s">
        <v>29</v>
      </c>
      <c r="F1575">
        <v>100101004</v>
      </c>
      <c r="G1575" t="s">
        <v>30</v>
      </c>
      <c r="H1575" t="s">
        <v>31</v>
      </c>
      <c r="I1575">
        <v>2</v>
      </c>
      <c r="J1575" t="s">
        <v>32</v>
      </c>
      <c r="K1575">
        <v>0</v>
      </c>
      <c r="L1575">
        <v>0</v>
      </c>
      <c r="M1575">
        <v>22.88</v>
      </c>
      <c r="N1575">
        <v>0</v>
      </c>
      <c r="O1575">
        <v>0</v>
      </c>
      <c r="P1575">
        <v>0</v>
      </c>
      <c r="Q1575">
        <v>6.3E-3</v>
      </c>
      <c r="R1575">
        <v>0</v>
      </c>
      <c r="S1575">
        <v>20.8</v>
      </c>
    </row>
    <row r="1576" spans="1:19" x14ac:dyDescent="0.35">
      <c r="A1576">
        <v>143</v>
      </c>
      <c r="B1576" t="s">
        <v>146</v>
      </c>
      <c r="C1576" t="s">
        <v>147</v>
      </c>
      <c r="D1576">
        <v>100101</v>
      </c>
      <c r="E1576" t="s">
        <v>29</v>
      </c>
      <c r="F1576">
        <v>100101008</v>
      </c>
      <c r="G1576" t="s">
        <v>101</v>
      </c>
      <c r="H1576" t="s">
        <v>309</v>
      </c>
      <c r="I1576">
        <v>3</v>
      </c>
      <c r="J1576" t="s">
        <v>38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0.1066</v>
      </c>
      <c r="R1576">
        <v>3.0192000000000001</v>
      </c>
      <c r="S1576">
        <v>20.043700000000001</v>
      </c>
    </row>
    <row r="1577" spans="1:19" x14ac:dyDescent="0.35">
      <c r="A1577">
        <v>143</v>
      </c>
      <c r="B1577" t="s">
        <v>146</v>
      </c>
      <c r="C1577" t="s">
        <v>147</v>
      </c>
      <c r="D1577">
        <v>100101</v>
      </c>
      <c r="E1577" t="s">
        <v>29</v>
      </c>
      <c r="F1577">
        <v>100101011</v>
      </c>
      <c r="G1577" t="s">
        <v>122</v>
      </c>
      <c r="H1577" t="s">
        <v>337</v>
      </c>
      <c r="I1577">
        <v>4</v>
      </c>
      <c r="J1577" t="s">
        <v>71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1.5E-3</v>
      </c>
      <c r="S1577">
        <v>0</v>
      </c>
    </row>
    <row r="1578" spans="1:19" x14ac:dyDescent="0.35">
      <c r="A1578">
        <v>143</v>
      </c>
      <c r="B1578" t="s">
        <v>146</v>
      </c>
      <c r="C1578" t="s">
        <v>147</v>
      </c>
      <c r="D1578">
        <v>100101</v>
      </c>
      <c r="E1578" t="s">
        <v>29</v>
      </c>
      <c r="F1578">
        <v>100101011</v>
      </c>
      <c r="G1578" t="s">
        <v>122</v>
      </c>
      <c r="H1578" t="s">
        <v>324</v>
      </c>
      <c r="I1578">
        <v>2</v>
      </c>
      <c r="J1578" t="s">
        <v>32</v>
      </c>
      <c r="K1578">
        <v>0</v>
      </c>
      <c r="L1578">
        <v>0</v>
      </c>
      <c r="M1578">
        <v>20.79</v>
      </c>
      <c r="N1578">
        <v>20.79</v>
      </c>
      <c r="O1578">
        <v>41.58</v>
      </c>
      <c r="P1578">
        <v>20.81</v>
      </c>
      <c r="Q1578">
        <v>0.02</v>
      </c>
      <c r="R1578">
        <v>0</v>
      </c>
      <c r="S1578">
        <v>0</v>
      </c>
    </row>
    <row r="1579" spans="1:19" x14ac:dyDescent="0.35">
      <c r="A1579">
        <v>143</v>
      </c>
      <c r="B1579" t="s">
        <v>146</v>
      </c>
      <c r="C1579" t="s">
        <v>147</v>
      </c>
      <c r="D1579">
        <v>100101</v>
      </c>
      <c r="E1579" t="s">
        <v>29</v>
      </c>
      <c r="F1579">
        <v>100112025</v>
      </c>
      <c r="G1579" t="s">
        <v>173</v>
      </c>
      <c r="H1579" t="s">
        <v>310</v>
      </c>
      <c r="I1579">
        <v>5</v>
      </c>
      <c r="J1579" t="s">
        <v>26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1E-3</v>
      </c>
      <c r="Q1579">
        <v>0</v>
      </c>
      <c r="R1579">
        <v>0</v>
      </c>
      <c r="S1579">
        <v>0</v>
      </c>
    </row>
    <row r="1580" spans="1:19" x14ac:dyDescent="0.35">
      <c r="A1580">
        <v>143</v>
      </c>
      <c r="B1580" t="s">
        <v>146</v>
      </c>
      <c r="C1580" t="s">
        <v>147</v>
      </c>
      <c r="D1580">
        <v>100101</v>
      </c>
      <c r="E1580" t="s">
        <v>29</v>
      </c>
      <c r="F1580">
        <v>100112025</v>
      </c>
      <c r="G1580" t="s">
        <v>173</v>
      </c>
      <c r="H1580" t="s">
        <v>248</v>
      </c>
      <c r="I1580">
        <v>3</v>
      </c>
      <c r="J1580" t="s">
        <v>38</v>
      </c>
      <c r="K1580">
        <v>1.7100000000000001E-2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</row>
    <row r="1581" spans="1:19" x14ac:dyDescent="0.35">
      <c r="A1581">
        <v>143</v>
      </c>
      <c r="B1581" t="s">
        <v>146</v>
      </c>
      <c r="C1581" t="s">
        <v>147</v>
      </c>
      <c r="D1581">
        <v>100101</v>
      </c>
      <c r="E1581" t="s">
        <v>29</v>
      </c>
      <c r="F1581">
        <v>100112025</v>
      </c>
      <c r="G1581" t="s">
        <v>173</v>
      </c>
      <c r="H1581" t="s">
        <v>321</v>
      </c>
      <c r="I1581">
        <v>2</v>
      </c>
      <c r="J1581" t="s">
        <v>32</v>
      </c>
      <c r="K1581">
        <v>0</v>
      </c>
      <c r="L1581">
        <v>0</v>
      </c>
      <c r="M1581">
        <v>0</v>
      </c>
      <c r="N1581">
        <v>0</v>
      </c>
      <c r="O1581">
        <v>20.16</v>
      </c>
      <c r="P1581">
        <v>0</v>
      </c>
      <c r="Q1581">
        <v>0</v>
      </c>
      <c r="R1581">
        <v>0</v>
      </c>
      <c r="S1581">
        <v>0</v>
      </c>
    </row>
    <row r="1582" spans="1:19" x14ac:dyDescent="0.35">
      <c r="A1582">
        <v>143</v>
      </c>
      <c r="B1582" t="s">
        <v>146</v>
      </c>
      <c r="C1582" t="s">
        <v>147</v>
      </c>
      <c r="D1582">
        <v>100101</v>
      </c>
      <c r="E1582" t="s">
        <v>29</v>
      </c>
      <c r="F1582">
        <v>100112025</v>
      </c>
      <c r="G1582" t="s">
        <v>173</v>
      </c>
      <c r="H1582" t="s">
        <v>174</v>
      </c>
      <c r="I1582">
        <v>2</v>
      </c>
      <c r="J1582" t="s">
        <v>32</v>
      </c>
      <c r="K1582">
        <v>0</v>
      </c>
      <c r="L1582">
        <v>0</v>
      </c>
      <c r="M1582">
        <v>0</v>
      </c>
      <c r="N1582">
        <v>0</v>
      </c>
      <c r="O1582">
        <v>20</v>
      </c>
      <c r="P1582">
        <v>0.01</v>
      </c>
      <c r="Q1582">
        <v>0.01</v>
      </c>
      <c r="R1582">
        <v>0</v>
      </c>
      <c r="S1582">
        <v>0</v>
      </c>
    </row>
    <row r="1583" spans="1:19" x14ac:dyDescent="0.35">
      <c r="A1583">
        <v>143</v>
      </c>
      <c r="B1583" t="s">
        <v>146</v>
      </c>
      <c r="C1583" t="s">
        <v>147</v>
      </c>
      <c r="D1583">
        <v>100102</v>
      </c>
      <c r="E1583" t="s">
        <v>92</v>
      </c>
      <c r="F1583">
        <v>100102008</v>
      </c>
      <c r="G1583" t="s">
        <v>352</v>
      </c>
      <c r="H1583" t="s">
        <v>391</v>
      </c>
      <c r="I1583">
        <v>3</v>
      </c>
      <c r="J1583" t="s">
        <v>38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7.1970999999999998</v>
      </c>
      <c r="S1583">
        <v>31.354800000000001</v>
      </c>
    </row>
    <row r="1584" spans="1:19" x14ac:dyDescent="0.35">
      <c r="A1584">
        <v>143</v>
      </c>
      <c r="B1584" t="s">
        <v>146</v>
      </c>
      <c r="C1584" t="s">
        <v>147</v>
      </c>
      <c r="D1584">
        <v>100102</v>
      </c>
      <c r="E1584" t="s">
        <v>92</v>
      </c>
      <c r="F1584">
        <v>100102008</v>
      </c>
      <c r="G1584" t="s">
        <v>352</v>
      </c>
      <c r="H1584" t="s">
        <v>402</v>
      </c>
      <c r="I1584">
        <v>1</v>
      </c>
      <c r="J1584" t="s">
        <v>96</v>
      </c>
      <c r="K1584">
        <v>0</v>
      </c>
      <c r="L1584">
        <v>0</v>
      </c>
      <c r="M1584">
        <v>0</v>
      </c>
      <c r="N1584">
        <v>0.16500000000000001</v>
      </c>
      <c r="O1584">
        <v>0</v>
      </c>
      <c r="P1584">
        <v>0</v>
      </c>
      <c r="Q1584">
        <v>0</v>
      </c>
      <c r="R1584">
        <v>0</v>
      </c>
      <c r="S1584">
        <v>0</v>
      </c>
    </row>
    <row r="1585" spans="1:19" x14ac:dyDescent="0.35">
      <c r="A1585">
        <v>143</v>
      </c>
      <c r="B1585" t="s">
        <v>146</v>
      </c>
      <c r="C1585" t="s">
        <v>147</v>
      </c>
      <c r="D1585">
        <v>100102</v>
      </c>
      <c r="E1585" t="s">
        <v>92</v>
      </c>
      <c r="F1585">
        <v>100102008</v>
      </c>
      <c r="G1585" t="s">
        <v>352</v>
      </c>
      <c r="H1585" t="s">
        <v>354</v>
      </c>
      <c r="I1585">
        <v>7</v>
      </c>
      <c r="J1585" t="s">
        <v>164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1E-4</v>
      </c>
    </row>
    <row r="1586" spans="1:19" x14ac:dyDescent="0.35">
      <c r="A1586">
        <v>143</v>
      </c>
      <c r="B1586" t="s">
        <v>146</v>
      </c>
      <c r="C1586" t="s">
        <v>147</v>
      </c>
      <c r="D1586">
        <v>100103</v>
      </c>
      <c r="E1586" t="s">
        <v>39</v>
      </c>
      <c r="F1586">
        <v>100103001</v>
      </c>
      <c r="G1586" t="s">
        <v>40</v>
      </c>
      <c r="H1586" t="s">
        <v>341</v>
      </c>
      <c r="I1586">
        <v>3</v>
      </c>
      <c r="J1586" t="s">
        <v>38</v>
      </c>
      <c r="K1586">
        <v>0</v>
      </c>
      <c r="L1586">
        <v>1E-3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</row>
    <row r="1587" spans="1:19" x14ac:dyDescent="0.35">
      <c r="A1587">
        <v>143</v>
      </c>
      <c r="B1587" t="s">
        <v>146</v>
      </c>
      <c r="C1587" t="s">
        <v>147</v>
      </c>
      <c r="D1587">
        <v>100103</v>
      </c>
      <c r="E1587" t="s">
        <v>39</v>
      </c>
      <c r="F1587">
        <v>100103001</v>
      </c>
      <c r="G1587" t="s">
        <v>40</v>
      </c>
      <c r="H1587" t="s">
        <v>194</v>
      </c>
      <c r="I1587">
        <v>5</v>
      </c>
      <c r="J1587" t="s">
        <v>26</v>
      </c>
      <c r="K1587">
        <v>0</v>
      </c>
      <c r="L1587">
        <v>0</v>
      </c>
      <c r="M1587">
        <v>0</v>
      </c>
      <c r="N1587">
        <v>0</v>
      </c>
      <c r="O1587">
        <v>6.7469999999999999</v>
      </c>
      <c r="P1587">
        <v>0</v>
      </c>
      <c r="Q1587">
        <v>0</v>
      </c>
      <c r="R1587">
        <v>0</v>
      </c>
      <c r="S1587">
        <v>0</v>
      </c>
    </row>
    <row r="1588" spans="1:19" x14ac:dyDescent="0.35">
      <c r="A1588">
        <v>143</v>
      </c>
      <c r="B1588" t="s">
        <v>146</v>
      </c>
      <c r="C1588" t="s">
        <v>147</v>
      </c>
      <c r="D1588">
        <v>100103</v>
      </c>
      <c r="E1588" t="s">
        <v>39</v>
      </c>
      <c r="F1588">
        <v>100103001</v>
      </c>
      <c r="G1588" t="s">
        <v>40</v>
      </c>
      <c r="H1588" t="s">
        <v>270</v>
      </c>
      <c r="I1588">
        <v>5</v>
      </c>
      <c r="J1588" t="s">
        <v>26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21.6</v>
      </c>
      <c r="Q1588">
        <v>0</v>
      </c>
      <c r="R1588">
        <v>0</v>
      </c>
      <c r="S1588">
        <v>0</v>
      </c>
    </row>
    <row r="1589" spans="1:19" x14ac:dyDescent="0.35">
      <c r="A1589">
        <v>143</v>
      </c>
      <c r="B1589" t="s">
        <v>146</v>
      </c>
      <c r="C1589" t="s">
        <v>147</v>
      </c>
      <c r="D1589">
        <v>100103</v>
      </c>
      <c r="E1589" t="s">
        <v>39</v>
      </c>
      <c r="F1589">
        <v>100103003</v>
      </c>
      <c r="G1589" t="s">
        <v>226</v>
      </c>
      <c r="H1589" t="s">
        <v>315</v>
      </c>
      <c r="I1589">
        <v>3</v>
      </c>
      <c r="J1589" t="s">
        <v>38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2.5703999999999998</v>
      </c>
      <c r="S1589">
        <v>14.2875</v>
      </c>
    </row>
    <row r="1590" spans="1:19" x14ac:dyDescent="0.35">
      <c r="A1590">
        <v>143</v>
      </c>
      <c r="B1590" t="s">
        <v>146</v>
      </c>
      <c r="C1590" t="s">
        <v>147</v>
      </c>
      <c r="D1590">
        <v>100103</v>
      </c>
      <c r="E1590" t="s">
        <v>39</v>
      </c>
      <c r="F1590">
        <v>100103004</v>
      </c>
      <c r="G1590" t="s">
        <v>77</v>
      </c>
      <c r="H1590" t="s">
        <v>124</v>
      </c>
      <c r="I1590">
        <v>3</v>
      </c>
      <c r="J1590" t="s">
        <v>38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2.0562999999999998</v>
      </c>
      <c r="S1590">
        <v>11.3072</v>
      </c>
    </row>
    <row r="1591" spans="1:19" x14ac:dyDescent="0.35">
      <c r="A1591">
        <v>143</v>
      </c>
      <c r="B1591" t="s">
        <v>146</v>
      </c>
      <c r="C1591" t="s">
        <v>147</v>
      </c>
      <c r="D1591">
        <v>100107</v>
      </c>
      <c r="E1591" t="s">
        <v>48</v>
      </c>
      <c r="F1591">
        <v>100107012</v>
      </c>
      <c r="G1591" t="s">
        <v>49</v>
      </c>
      <c r="H1591" t="s">
        <v>150</v>
      </c>
      <c r="I1591">
        <v>3</v>
      </c>
      <c r="J1591" t="s">
        <v>38</v>
      </c>
      <c r="K1591">
        <v>1.2699999999999999E-2</v>
      </c>
      <c r="L1591">
        <v>0</v>
      </c>
      <c r="M1591">
        <v>1.2</v>
      </c>
      <c r="N1591">
        <v>0</v>
      </c>
      <c r="O1591">
        <v>13.9536</v>
      </c>
      <c r="P1591">
        <v>0.01</v>
      </c>
      <c r="Q1591">
        <v>0.185</v>
      </c>
      <c r="R1591">
        <v>0</v>
      </c>
      <c r="S1591">
        <v>0</v>
      </c>
    </row>
    <row r="1592" spans="1:19" x14ac:dyDescent="0.35">
      <c r="A1592">
        <v>143</v>
      </c>
      <c r="B1592" t="s">
        <v>146</v>
      </c>
      <c r="C1592" t="s">
        <v>147</v>
      </c>
      <c r="D1592">
        <v>100107</v>
      </c>
      <c r="E1592" t="s">
        <v>48</v>
      </c>
      <c r="F1592">
        <v>100107012</v>
      </c>
      <c r="G1592" t="s">
        <v>49</v>
      </c>
      <c r="H1592" t="s">
        <v>129</v>
      </c>
      <c r="I1592">
        <v>2</v>
      </c>
      <c r="J1592" t="s">
        <v>32</v>
      </c>
      <c r="K1592">
        <v>108.9713</v>
      </c>
      <c r="L1592">
        <v>210</v>
      </c>
      <c r="M1592">
        <v>86.849599999999995</v>
      </c>
      <c r="N1592">
        <v>124.002</v>
      </c>
      <c r="O1592">
        <v>316.44</v>
      </c>
      <c r="P1592">
        <v>195.95</v>
      </c>
      <c r="Q1592">
        <v>114.931</v>
      </c>
      <c r="R1592">
        <v>0</v>
      </c>
      <c r="S1592">
        <v>0</v>
      </c>
    </row>
    <row r="1593" spans="1:19" x14ac:dyDescent="0.35">
      <c r="A1593">
        <v>143</v>
      </c>
      <c r="B1593" t="s">
        <v>146</v>
      </c>
      <c r="C1593" t="s">
        <v>147</v>
      </c>
      <c r="D1593">
        <v>100107</v>
      </c>
      <c r="E1593" t="s">
        <v>48</v>
      </c>
      <c r="F1593">
        <v>100107012</v>
      </c>
      <c r="G1593" t="s">
        <v>49</v>
      </c>
      <c r="H1593" t="s">
        <v>130</v>
      </c>
      <c r="I1593">
        <v>3</v>
      </c>
      <c r="J1593" t="s">
        <v>38</v>
      </c>
      <c r="K1593">
        <v>1.6304000000000001</v>
      </c>
      <c r="L1593">
        <v>0</v>
      </c>
      <c r="M1593">
        <v>9.3960000000000008</v>
      </c>
      <c r="N1593">
        <v>6.4523999999999999</v>
      </c>
      <c r="O1593">
        <v>2.5428000000000002</v>
      </c>
      <c r="P1593">
        <v>0</v>
      </c>
      <c r="Q1593">
        <v>0</v>
      </c>
      <c r="R1593">
        <v>0</v>
      </c>
      <c r="S1593">
        <v>0</v>
      </c>
    </row>
    <row r="1594" spans="1:19" x14ac:dyDescent="0.35">
      <c r="A1594">
        <v>143</v>
      </c>
      <c r="B1594" t="s">
        <v>146</v>
      </c>
      <c r="C1594" t="s">
        <v>147</v>
      </c>
      <c r="D1594">
        <v>100107</v>
      </c>
      <c r="E1594" t="s">
        <v>48</v>
      </c>
      <c r="F1594">
        <v>100107012</v>
      </c>
      <c r="G1594" t="s">
        <v>49</v>
      </c>
      <c r="H1594" t="s">
        <v>50</v>
      </c>
      <c r="I1594">
        <v>3</v>
      </c>
      <c r="J1594" t="s">
        <v>38</v>
      </c>
      <c r="K1594">
        <v>0</v>
      </c>
      <c r="L1594">
        <v>0</v>
      </c>
      <c r="M1594">
        <v>2E-3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</row>
    <row r="1595" spans="1:19" x14ac:dyDescent="0.35">
      <c r="A1595">
        <v>143</v>
      </c>
      <c r="B1595" t="s">
        <v>146</v>
      </c>
      <c r="C1595" t="s">
        <v>147</v>
      </c>
      <c r="D1595">
        <v>100107</v>
      </c>
      <c r="E1595" t="s">
        <v>48</v>
      </c>
      <c r="F1595">
        <v>100107012</v>
      </c>
      <c r="G1595" t="s">
        <v>49</v>
      </c>
      <c r="H1595" t="s">
        <v>211</v>
      </c>
      <c r="I1595">
        <v>7</v>
      </c>
      <c r="J1595" t="s">
        <v>164</v>
      </c>
      <c r="K1595">
        <v>3.2000000000000002E-3</v>
      </c>
      <c r="L1595">
        <v>0</v>
      </c>
      <c r="M1595">
        <v>23.59</v>
      </c>
      <c r="N1595">
        <v>23.05</v>
      </c>
      <c r="O1595">
        <v>0</v>
      </c>
      <c r="P1595">
        <v>0</v>
      </c>
      <c r="Q1595">
        <v>0</v>
      </c>
      <c r="R1595">
        <v>0</v>
      </c>
      <c r="S1595">
        <v>0</v>
      </c>
    </row>
    <row r="1596" spans="1:19" x14ac:dyDescent="0.35">
      <c r="A1596">
        <v>143</v>
      </c>
      <c r="B1596" t="s">
        <v>146</v>
      </c>
      <c r="C1596" t="s">
        <v>147</v>
      </c>
      <c r="D1596">
        <v>100107</v>
      </c>
      <c r="E1596" t="s">
        <v>48</v>
      </c>
      <c r="F1596">
        <v>100107012</v>
      </c>
      <c r="G1596" t="s">
        <v>49</v>
      </c>
      <c r="H1596" t="s">
        <v>365</v>
      </c>
      <c r="I1596">
        <v>7</v>
      </c>
      <c r="J1596" t="s">
        <v>164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5.2804000000000002</v>
      </c>
      <c r="R1596">
        <v>0</v>
      </c>
      <c r="S1596">
        <v>0</v>
      </c>
    </row>
    <row r="1597" spans="1:19" x14ac:dyDescent="0.35">
      <c r="A1597">
        <v>3097</v>
      </c>
      <c r="B1597" t="s">
        <v>148</v>
      </c>
      <c r="C1597" t="s">
        <v>149</v>
      </c>
      <c r="D1597">
        <v>100103</v>
      </c>
      <c r="E1597" t="s">
        <v>39</v>
      </c>
      <c r="F1597">
        <v>100103004</v>
      </c>
      <c r="G1597" t="s">
        <v>77</v>
      </c>
      <c r="H1597" t="s">
        <v>78</v>
      </c>
      <c r="I1597">
        <v>3</v>
      </c>
      <c r="J1597" t="s">
        <v>38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1.7999999999999999E-2</v>
      </c>
      <c r="S1597">
        <v>0</v>
      </c>
    </row>
    <row r="1598" spans="1:19" x14ac:dyDescent="0.35">
      <c r="A1598">
        <v>3097</v>
      </c>
      <c r="B1598" t="s">
        <v>148</v>
      </c>
      <c r="C1598" t="s">
        <v>149</v>
      </c>
      <c r="D1598">
        <v>100103</v>
      </c>
      <c r="E1598" t="s">
        <v>39</v>
      </c>
      <c r="F1598">
        <v>100103004</v>
      </c>
      <c r="G1598" t="s">
        <v>77</v>
      </c>
      <c r="H1598" t="s">
        <v>198</v>
      </c>
      <c r="I1598">
        <v>3</v>
      </c>
      <c r="J1598" t="s">
        <v>38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40.038499999999999</v>
      </c>
      <c r="R1598">
        <v>0</v>
      </c>
      <c r="S1598">
        <v>0</v>
      </c>
    </row>
    <row r="1599" spans="1:19" x14ac:dyDescent="0.35">
      <c r="A1599">
        <v>3097</v>
      </c>
      <c r="B1599" t="s">
        <v>148</v>
      </c>
      <c r="C1599" t="s">
        <v>149</v>
      </c>
      <c r="D1599">
        <v>100105</v>
      </c>
      <c r="E1599" t="s">
        <v>20</v>
      </c>
      <c r="F1599">
        <v>100105001</v>
      </c>
      <c r="G1599" t="s">
        <v>44</v>
      </c>
      <c r="H1599" t="s">
        <v>45</v>
      </c>
      <c r="I1599">
        <v>6</v>
      </c>
      <c r="J1599" t="s">
        <v>20</v>
      </c>
      <c r="K1599">
        <v>0</v>
      </c>
      <c r="L1599">
        <v>0</v>
      </c>
      <c r="M1599">
        <v>0.26040000000000002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</row>
    <row r="1600" spans="1:19" x14ac:dyDescent="0.35">
      <c r="A1600">
        <v>3097</v>
      </c>
      <c r="B1600" t="s">
        <v>148</v>
      </c>
      <c r="C1600" t="s">
        <v>149</v>
      </c>
      <c r="D1600">
        <v>100105</v>
      </c>
      <c r="E1600" t="s">
        <v>20</v>
      </c>
      <c r="F1600">
        <v>100105002</v>
      </c>
      <c r="G1600" t="s">
        <v>208</v>
      </c>
      <c r="H1600" t="s">
        <v>271</v>
      </c>
      <c r="I1600">
        <v>6</v>
      </c>
      <c r="J1600" t="s">
        <v>20</v>
      </c>
      <c r="K1600">
        <v>0</v>
      </c>
      <c r="L1600">
        <v>0</v>
      </c>
      <c r="M1600">
        <v>1.0044999999999999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</row>
    <row r="1601" spans="1:19" x14ac:dyDescent="0.35">
      <c r="A1601">
        <v>3097</v>
      </c>
      <c r="B1601" t="s">
        <v>148</v>
      </c>
      <c r="C1601" t="s">
        <v>149</v>
      </c>
      <c r="D1601">
        <v>100105</v>
      </c>
      <c r="E1601" t="s">
        <v>20</v>
      </c>
      <c r="F1601">
        <v>100105004</v>
      </c>
      <c r="G1601" t="s">
        <v>18</v>
      </c>
      <c r="H1601" t="s">
        <v>19</v>
      </c>
      <c r="I1601">
        <v>6</v>
      </c>
      <c r="J1601" t="s">
        <v>20</v>
      </c>
      <c r="K1601">
        <v>0</v>
      </c>
      <c r="L1601">
        <v>0</v>
      </c>
      <c r="M1601">
        <v>0.82279999999999998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</row>
    <row r="1602" spans="1:19" x14ac:dyDescent="0.35">
      <c r="A1602">
        <v>3097</v>
      </c>
      <c r="B1602" t="s">
        <v>148</v>
      </c>
      <c r="C1602" t="s">
        <v>149</v>
      </c>
      <c r="D1602">
        <v>100106</v>
      </c>
      <c r="E1602" t="s">
        <v>23</v>
      </c>
      <c r="F1602">
        <v>100106001</v>
      </c>
      <c r="G1602" t="s">
        <v>59</v>
      </c>
      <c r="H1602" t="s">
        <v>131</v>
      </c>
      <c r="I1602">
        <v>1</v>
      </c>
      <c r="J1602" t="s">
        <v>96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1.9E-3</v>
      </c>
      <c r="S1602">
        <v>0</v>
      </c>
    </row>
    <row r="1603" spans="1:19" x14ac:dyDescent="0.35">
      <c r="A1603">
        <v>144</v>
      </c>
      <c r="B1603" t="s">
        <v>151</v>
      </c>
      <c r="C1603" t="s">
        <v>152</v>
      </c>
      <c r="D1603">
        <v>100104</v>
      </c>
      <c r="E1603" t="s">
        <v>66</v>
      </c>
      <c r="F1603">
        <v>100104002</v>
      </c>
      <c r="G1603" t="s">
        <v>67</v>
      </c>
      <c r="H1603" t="s">
        <v>191</v>
      </c>
      <c r="I1603">
        <v>4</v>
      </c>
      <c r="J1603" t="s">
        <v>71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1.5E-3</v>
      </c>
      <c r="Q1603">
        <v>0</v>
      </c>
      <c r="R1603">
        <v>0.41739999999999999</v>
      </c>
      <c r="S1603">
        <v>0</v>
      </c>
    </row>
    <row r="1604" spans="1:19" x14ac:dyDescent="0.35">
      <c r="A1604">
        <v>144</v>
      </c>
      <c r="B1604" t="s">
        <v>151</v>
      </c>
      <c r="C1604" t="s">
        <v>152</v>
      </c>
      <c r="D1604">
        <v>100104</v>
      </c>
      <c r="E1604" t="s">
        <v>66</v>
      </c>
      <c r="F1604">
        <v>100104005</v>
      </c>
      <c r="G1604" t="s">
        <v>82</v>
      </c>
      <c r="H1604" t="s">
        <v>348</v>
      </c>
      <c r="I1604">
        <v>7</v>
      </c>
      <c r="J1604" t="s">
        <v>164</v>
      </c>
      <c r="K1604">
        <v>0</v>
      </c>
      <c r="L1604">
        <v>0</v>
      </c>
      <c r="M1604">
        <v>0</v>
      </c>
      <c r="N1604">
        <v>0</v>
      </c>
      <c r="O1604">
        <v>2.5000000000000001E-3</v>
      </c>
      <c r="P1604">
        <v>0</v>
      </c>
      <c r="Q1604">
        <v>0</v>
      </c>
      <c r="R1604">
        <v>0</v>
      </c>
      <c r="S1604">
        <v>0</v>
      </c>
    </row>
    <row r="1605" spans="1:19" x14ac:dyDescent="0.35">
      <c r="A1605">
        <v>144</v>
      </c>
      <c r="B1605" t="s">
        <v>151</v>
      </c>
      <c r="C1605" t="s">
        <v>152</v>
      </c>
      <c r="D1605">
        <v>100106</v>
      </c>
      <c r="E1605" t="s">
        <v>23</v>
      </c>
      <c r="F1605">
        <v>100106001</v>
      </c>
      <c r="G1605" t="s">
        <v>59</v>
      </c>
      <c r="H1605" t="s">
        <v>131</v>
      </c>
      <c r="I1605">
        <v>1</v>
      </c>
      <c r="J1605" t="s">
        <v>96</v>
      </c>
      <c r="K1605">
        <v>3.52</v>
      </c>
      <c r="L1605">
        <v>0.79200000000000004</v>
      </c>
      <c r="M1605">
        <v>1.2200000000000001E-2</v>
      </c>
      <c r="N1605">
        <v>0</v>
      </c>
      <c r="O1605">
        <v>0</v>
      </c>
      <c r="P1605">
        <v>0</v>
      </c>
      <c r="Q1605">
        <v>5.5999999999999999E-3</v>
      </c>
      <c r="R1605">
        <v>5.9999999999999995E-4</v>
      </c>
      <c r="S1605">
        <v>0</v>
      </c>
    </row>
    <row r="1606" spans="1:19" x14ac:dyDescent="0.35">
      <c r="A1606">
        <v>144</v>
      </c>
      <c r="B1606" t="s">
        <v>151</v>
      </c>
      <c r="C1606" t="s">
        <v>152</v>
      </c>
      <c r="D1606">
        <v>100106</v>
      </c>
      <c r="E1606" t="s">
        <v>23</v>
      </c>
      <c r="F1606">
        <v>100106001</v>
      </c>
      <c r="G1606" t="s">
        <v>59</v>
      </c>
      <c r="H1606" t="s">
        <v>95</v>
      </c>
      <c r="I1606">
        <v>1</v>
      </c>
      <c r="J1606" t="s">
        <v>96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7.6600000000000001E-2</v>
      </c>
      <c r="S1606">
        <v>0.39</v>
      </c>
    </row>
    <row r="1607" spans="1:19" x14ac:dyDescent="0.35">
      <c r="A1607">
        <v>144</v>
      </c>
      <c r="B1607" t="s">
        <v>151</v>
      </c>
      <c r="C1607" t="s">
        <v>152</v>
      </c>
      <c r="D1607">
        <v>100106</v>
      </c>
      <c r="E1607" t="s">
        <v>23</v>
      </c>
      <c r="F1607">
        <v>100106001</v>
      </c>
      <c r="G1607" t="s">
        <v>59</v>
      </c>
      <c r="H1607" t="s">
        <v>224</v>
      </c>
      <c r="I1607">
        <v>1</v>
      </c>
      <c r="J1607" t="s">
        <v>96</v>
      </c>
      <c r="K1607">
        <v>0</v>
      </c>
      <c r="L1607">
        <v>0</v>
      </c>
      <c r="M1607">
        <v>0</v>
      </c>
      <c r="N1607">
        <v>0</v>
      </c>
      <c r="O1607">
        <v>87.863900000000001</v>
      </c>
      <c r="P1607">
        <v>0</v>
      </c>
      <c r="Q1607">
        <v>0</v>
      </c>
      <c r="R1607">
        <v>1E-4</v>
      </c>
      <c r="S1607">
        <v>0</v>
      </c>
    </row>
    <row r="1608" spans="1:19" x14ac:dyDescent="0.35">
      <c r="A1608">
        <v>144</v>
      </c>
      <c r="B1608" t="s">
        <v>151</v>
      </c>
      <c r="C1608" t="s">
        <v>152</v>
      </c>
      <c r="D1608">
        <v>100106</v>
      </c>
      <c r="E1608" t="s">
        <v>23</v>
      </c>
      <c r="F1608">
        <v>100106001</v>
      </c>
      <c r="G1608" t="s">
        <v>59</v>
      </c>
      <c r="H1608" t="s">
        <v>61</v>
      </c>
      <c r="I1608">
        <v>3</v>
      </c>
      <c r="J1608" t="s">
        <v>38</v>
      </c>
      <c r="K1608">
        <v>12.72</v>
      </c>
      <c r="L1608">
        <v>2.6857000000000002</v>
      </c>
      <c r="M1608">
        <v>19.2</v>
      </c>
      <c r="N1608">
        <v>0</v>
      </c>
      <c r="O1608">
        <v>0</v>
      </c>
      <c r="P1608">
        <v>107.232</v>
      </c>
      <c r="Q1608">
        <v>172.8</v>
      </c>
      <c r="R1608">
        <v>57.6</v>
      </c>
      <c r="S1608">
        <v>49.631999999999998</v>
      </c>
    </row>
    <row r="1609" spans="1:19" x14ac:dyDescent="0.35">
      <c r="A1609">
        <v>144</v>
      </c>
      <c r="B1609" t="s">
        <v>151</v>
      </c>
      <c r="C1609" t="s">
        <v>152</v>
      </c>
      <c r="D1609">
        <v>100106</v>
      </c>
      <c r="E1609" t="s">
        <v>23</v>
      </c>
      <c r="F1609">
        <v>100106001</v>
      </c>
      <c r="G1609" t="s">
        <v>59</v>
      </c>
      <c r="H1609" t="s">
        <v>272</v>
      </c>
      <c r="I1609">
        <v>1</v>
      </c>
      <c r="J1609" t="s">
        <v>96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1598.828</v>
      </c>
      <c r="R1609">
        <v>838.36300000000006</v>
      </c>
      <c r="S1609">
        <v>0</v>
      </c>
    </row>
    <row r="1610" spans="1:19" x14ac:dyDescent="0.35">
      <c r="A1610">
        <v>144</v>
      </c>
      <c r="B1610" t="s">
        <v>151</v>
      </c>
      <c r="C1610" t="s">
        <v>152</v>
      </c>
      <c r="D1610">
        <v>100106</v>
      </c>
      <c r="E1610" t="s">
        <v>23</v>
      </c>
      <c r="F1610">
        <v>100106001</v>
      </c>
      <c r="G1610" t="s">
        <v>59</v>
      </c>
      <c r="H1610" t="s">
        <v>225</v>
      </c>
      <c r="I1610">
        <v>1</v>
      </c>
      <c r="J1610" t="s">
        <v>96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22</v>
      </c>
    </row>
    <row r="1611" spans="1:19" x14ac:dyDescent="0.35">
      <c r="A1611">
        <v>141</v>
      </c>
      <c r="B1611" t="s">
        <v>153</v>
      </c>
      <c r="C1611" t="s">
        <v>154</v>
      </c>
      <c r="D1611">
        <v>100102</v>
      </c>
      <c r="E1611" t="s">
        <v>92</v>
      </c>
      <c r="F1611">
        <v>100102005</v>
      </c>
      <c r="G1611" t="s">
        <v>177</v>
      </c>
      <c r="H1611" t="s">
        <v>401</v>
      </c>
      <c r="I1611">
        <v>1</v>
      </c>
      <c r="J1611" t="s">
        <v>96</v>
      </c>
      <c r="K1611">
        <v>0.18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</row>
    <row r="1612" spans="1:19" x14ac:dyDescent="0.35">
      <c r="A1612">
        <v>141</v>
      </c>
      <c r="B1612" t="s">
        <v>153</v>
      </c>
      <c r="C1612" t="s">
        <v>154</v>
      </c>
      <c r="D1612">
        <v>100102</v>
      </c>
      <c r="E1612" t="s">
        <v>92</v>
      </c>
      <c r="F1612">
        <v>100102005</v>
      </c>
      <c r="G1612" t="s">
        <v>177</v>
      </c>
      <c r="H1612" t="s">
        <v>375</v>
      </c>
      <c r="I1612">
        <v>7</v>
      </c>
      <c r="J1612" t="s">
        <v>164</v>
      </c>
      <c r="K1612">
        <v>0</v>
      </c>
      <c r="L1612">
        <v>0</v>
      </c>
      <c r="M1612">
        <v>10.6</v>
      </c>
      <c r="N1612">
        <v>0</v>
      </c>
      <c r="O1612">
        <v>1.5E-3</v>
      </c>
      <c r="P1612">
        <v>23.85</v>
      </c>
      <c r="Q1612">
        <v>6.9999999999999999E-4</v>
      </c>
      <c r="R1612">
        <v>0</v>
      </c>
      <c r="S1612">
        <v>0</v>
      </c>
    </row>
    <row r="1613" spans="1:19" x14ac:dyDescent="0.35">
      <c r="A1613">
        <v>141</v>
      </c>
      <c r="B1613" t="s">
        <v>153</v>
      </c>
      <c r="C1613" t="s">
        <v>154</v>
      </c>
      <c r="D1613">
        <v>100102</v>
      </c>
      <c r="E1613" t="s">
        <v>92</v>
      </c>
      <c r="F1613">
        <v>100102005</v>
      </c>
      <c r="G1613" t="s">
        <v>177</v>
      </c>
      <c r="H1613" t="s">
        <v>397</v>
      </c>
      <c r="I1613">
        <v>7</v>
      </c>
      <c r="J1613" t="s">
        <v>164</v>
      </c>
      <c r="K1613">
        <v>0</v>
      </c>
      <c r="L1613">
        <v>0</v>
      </c>
      <c r="M1613">
        <v>1.32</v>
      </c>
      <c r="N1613">
        <v>0</v>
      </c>
      <c r="O1613">
        <v>0.1202</v>
      </c>
      <c r="P1613">
        <v>1.3859999999999999</v>
      </c>
      <c r="Q1613">
        <v>3.96</v>
      </c>
      <c r="R1613">
        <v>0</v>
      </c>
      <c r="S1613">
        <v>0</v>
      </c>
    </row>
    <row r="1614" spans="1:19" x14ac:dyDescent="0.35">
      <c r="A1614">
        <v>141</v>
      </c>
      <c r="B1614" t="s">
        <v>153</v>
      </c>
      <c r="C1614" t="s">
        <v>154</v>
      </c>
      <c r="D1614">
        <v>100102</v>
      </c>
      <c r="E1614" t="s">
        <v>92</v>
      </c>
      <c r="F1614">
        <v>100102005</v>
      </c>
      <c r="G1614" t="s">
        <v>177</v>
      </c>
      <c r="H1614" t="s">
        <v>379</v>
      </c>
      <c r="I1614">
        <v>7</v>
      </c>
      <c r="J1614" t="s">
        <v>164</v>
      </c>
      <c r="K1614">
        <v>0</v>
      </c>
      <c r="L1614">
        <v>0</v>
      </c>
      <c r="M1614">
        <v>3.2000000000000002E-3</v>
      </c>
      <c r="N1614">
        <v>0</v>
      </c>
      <c r="O1614">
        <v>23.852</v>
      </c>
      <c r="P1614">
        <v>2E-3</v>
      </c>
      <c r="Q1614">
        <v>3.8E-3</v>
      </c>
      <c r="R1614">
        <v>0</v>
      </c>
      <c r="S1614">
        <v>0</v>
      </c>
    </row>
    <row r="1615" spans="1:19" x14ac:dyDescent="0.35">
      <c r="A1615">
        <v>141</v>
      </c>
      <c r="B1615" t="s">
        <v>153</v>
      </c>
      <c r="C1615" t="s">
        <v>154</v>
      </c>
      <c r="D1615">
        <v>100102</v>
      </c>
      <c r="E1615" t="s">
        <v>92</v>
      </c>
      <c r="F1615">
        <v>100102006</v>
      </c>
      <c r="G1615" t="s">
        <v>237</v>
      </c>
      <c r="H1615" t="s">
        <v>437</v>
      </c>
      <c r="I1615">
        <v>7</v>
      </c>
      <c r="J1615" t="s">
        <v>164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1.3859999999999999</v>
      </c>
      <c r="Q1615">
        <v>2.97</v>
      </c>
      <c r="R1615">
        <v>0</v>
      </c>
      <c r="S1615">
        <v>0</v>
      </c>
    </row>
    <row r="1616" spans="1:19" x14ac:dyDescent="0.35">
      <c r="A1616">
        <v>141</v>
      </c>
      <c r="B1616" t="s">
        <v>153</v>
      </c>
      <c r="C1616" t="s">
        <v>154</v>
      </c>
      <c r="D1616">
        <v>100102</v>
      </c>
      <c r="E1616" t="s">
        <v>92</v>
      </c>
      <c r="F1616">
        <v>100102008</v>
      </c>
      <c r="G1616" t="s">
        <v>352</v>
      </c>
      <c r="H1616" t="s">
        <v>391</v>
      </c>
      <c r="I1616">
        <v>3</v>
      </c>
      <c r="J1616" t="s">
        <v>38</v>
      </c>
      <c r="K1616">
        <v>0</v>
      </c>
      <c r="L1616">
        <v>0.18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</row>
    <row r="1617" spans="1:19" x14ac:dyDescent="0.35">
      <c r="A1617">
        <v>141</v>
      </c>
      <c r="B1617" t="s">
        <v>153</v>
      </c>
      <c r="C1617" t="s">
        <v>154</v>
      </c>
      <c r="D1617">
        <v>100102</v>
      </c>
      <c r="E1617" t="s">
        <v>92</v>
      </c>
      <c r="F1617">
        <v>100102008</v>
      </c>
      <c r="G1617" t="s">
        <v>352</v>
      </c>
      <c r="H1617" t="s">
        <v>402</v>
      </c>
      <c r="I1617">
        <v>1</v>
      </c>
      <c r="J1617" t="s">
        <v>96</v>
      </c>
      <c r="K1617">
        <v>0</v>
      </c>
      <c r="L1617">
        <v>0.18</v>
      </c>
      <c r="M1617">
        <v>0.18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</row>
    <row r="1618" spans="1:19" x14ac:dyDescent="0.35">
      <c r="A1618">
        <v>141</v>
      </c>
      <c r="B1618" t="s">
        <v>153</v>
      </c>
      <c r="C1618" t="s">
        <v>154</v>
      </c>
      <c r="D1618">
        <v>100103</v>
      </c>
      <c r="E1618" t="s">
        <v>39</v>
      </c>
      <c r="F1618">
        <v>100103004</v>
      </c>
      <c r="G1618" t="s">
        <v>77</v>
      </c>
      <c r="H1618" t="s">
        <v>363</v>
      </c>
      <c r="I1618">
        <v>7</v>
      </c>
      <c r="J1618" t="s">
        <v>164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1.3859999999999999</v>
      </c>
      <c r="Q1618">
        <v>4.95</v>
      </c>
      <c r="R1618">
        <v>0</v>
      </c>
      <c r="S1618">
        <v>0</v>
      </c>
    </row>
    <row r="1619" spans="1:19" x14ac:dyDescent="0.35">
      <c r="A1619">
        <v>141</v>
      </c>
      <c r="B1619" t="s">
        <v>153</v>
      </c>
      <c r="C1619" t="s">
        <v>154</v>
      </c>
      <c r="D1619">
        <v>100103</v>
      </c>
      <c r="E1619" t="s">
        <v>39</v>
      </c>
      <c r="F1619">
        <v>100103004</v>
      </c>
      <c r="G1619" t="s">
        <v>77</v>
      </c>
      <c r="H1619" t="s">
        <v>124</v>
      </c>
      <c r="I1619">
        <v>3</v>
      </c>
      <c r="J1619" t="s">
        <v>38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0.2157</v>
      </c>
      <c r="Q1619">
        <v>0</v>
      </c>
      <c r="R1619">
        <v>0</v>
      </c>
      <c r="S1619">
        <v>0</v>
      </c>
    </row>
    <row r="1620" spans="1:19" x14ac:dyDescent="0.35">
      <c r="A1620">
        <v>141</v>
      </c>
      <c r="B1620" t="s">
        <v>153</v>
      </c>
      <c r="C1620" t="s">
        <v>154</v>
      </c>
      <c r="D1620">
        <v>100104</v>
      </c>
      <c r="E1620" t="s">
        <v>66</v>
      </c>
      <c r="F1620">
        <v>100104002</v>
      </c>
      <c r="G1620" t="s">
        <v>67</v>
      </c>
      <c r="H1620" t="s">
        <v>366</v>
      </c>
      <c r="I1620">
        <v>7</v>
      </c>
      <c r="J1620" t="s">
        <v>164</v>
      </c>
      <c r="K1620">
        <v>0</v>
      </c>
      <c r="L1620">
        <v>0</v>
      </c>
      <c r="M1620">
        <v>7.63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</row>
    <row r="1621" spans="1:19" x14ac:dyDescent="0.35">
      <c r="A1621">
        <v>141</v>
      </c>
      <c r="B1621" t="s">
        <v>153</v>
      </c>
      <c r="C1621" t="s">
        <v>154</v>
      </c>
      <c r="D1621">
        <v>100104</v>
      </c>
      <c r="E1621" t="s">
        <v>66</v>
      </c>
      <c r="F1621">
        <v>100104002</v>
      </c>
      <c r="G1621" t="s">
        <v>67</v>
      </c>
      <c r="H1621" t="s">
        <v>203</v>
      </c>
      <c r="I1621">
        <v>7</v>
      </c>
      <c r="J1621" t="s">
        <v>164</v>
      </c>
      <c r="K1621">
        <v>3.9857999999999998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</row>
    <row r="1622" spans="1:19" x14ac:dyDescent="0.35">
      <c r="A1622">
        <v>141</v>
      </c>
      <c r="B1622" t="s">
        <v>153</v>
      </c>
      <c r="C1622" t="s">
        <v>154</v>
      </c>
      <c r="D1622">
        <v>100104</v>
      </c>
      <c r="E1622" t="s">
        <v>66</v>
      </c>
      <c r="F1622">
        <v>100104005</v>
      </c>
      <c r="G1622" t="s">
        <v>82</v>
      </c>
      <c r="H1622" t="s">
        <v>348</v>
      </c>
      <c r="I1622">
        <v>7</v>
      </c>
      <c r="J1622" t="s">
        <v>164</v>
      </c>
      <c r="K1622">
        <v>14.4102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</row>
    <row r="1623" spans="1:19" x14ac:dyDescent="0.35">
      <c r="A1623">
        <v>141</v>
      </c>
      <c r="B1623" t="s">
        <v>153</v>
      </c>
      <c r="C1623" t="s">
        <v>154</v>
      </c>
      <c r="D1623">
        <v>100106</v>
      </c>
      <c r="E1623" t="s">
        <v>23</v>
      </c>
      <c r="F1623">
        <v>100106002</v>
      </c>
      <c r="G1623" t="s">
        <v>24</v>
      </c>
      <c r="H1623" t="s">
        <v>292</v>
      </c>
      <c r="I1623">
        <v>1</v>
      </c>
      <c r="J1623" t="s">
        <v>96</v>
      </c>
      <c r="K1623">
        <v>0</v>
      </c>
      <c r="L1623">
        <v>2.8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</row>
    <row r="1624" spans="1:19" x14ac:dyDescent="0.35">
      <c r="A1624">
        <v>141</v>
      </c>
      <c r="B1624" t="s">
        <v>153</v>
      </c>
      <c r="C1624" t="s">
        <v>154</v>
      </c>
      <c r="D1624">
        <v>100108</v>
      </c>
      <c r="E1624" t="s">
        <v>294</v>
      </c>
      <c r="F1624">
        <v>100108006</v>
      </c>
      <c r="G1624" t="s">
        <v>381</v>
      </c>
      <c r="H1624" t="s">
        <v>382</v>
      </c>
      <c r="I1624">
        <v>5</v>
      </c>
      <c r="J1624" t="s">
        <v>26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47.423999999999999</v>
      </c>
    </row>
    <row r="1625" spans="1:19" x14ac:dyDescent="0.35">
      <c r="A1625">
        <v>141</v>
      </c>
      <c r="B1625" t="s">
        <v>153</v>
      </c>
      <c r="C1625" t="s">
        <v>154</v>
      </c>
      <c r="D1625">
        <v>100108</v>
      </c>
      <c r="E1625" t="s">
        <v>294</v>
      </c>
      <c r="F1625">
        <v>100108007</v>
      </c>
      <c r="G1625" t="s">
        <v>327</v>
      </c>
      <c r="H1625" t="s">
        <v>420</v>
      </c>
      <c r="I1625">
        <v>1</v>
      </c>
      <c r="J1625" t="s">
        <v>96</v>
      </c>
      <c r="K1625">
        <v>0</v>
      </c>
      <c r="L1625">
        <v>7</v>
      </c>
      <c r="M1625">
        <v>0</v>
      </c>
      <c r="N1625">
        <v>36.270000000000003</v>
      </c>
      <c r="O1625">
        <v>30.14</v>
      </c>
      <c r="P1625">
        <v>45</v>
      </c>
      <c r="Q1625">
        <v>30</v>
      </c>
      <c r="R1625">
        <v>59</v>
      </c>
      <c r="S1625">
        <v>55.2</v>
      </c>
    </row>
    <row r="1626" spans="1:19" x14ac:dyDescent="0.35">
      <c r="A1626">
        <v>141</v>
      </c>
      <c r="B1626" t="s">
        <v>153</v>
      </c>
      <c r="C1626" t="s">
        <v>154</v>
      </c>
      <c r="D1626">
        <v>100108</v>
      </c>
      <c r="E1626" t="s">
        <v>294</v>
      </c>
      <c r="F1626">
        <v>100108007</v>
      </c>
      <c r="G1626" t="s">
        <v>327</v>
      </c>
      <c r="H1626" t="s">
        <v>423</v>
      </c>
      <c r="I1626">
        <v>1</v>
      </c>
      <c r="J1626" t="s">
        <v>96</v>
      </c>
      <c r="K1626">
        <v>0</v>
      </c>
      <c r="L1626">
        <v>25</v>
      </c>
      <c r="M1626">
        <v>0</v>
      </c>
      <c r="N1626">
        <v>5.07</v>
      </c>
      <c r="O1626">
        <v>0</v>
      </c>
      <c r="P1626">
        <v>0</v>
      </c>
      <c r="Q1626">
        <v>18</v>
      </c>
      <c r="R1626">
        <v>0</v>
      </c>
      <c r="S1626">
        <v>1.5</v>
      </c>
    </row>
    <row r="1627" spans="1:19" x14ac:dyDescent="0.35">
      <c r="A1627">
        <v>141</v>
      </c>
      <c r="B1627" t="s">
        <v>153</v>
      </c>
      <c r="C1627" t="s">
        <v>154</v>
      </c>
      <c r="D1627">
        <v>100108</v>
      </c>
      <c r="E1627" t="s">
        <v>294</v>
      </c>
      <c r="F1627">
        <v>100108007</v>
      </c>
      <c r="G1627" t="s">
        <v>327</v>
      </c>
      <c r="H1627" t="s">
        <v>442</v>
      </c>
      <c r="I1627">
        <v>4</v>
      </c>
      <c r="J1627" t="s">
        <v>71</v>
      </c>
      <c r="K1627">
        <v>112</v>
      </c>
      <c r="L1627">
        <v>28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</row>
    <row r="1628" spans="1:19" x14ac:dyDescent="0.35">
      <c r="A1628">
        <v>151</v>
      </c>
      <c r="B1628" t="s">
        <v>298</v>
      </c>
      <c r="C1628" t="s">
        <v>299</v>
      </c>
      <c r="D1628">
        <v>100102</v>
      </c>
      <c r="E1628" t="s">
        <v>92</v>
      </c>
      <c r="F1628">
        <v>100102008</v>
      </c>
      <c r="G1628" t="s">
        <v>352</v>
      </c>
      <c r="H1628" t="s">
        <v>402</v>
      </c>
      <c r="I1628">
        <v>1</v>
      </c>
      <c r="J1628" t="s">
        <v>96</v>
      </c>
      <c r="K1628">
        <v>2E-3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</row>
    <row r="1629" spans="1:19" x14ac:dyDescent="0.35">
      <c r="A1629">
        <v>152</v>
      </c>
      <c r="B1629" t="s">
        <v>155</v>
      </c>
      <c r="C1629" t="s">
        <v>156</v>
      </c>
      <c r="D1629">
        <v>100101</v>
      </c>
      <c r="E1629" t="s">
        <v>29</v>
      </c>
      <c r="F1629">
        <v>100101004</v>
      </c>
      <c r="G1629" t="s">
        <v>30</v>
      </c>
      <c r="H1629" t="s">
        <v>345</v>
      </c>
      <c r="I1629">
        <v>4</v>
      </c>
      <c r="J1629" t="s">
        <v>71</v>
      </c>
      <c r="K1629">
        <v>0.18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</row>
    <row r="1630" spans="1:19" x14ac:dyDescent="0.35">
      <c r="A1630">
        <v>152</v>
      </c>
      <c r="B1630" t="s">
        <v>155</v>
      </c>
      <c r="C1630" t="s">
        <v>156</v>
      </c>
      <c r="D1630">
        <v>100103</v>
      </c>
      <c r="E1630" t="s">
        <v>39</v>
      </c>
      <c r="F1630">
        <v>100103003</v>
      </c>
      <c r="G1630" t="s">
        <v>226</v>
      </c>
      <c r="H1630" t="s">
        <v>316</v>
      </c>
      <c r="I1630">
        <v>3</v>
      </c>
      <c r="J1630" t="s">
        <v>38</v>
      </c>
      <c r="K1630">
        <v>0</v>
      </c>
      <c r="L1630">
        <v>0</v>
      </c>
      <c r="M1630">
        <v>0</v>
      </c>
      <c r="N1630">
        <v>0</v>
      </c>
      <c r="O1630">
        <v>9.5999999999999992E-3</v>
      </c>
      <c r="P1630">
        <v>0</v>
      </c>
      <c r="Q1630">
        <v>0</v>
      </c>
      <c r="R1630">
        <v>0</v>
      </c>
      <c r="S1630">
        <v>0</v>
      </c>
    </row>
    <row r="1631" spans="1:19" x14ac:dyDescent="0.35">
      <c r="A1631">
        <v>152</v>
      </c>
      <c r="B1631" t="s">
        <v>155</v>
      </c>
      <c r="C1631" t="s">
        <v>156</v>
      </c>
      <c r="D1631">
        <v>100104</v>
      </c>
      <c r="E1631" t="s">
        <v>66</v>
      </c>
      <c r="F1631">
        <v>100104002</v>
      </c>
      <c r="G1631" t="s">
        <v>67</v>
      </c>
      <c r="H1631" t="s">
        <v>127</v>
      </c>
      <c r="I1631">
        <v>3</v>
      </c>
      <c r="J1631" t="s">
        <v>38</v>
      </c>
      <c r="K1631">
        <v>0</v>
      </c>
      <c r="L1631">
        <v>4.3E-3</v>
      </c>
      <c r="M1631">
        <v>0</v>
      </c>
      <c r="N1631">
        <v>1E-3</v>
      </c>
      <c r="O1631">
        <v>6.0000000000000001E-3</v>
      </c>
      <c r="P1631">
        <v>0</v>
      </c>
      <c r="Q1631">
        <v>0</v>
      </c>
      <c r="R1631">
        <v>0</v>
      </c>
      <c r="S1631">
        <v>0</v>
      </c>
    </row>
    <row r="1632" spans="1:19" x14ac:dyDescent="0.35">
      <c r="A1632">
        <v>152</v>
      </c>
      <c r="B1632" t="s">
        <v>155</v>
      </c>
      <c r="C1632" t="s">
        <v>156</v>
      </c>
      <c r="D1632">
        <v>100109</v>
      </c>
      <c r="E1632" t="s">
        <v>51</v>
      </c>
      <c r="F1632">
        <v>100109001</v>
      </c>
      <c r="G1632" t="s">
        <v>51</v>
      </c>
      <c r="H1632" t="s">
        <v>184</v>
      </c>
      <c r="I1632">
        <v>7</v>
      </c>
      <c r="J1632" t="s">
        <v>164</v>
      </c>
      <c r="K1632">
        <v>0</v>
      </c>
      <c r="L1632">
        <v>0</v>
      </c>
      <c r="M1632">
        <v>0</v>
      </c>
      <c r="N1632">
        <v>3.0000000000000001E-3</v>
      </c>
      <c r="O1632">
        <v>0</v>
      </c>
      <c r="P1632">
        <v>0</v>
      </c>
      <c r="Q1632">
        <v>0</v>
      </c>
      <c r="R1632">
        <v>8.0000000000000004E-4</v>
      </c>
      <c r="S1632">
        <v>0</v>
      </c>
    </row>
    <row r="1633" spans="1:19" x14ac:dyDescent="0.35">
      <c r="A1633">
        <v>7</v>
      </c>
      <c r="B1633" t="s">
        <v>213</v>
      </c>
      <c r="C1633" t="s">
        <v>214</v>
      </c>
      <c r="D1633">
        <v>100102</v>
      </c>
      <c r="E1633" t="s">
        <v>92</v>
      </c>
      <c r="F1633">
        <v>100102005</v>
      </c>
      <c r="G1633" t="s">
        <v>177</v>
      </c>
      <c r="H1633" t="s">
        <v>379</v>
      </c>
      <c r="I1633">
        <v>7</v>
      </c>
      <c r="J1633" t="s">
        <v>164</v>
      </c>
      <c r="K1633">
        <v>0</v>
      </c>
      <c r="L1633">
        <v>0</v>
      </c>
      <c r="M1633">
        <v>6.9999999999999999E-4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</row>
    <row r="1634" spans="1:19" x14ac:dyDescent="0.35">
      <c r="A1634">
        <v>163</v>
      </c>
      <c r="B1634" t="s">
        <v>215</v>
      </c>
      <c r="C1634" t="s">
        <v>216</v>
      </c>
      <c r="D1634">
        <v>100103</v>
      </c>
      <c r="E1634" t="s">
        <v>39</v>
      </c>
      <c r="F1634">
        <v>100103002</v>
      </c>
      <c r="G1634" t="s">
        <v>42</v>
      </c>
      <c r="H1634" t="s">
        <v>291</v>
      </c>
      <c r="I1634">
        <v>7</v>
      </c>
      <c r="J1634" t="s">
        <v>164</v>
      </c>
      <c r="K1634">
        <v>0</v>
      </c>
      <c r="L1634">
        <v>0</v>
      </c>
      <c r="M1634">
        <v>0</v>
      </c>
      <c r="N1634">
        <v>5.9999999999999995E-4</v>
      </c>
      <c r="O1634">
        <v>0</v>
      </c>
      <c r="P1634">
        <v>0</v>
      </c>
      <c r="Q1634">
        <v>0</v>
      </c>
      <c r="R1634">
        <v>0</v>
      </c>
      <c r="S1634">
        <v>0</v>
      </c>
    </row>
    <row r="1635" spans="1:19" x14ac:dyDescent="0.35">
      <c r="A1635">
        <v>163</v>
      </c>
      <c r="B1635" t="s">
        <v>215</v>
      </c>
      <c r="C1635" t="s">
        <v>216</v>
      </c>
      <c r="D1635">
        <v>100104</v>
      </c>
      <c r="E1635" t="s">
        <v>66</v>
      </c>
      <c r="F1635">
        <v>100104005</v>
      </c>
      <c r="G1635" t="s">
        <v>82</v>
      </c>
      <c r="H1635" t="s">
        <v>348</v>
      </c>
      <c r="I1635">
        <v>7</v>
      </c>
      <c r="J1635" t="s">
        <v>164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1.6500000000000001E-2</v>
      </c>
      <c r="Q1635">
        <v>0</v>
      </c>
      <c r="R1635">
        <v>0</v>
      </c>
      <c r="S1635">
        <v>0</v>
      </c>
    </row>
    <row r="1636" spans="1:19" x14ac:dyDescent="0.35">
      <c r="A1636">
        <v>163</v>
      </c>
      <c r="B1636" t="s">
        <v>215</v>
      </c>
      <c r="C1636" t="s">
        <v>216</v>
      </c>
      <c r="D1636">
        <v>100105</v>
      </c>
      <c r="E1636" t="s">
        <v>20</v>
      </c>
      <c r="F1636">
        <v>100105004</v>
      </c>
      <c r="G1636" t="s">
        <v>18</v>
      </c>
      <c r="H1636" t="s">
        <v>19</v>
      </c>
      <c r="I1636">
        <v>6</v>
      </c>
      <c r="J1636" t="s">
        <v>20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0.15</v>
      </c>
    </row>
    <row r="1637" spans="1:19" x14ac:dyDescent="0.35">
      <c r="A1637">
        <v>163</v>
      </c>
      <c r="B1637" t="s">
        <v>215</v>
      </c>
      <c r="C1637" t="s">
        <v>216</v>
      </c>
      <c r="D1637">
        <v>100108</v>
      </c>
      <c r="E1637" t="s">
        <v>294</v>
      </c>
      <c r="F1637">
        <v>100108002</v>
      </c>
      <c r="G1637" t="s">
        <v>295</v>
      </c>
      <c r="H1637" t="s">
        <v>296</v>
      </c>
      <c r="I1637">
        <v>5</v>
      </c>
      <c r="J1637" t="s">
        <v>26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2.3746999999999998</v>
      </c>
      <c r="Q1637">
        <v>0</v>
      </c>
      <c r="R1637">
        <v>0</v>
      </c>
      <c r="S1637">
        <v>0</v>
      </c>
    </row>
    <row r="1638" spans="1:19" x14ac:dyDescent="0.35">
      <c r="A1638">
        <v>163</v>
      </c>
      <c r="B1638" t="s">
        <v>215</v>
      </c>
      <c r="C1638" t="s">
        <v>216</v>
      </c>
      <c r="D1638">
        <v>100108</v>
      </c>
      <c r="E1638" t="s">
        <v>294</v>
      </c>
      <c r="F1638">
        <v>100108005</v>
      </c>
      <c r="G1638" t="s">
        <v>319</v>
      </c>
      <c r="H1638" t="s">
        <v>398</v>
      </c>
      <c r="I1638">
        <v>7</v>
      </c>
      <c r="J1638" t="s">
        <v>164</v>
      </c>
      <c r="K1638">
        <v>0</v>
      </c>
      <c r="L1638">
        <v>0</v>
      </c>
      <c r="M1638">
        <v>2.9000000000000001E-2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</row>
    <row r="1639" spans="1:19" x14ac:dyDescent="0.35">
      <c r="A1639">
        <v>163</v>
      </c>
      <c r="B1639" t="s">
        <v>215</v>
      </c>
      <c r="C1639" t="s">
        <v>216</v>
      </c>
      <c r="D1639">
        <v>100108</v>
      </c>
      <c r="E1639" t="s">
        <v>294</v>
      </c>
      <c r="F1639">
        <v>100108005</v>
      </c>
      <c r="G1639" t="s">
        <v>319</v>
      </c>
      <c r="H1639" t="s">
        <v>320</v>
      </c>
      <c r="I1639">
        <v>5</v>
      </c>
      <c r="J1639" t="s">
        <v>26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0.31830000000000003</v>
      </c>
      <c r="Q1639">
        <v>0</v>
      </c>
      <c r="R1639">
        <v>0</v>
      </c>
      <c r="S1639">
        <v>0</v>
      </c>
    </row>
    <row r="1640" spans="1:19" x14ac:dyDescent="0.35">
      <c r="A1640">
        <v>163</v>
      </c>
      <c r="B1640" t="s">
        <v>215</v>
      </c>
      <c r="C1640" t="s">
        <v>216</v>
      </c>
      <c r="D1640">
        <v>100108</v>
      </c>
      <c r="E1640" t="s">
        <v>294</v>
      </c>
      <c r="F1640">
        <v>100108007</v>
      </c>
      <c r="G1640" t="s">
        <v>327</v>
      </c>
      <c r="H1640" t="s">
        <v>404</v>
      </c>
      <c r="I1640">
        <v>1</v>
      </c>
      <c r="J1640" t="s">
        <v>96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4.0000000000000002E-4</v>
      </c>
      <c r="R1640">
        <v>0</v>
      </c>
      <c r="S1640">
        <v>0</v>
      </c>
    </row>
    <row r="1641" spans="1:19" x14ac:dyDescent="0.35">
      <c r="A1641">
        <v>163</v>
      </c>
      <c r="B1641" t="s">
        <v>215</v>
      </c>
      <c r="C1641" t="s">
        <v>216</v>
      </c>
      <c r="D1641">
        <v>100108</v>
      </c>
      <c r="E1641" t="s">
        <v>294</v>
      </c>
      <c r="F1641">
        <v>100108007</v>
      </c>
      <c r="G1641" t="s">
        <v>327</v>
      </c>
      <c r="H1641" t="s">
        <v>403</v>
      </c>
      <c r="I1641">
        <v>1</v>
      </c>
      <c r="J1641" t="s">
        <v>96</v>
      </c>
      <c r="K1641">
        <v>0</v>
      </c>
      <c r="L1641">
        <v>0</v>
      </c>
      <c r="M1641">
        <v>0</v>
      </c>
      <c r="N1641">
        <v>22.5</v>
      </c>
      <c r="O1641">
        <v>0</v>
      </c>
      <c r="P1641">
        <v>65.61</v>
      </c>
      <c r="Q1641">
        <v>65.61</v>
      </c>
      <c r="R1641">
        <v>0</v>
      </c>
      <c r="S1641">
        <v>0</v>
      </c>
    </row>
    <row r="1642" spans="1:19" x14ac:dyDescent="0.35">
      <c r="A1642">
        <v>163</v>
      </c>
      <c r="B1642" t="s">
        <v>215</v>
      </c>
      <c r="C1642" t="s">
        <v>216</v>
      </c>
      <c r="D1642">
        <v>100108</v>
      </c>
      <c r="E1642" t="s">
        <v>294</v>
      </c>
      <c r="F1642">
        <v>100108007</v>
      </c>
      <c r="G1642" t="s">
        <v>327</v>
      </c>
      <c r="H1642" t="s">
        <v>338</v>
      </c>
      <c r="I1642">
        <v>4</v>
      </c>
      <c r="J1642" t="s">
        <v>71</v>
      </c>
      <c r="K1642">
        <v>0</v>
      </c>
      <c r="L1642">
        <v>0</v>
      </c>
      <c r="M1642">
        <v>2.9999999999999997E-4</v>
      </c>
      <c r="N1642">
        <v>0</v>
      </c>
      <c r="O1642">
        <v>0</v>
      </c>
      <c r="P1642">
        <v>26</v>
      </c>
      <c r="Q1642">
        <v>13</v>
      </c>
      <c r="R1642">
        <v>0</v>
      </c>
      <c r="S1642">
        <v>0</v>
      </c>
    </row>
    <row r="1643" spans="1:19" x14ac:dyDescent="0.35">
      <c r="A1643">
        <v>163</v>
      </c>
      <c r="B1643" t="s">
        <v>215</v>
      </c>
      <c r="C1643" t="s">
        <v>216</v>
      </c>
      <c r="D1643">
        <v>100108</v>
      </c>
      <c r="E1643" t="s">
        <v>294</v>
      </c>
      <c r="F1643">
        <v>100108007</v>
      </c>
      <c r="G1643" t="s">
        <v>327</v>
      </c>
      <c r="H1643" t="s">
        <v>328</v>
      </c>
      <c r="I1643">
        <v>6</v>
      </c>
      <c r="J1643" t="s">
        <v>20</v>
      </c>
      <c r="K1643">
        <v>24.5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12.5</v>
      </c>
      <c r="R1643">
        <v>0</v>
      </c>
      <c r="S1643">
        <v>0</v>
      </c>
    </row>
    <row r="1644" spans="1:19" x14ac:dyDescent="0.35">
      <c r="A1644">
        <v>54</v>
      </c>
      <c r="B1644" t="s">
        <v>254</v>
      </c>
      <c r="C1644" t="s">
        <v>255</v>
      </c>
      <c r="D1644">
        <v>100101</v>
      </c>
      <c r="E1644" t="s">
        <v>29</v>
      </c>
      <c r="F1644">
        <v>100101001</v>
      </c>
      <c r="G1644" t="s">
        <v>35</v>
      </c>
      <c r="H1644" t="s">
        <v>163</v>
      </c>
      <c r="I1644">
        <v>7</v>
      </c>
      <c r="J1644" t="s">
        <v>164</v>
      </c>
      <c r="K1644">
        <v>0</v>
      </c>
      <c r="L1644">
        <v>0</v>
      </c>
      <c r="M1644">
        <v>0</v>
      </c>
      <c r="N1644">
        <v>0</v>
      </c>
      <c r="O1644">
        <v>1.7999999999999999E-2</v>
      </c>
      <c r="P1644">
        <v>0</v>
      </c>
      <c r="Q1644">
        <v>0</v>
      </c>
      <c r="R1644">
        <v>0</v>
      </c>
      <c r="S1644">
        <v>0</v>
      </c>
    </row>
    <row r="1645" spans="1:19" x14ac:dyDescent="0.35">
      <c r="A1645">
        <v>54</v>
      </c>
      <c r="B1645" t="s">
        <v>254</v>
      </c>
      <c r="C1645" t="s">
        <v>255</v>
      </c>
      <c r="D1645">
        <v>100104</v>
      </c>
      <c r="E1645" t="s">
        <v>66</v>
      </c>
      <c r="F1645">
        <v>100104002</v>
      </c>
      <c r="G1645" t="s">
        <v>67</v>
      </c>
      <c r="H1645" t="s">
        <v>366</v>
      </c>
      <c r="I1645">
        <v>7</v>
      </c>
      <c r="J1645" t="s">
        <v>164</v>
      </c>
      <c r="K1645">
        <v>0</v>
      </c>
      <c r="L1645">
        <v>0</v>
      </c>
      <c r="M1645">
        <v>0</v>
      </c>
      <c r="N1645">
        <v>40.598399999999998</v>
      </c>
      <c r="O1645">
        <v>0</v>
      </c>
      <c r="P1645">
        <v>0</v>
      </c>
      <c r="Q1645">
        <v>0</v>
      </c>
      <c r="R1645">
        <v>0</v>
      </c>
      <c r="S1645">
        <v>0</v>
      </c>
    </row>
    <row r="1646" spans="1:19" x14ac:dyDescent="0.35">
      <c r="A1646">
        <v>54</v>
      </c>
      <c r="B1646" t="s">
        <v>254</v>
      </c>
      <c r="C1646" t="s">
        <v>255</v>
      </c>
      <c r="D1646">
        <v>100104</v>
      </c>
      <c r="E1646" t="s">
        <v>66</v>
      </c>
      <c r="F1646">
        <v>100104005</v>
      </c>
      <c r="G1646" t="s">
        <v>82</v>
      </c>
      <c r="H1646" t="s">
        <v>348</v>
      </c>
      <c r="I1646">
        <v>7</v>
      </c>
      <c r="J1646" t="s">
        <v>164</v>
      </c>
      <c r="K1646">
        <v>0</v>
      </c>
      <c r="L1646">
        <v>0</v>
      </c>
      <c r="M1646">
        <v>0</v>
      </c>
      <c r="N1646">
        <v>20.299199999999999</v>
      </c>
      <c r="O1646">
        <v>0</v>
      </c>
      <c r="P1646">
        <v>0</v>
      </c>
      <c r="Q1646">
        <v>0</v>
      </c>
      <c r="R1646">
        <v>0</v>
      </c>
      <c r="S1646">
        <v>0</v>
      </c>
    </row>
    <row r="1647" spans="1:19" x14ac:dyDescent="0.35">
      <c r="A1647">
        <v>54</v>
      </c>
      <c r="B1647" t="s">
        <v>254</v>
      </c>
      <c r="C1647" t="s">
        <v>255</v>
      </c>
      <c r="D1647">
        <v>100108</v>
      </c>
      <c r="E1647" t="s">
        <v>294</v>
      </c>
      <c r="F1647">
        <v>100108005</v>
      </c>
      <c r="G1647" t="s">
        <v>319</v>
      </c>
      <c r="H1647" t="s">
        <v>396</v>
      </c>
      <c r="I1647">
        <v>7</v>
      </c>
      <c r="J1647" t="s">
        <v>164</v>
      </c>
      <c r="K1647">
        <v>0</v>
      </c>
      <c r="L1647">
        <v>0</v>
      </c>
      <c r="M1647">
        <v>0</v>
      </c>
      <c r="N1647">
        <v>60.624000000000002</v>
      </c>
      <c r="O1647">
        <v>0</v>
      </c>
      <c r="P1647">
        <v>0</v>
      </c>
      <c r="Q1647">
        <v>0</v>
      </c>
      <c r="R1647">
        <v>0</v>
      </c>
      <c r="S1647">
        <v>0</v>
      </c>
    </row>
    <row r="1648" spans="1:19" x14ac:dyDescent="0.35">
      <c r="A1648">
        <v>160</v>
      </c>
      <c r="B1648" t="s">
        <v>469</v>
      </c>
      <c r="C1648" t="s">
        <v>470</v>
      </c>
      <c r="D1648">
        <v>100101</v>
      </c>
      <c r="E1648" t="s">
        <v>29</v>
      </c>
      <c r="F1648">
        <v>100101004</v>
      </c>
      <c r="G1648" t="s">
        <v>30</v>
      </c>
      <c r="H1648" t="s">
        <v>383</v>
      </c>
      <c r="I1648">
        <v>5</v>
      </c>
      <c r="J1648" t="s">
        <v>26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40.799999999999997</v>
      </c>
      <c r="R1648">
        <v>40.799999999999997</v>
      </c>
      <c r="S1648">
        <v>40.96</v>
      </c>
    </row>
    <row r="1649" spans="1:19" x14ac:dyDescent="0.35">
      <c r="A1649">
        <v>160</v>
      </c>
      <c r="B1649" t="s">
        <v>469</v>
      </c>
      <c r="C1649" t="s">
        <v>470</v>
      </c>
      <c r="D1649">
        <v>100101</v>
      </c>
      <c r="E1649" t="s">
        <v>29</v>
      </c>
      <c r="F1649">
        <v>100101004</v>
      </c>
      <c r="G1649" t="s">
        <v>30</v>
      </c>
      <c r="H1649" t="s">
        <v>57</v>
      </c>
      <c r="I1649">
        <v>2</v>
      </c>
      <c r="J1649" t="s">
        <v>32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61.2</v>
      </c>
      <c r="R1649">
        <v>18</v>
      </c>
      <c r="S1649">
        <v>103.98</v>
      </c>
    </row>
    <row r="1650" spans="1:19" x14ac:dyDescent="0.35">
      <c r="A1650">
        <v>160</v>
      </c>
      <c r="B1650" t="s">
        <v>469</v>
      </c>
      <c r="C1650" t="s">
        <v>470</v>
      </c>
      <c r="D1650">
        <v>100101</v>
      </c>
      <c r="E1650" t="s">
        <v>29</v>
      </c>
      <c r="F1650">
        <v>100101004</v>
      </c>
      <c r="G1650" t="s">
        <v>30</v>
      </c>
      <c r="H1650" t="s">
        <v>31</v>
      </c>
      <c r="I1650">
        <v>2</v>
      </c>
      <c r="J1650" t="s">
        <v>32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49.2</v>
      </c>
      <c r="R1650">
        <v>39.479999999999997</v>
      </c>
      <c r="S1650">
        <v>435.43</v>
      </c>
    </row>
    <row r="1651" spans="1:19" x14ac:dyDescent="0.35">
      <c r="A1651">
        <v>160</v>
      </c>
      <c r="B1651" t="s">
        <v>469</v>
      </c>
      <c r="C1651" t="s">
        <v>470</v>
      </c>
      <c r="D1651">
        <v>100101</v>
      </c>
      <c r="E1651" t="s">
        <v>29</v>
      </c>
      <c r="F1651">
        <v>100101008</v>
      </c>
      <c r="G1651" t="s">
        <v>101</v>
      </c>
      <c r="H1651" t="s">
        <v>102</v>
      </c>
      <c r="I1651">
        <v>2</v>
      </c>
      <c r="J1651" t="s">
        <v>32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20</v>
      </c>
    </row>
    <row r="1652" spans="1:19" x14ac:dyDescent="0.35">
      <c r="A1652">
        <v>160</v>
      </c>
      <c r="B1652" t="s">
        <v>469</v>
      </c>
      <c r="C1652" t="s">
        <v>470</v>
      </c>
      <c r="D1652">
        <v>100101</v>
      </c>
      <c r="E1652" t="s">
        <v>29</v>
      </c>
      <c r="F1652">
        <v>100101008</v>
      </c>
      <c r="G1652" t="s">
        <v>101</v>
      </c>
      <c r="H1652" t="s">
        <v>172</v>
      </c>
      <c r="I1652">
        <v>2</v>
      </c>
      <c r="J1652" t="s">
        <v>32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13.481</v>
      </c>
      <c r="Q1652">
        <v>0</v>
      </c>
      <c r="R1652">
        <v>20.696000000000002</v>
      </c>
      <c r="S1652">
        <v>20</v>
      </c>
    </row>
    <row r="1653" spans="1:19" x14ac:dyDescent="0.35">
      <c r="A1653">
        <v>160</v>
      </c>
      <c r="B1653" t="s">
        <v>469</v>
      </c>
      <c r="C1653" t="s">
        <v>470</v>
      </c>
      <c r="D1653">
        <v>100101</v>
      </c>
      <c r="E1653" t="s">
        <v>29</v>
      </c>
      <c r="F1653">
        <v>100101011</v>
      </c>
      <c r="G1653" t="s">
        <v>122</v>
      </c>
      <c r="H1653" t="s">
        <v>324</v>
      </c>
      <c r="I1653">
        <v>2</v>
      </c>
      <c r="J1653" t="s">
        <v>32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2.4</v>
      </c>
      <c r="R1653">
        <v>0</v>
      </c>
      <c r="S1653">
        <v>0</v>
      </c>
    </row>
    <row r="1654" spans="1:19" x14ac:dyDescent="0.35">
      <c r="A1654">
        <v>160</v>
      </c>
      <c r="B1654" t="s">
        <v>469</v>
      </c>
      <c r="C1654" t="s">
        <v>470</v>
      </c>
      <c r="D1654">
        <v>100101</v>
      </c>
      <c r="E1654" t="s">
        <v>29</v>
      </c>
      <c r="F1654">
        <v>100112025</v>
      </c>
      <c r="G1654" t="s">
        <v>173</v>
      </c>
      <c r="H1654" t="s">
        <v>321</v>
      </c>
      <c r="I1654">
        <v>2</v>
      </c>
      <c r="J1654" t="s">
        <v>32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8</v>
      </c>
      <c r="Q1654">
        <v>0</v>
      </c>
      <c r="R1654">
        <v>0</v>
      </c>
      <c r="S1654">
        <v>0</v>
      </c>
    </row>
    <row r="1655" spans="1:19" x14ac:dyDescent="0.35">
      <c r="A1655">
        <v>160</v>
      </c>
      <c r="B1655" t="s">
        <v>469</v>
      </c>
      <c r="C1655" t="s">
        <v>470</v>
      </c>
      <c r="D1655">
        <v>100103</v>
      </c>
      <c r="E1655" t="s">
        <v>39</v>
      </c>
      <c r="F1655">
        <v>100103001</v>
      </c>
      <c r="G1655" t="s">
        <v>40</v>
      </c>
      <c r="H1655" t="s">
        <v>270</v>
      </c>
      <c r="I1655">
        <v>5</v>
      </c>
      <c r="J1655" t="s">
        <v>26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20</v>
      </c>
      <c r="R1655">
        <v>0</v>
      </c>
      <c r="S1655">
        <v>0</v>
      </c>
    </row>
    <row r="1656" spans="1:19" x14ac:dyDescent="0.35">
      <c r="A1656">
        <v>58</v>
      </c>
      <c r="B1656" t="s">
        <v>421</v>
      </c>
      <c r="C1656" t="s">
        <v>422</v>
      </c>
      <c r="D1656">
        <v>100106</v>
      </c>
      <c r="E1656" t="s">
        <v>23</v>
      </c>
      <c r="F1656">
        <v>100106001</v>
      </c>
      <c r="G1656" t="s">
        <v>59</v>
      </c>
      <c r="H1656" t="s">
        <v>131</v>
      </c>
      <c r="I1656">
        <v>1</v>
      </c>
      <c r="J1656" t="s">
        <v>96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0.27060000000000001</v>
      </c>
      <c r="S1656">
        <v>9.5000000000000001E-2</v>
      </c>
    </row>
    <row r="1657" spans="1:19" x14ac:dyDescent="0.35">
      <c r="A1657">
        <v>171</v>
      </c>
      <c r="B1657" t="s">
        <v>350</v>
      </c>
      <c r="C1657" t="s">
        <v>351</v>
      </c>
      <c r="D1657">
        <v>100106</v>
      </c>
      <c r="E1657" t="s">
        <v>23</v>
      </c>
      <c r="F1657">
        <v>100106001</v>
      </c>
      <c r="G1657" t="s">
        <v>59</v>
      </c>
      <c r="H1657" t="s">
        <v>224</v>
      </c>
      <c r="I1657">
        <v>1</v>
      </c>
      <c r="J1657" t="s">
        <v>96</v>
      </c>
      <c r="K1657">
        <v>0</v>
      </c>
      <c r="L1657">
        <v>0.18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</row>
    <row r="1658" spans="1:19" x14ac:dyDescent="0.35">
      <c r="A1658">
        <v>171</v>
      </c>
      <c r="B1658" t="s">
        <v>350</v>
      </c>
      <c r="C1658" t="s">
        <v>351</v>
      </c>
      <c r="D1658">
        <v>100107</v>
      </c>
      <c r="E1658" t="s">
        <v>48</v>
      </c>
      <c r="F1658">
        <v>100107012</v>
      </c>
      <c r="G1658" t="s">
        <v>49</v>
      </c>
      <c r="H1658" t="s">
        <v>150</v>
      </c>
      <c r="I1658">
        <v>3</v>
      </c>
      <c r="J1658" t="s">
        <v>38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1.6299999999999999E-2</v>
      </c>
      <c r="Q1658">
        <v>2.52E-2</v>
      </c>
      <c r="R1658">
        <v>0</v>
      </c>
      <c r="S1658">
        <v>0</v>
      </c>
    </row>
    <row r="1659" spans="1:19" x14ac:dyDescent="0.35">
      <c r="A1659">
        <v>171</v>
      </c>
      <c r="B1659" t="s">
        <v>350</v>
      </c>
      <c r="C1659" t="s">
        <v>351</v>
      </c>
      <c r="D1659">
        <v>100107</v>
      </c>
      <c r="E1659" t="s">
        <v>48</v>
      </c>
      <c r="F1659">
        <v>100107012</v>
      </c>
      <c r="G1659" t="s">
        <v>49</v>
      </c>
      <c r="H1659" t="s">
        <v>265</v>
      </c>
      <c r="I1659">
        <v>1</v>
      </c>
      <c r="J1659" t="s">
        <v>96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745.3</v>
      </c>
      <c r="Q1659">
        <v>165.6</v>
      </c>
      <c r="R1659">
        <v>351.9</v>
      </c>
      <c r="S1659">
        <v>1260.211</v>
      </c>
    </row>
    <row r="1660" spans="1:19" x14ac:dyDescent="0.35">
      <c r="A1660">
        <v>171</v>
      </c>
      <c r="B1660" t="s">
        <v>350</v>
      </c>
      <c r="C1660" t="s">
        <v>351</v>
      </c>
      <c r="D1660">
        <v>100107</v>
      </c>
      <c r="E1660" t="s">
        <v>48</v>
      </c>
      <c r="F1660">
        <v>100107012</v>
      </c>
      <c r="G1660" t="s">
        <v>49</v>
      </c>
      <c r="H1660" t="s">
        <v>365</v>
      </c>
      <c r="I1660">
        <v>7</v>
      </c>
      <c r="J1660" t="s">
        <v>164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1.8599999999999998E-2</v>
      </c>
      <c r="S1660">
        <v>0</v>
      </c>
    </row>
    <row r="1661" spans="1:19" x14ac:dyDescent="0.35">
      <c r="A1661">
        <v>171</v>
      </c>
      <c r="B1661" t="s">
        <v>350</v>
      </c>
      <c r="C1661" t="s">
        <v>351</v>
      </c>
      <c r="D1661">
        <v>100108</v>
      </c>
      <c r="E1661" t="s">
        <v>294</v>
      </c>
      <c r="F1661">
        <v>100108007</v>
      </c>
      <c r="G1661" t="s">
        <v>327</v>
      </c>
      <c r="H1661" t="s">
        <v>404</v>
      </c>
      <c r="I1661">
        <v>1</v>
      </c>
      <c r="J1661" t="s">
        <v>96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31.285</v>
      </c>
      <c r="S1661">
        <v>9.8000000000000007</v>
      </c>
    </row>
    <row r="1662" spans="1:19" x14ac:dyDescent="0.35">
      <c r="A1662">
        <v>164</v>
      </c>
      <c r="B1662" t="s">
        <v>471</v>
      </c>
      <c r="C1662" t="s">
        <v>472</v>
      </c>
      <c r="D1662">
        <v>100101</v>
      </c>
      <c r="E1662" t="s">
        <v>29</v>
      </c>
      <c r="F1662">
        <v>100112025</v>
      </c>
      <c r="G1662" t="s">
        <v>173</v>
      </c>
      <c r="H1662" t="s">
        <v>311</v>
      </c>
      <c r="I1662">
        <v>4</v>
      </c>
      <c r="J1662" t="s">
        <v>71</v>
      </c>
      <c r="K1662">
        <v>0</v>
      </c>
      <c r="L1662">
        <v>0.12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</row>
    <row r="1663" spans="1:19" x14ac:dyDescent="0.35">
      <c r="A1663">
        <v>164</v>
      </c>
      <c r="B1663" t="s">
        <v>471</v>
      </c>
      <c r="C1663" t="s">
        <v>472</v>
      </c>
      <c r="D1663">
        <v>100103</v>
      </c>
      <c r="E1663" t="s">
        <v>39</v>
      </c>
      <c r="F1663">
        <v>100103003</v>
      </c>
      <c r="G1663" t="s">
        <v>226</v>
      </c>
      <c r="H1663" t="s">
        <v>314</v>
      </c>
      <c r="I1663">
        <v>4</v>
      </c>
      <c r="J1663" t="s">
        <v>71</v>
      </c>
      <c r="K1663">
        <v>0</v>
      </c>
      <c r="L1663">
        <v>0</v>
      </c>
      <c r="M1663">
        <v>0</v>
      </c>
      <c r="N1663">
        <v>0</v>
      </c>
      <c r="O1663">
        <v>0.5</v>
      </c>
      <c r="P1663">
        <v>0</v>
      </c>
      <c r="Q1663">
        <v>0</v>
      </c>
      <c r="R1663">
        <v>0</v>
      </c>
      <c r="S1663">
        <v>0</v>
      </c>
    </row>
    <row r="1664" spans="1:19" x14ac:dyDescent="0.35">
      <c r="A1664">
        <v>164</v>
      </c>
      <c r="B1664" t="s">
        <v>471</v>
      </c>
      <c r="C1664" t="s">
        <v>472</v>
      </c>
      <c r="D1664">
        <v>100103</v>
      </c>
      <c r="E1664" t="s">
        <v>39</v>
      </c>
      <c r="F1664">
        <v>100103003</v>
      </c>
      <c r="G1664" t="s">
        <v>226</v>
      </c>
      <c r="H1664" t="s">
        <v>406</v>
      </c>
      <c r="I1664">
        <v>3</v>
      </c>
      <c r="J1664" t="s">
        <v>38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0.152</v>
      </c>
      <c r="R1664">
        <v>0</v>
      </c>
      <c r="S1664">
        <v>0</v>
      </c>
    </row>
    <row r="1665" spans="1:19" x14ac:dyDescent="0.35">
      <c r="A1665">
        <v>164</v>
      </c>
      <c r="B1665" t="s">
        <v>471</v>
      </c>
      <c r="C1665" t="s">
        <v>472</v>
      </c>
      <c r="D1665">
        <v>100105</v>
      </c>
      <c r="E1665" t="s">
        <v>20</v>
      </c>
      <c r="F1665">
        <v>100105006</v>
      </c>
      <c r="G1665" t="s">
        <v>276</v>
      </c>
      <c r="H1665" t="s">
        <v>317</v>
      </c>
      <c r="I1665">
        <v>6</v>
      </c>
      <c r="J1665" t="s">
        <v>20</v>
      </c>
      <c r="K1665">
        <v>0</v>
      </c>
      <c r="L1665">
        <v>0.76200000000000001</v>
      </c>
      <c r="M1665">
        <v>0</v>
      </c>
      <c r="N1665">
        <v>0</v>
      </c>
      <c r="O1665">
        <v>0.5</v>
      </c>
      <c r="P1665">
        <v>0</v>
      </c>
      <c r="Q1665">
        <v>0</v>
      </c>
      <c r="R1665">
        <v>0</v>
      </c>
      <c r="S1665">
        <v>0</v>
      </c>
    </row>
    <row r="1666" spans="1:19" x14ac:dyDescent="0.35">
      <c r="A1666">
        <v>164</v>
      </c>
      <c r="B1666" t="s">
        <v>471</v>
      </c>
      <c r="C1666" t="s">
        <v>472</v>
      </c>
      <c r="D1666">
        <v>100105</v>
      </c>
      <c r="E1666" t="s">
        <v>20</v>
      </c>
      <c r="F1666">
        <v>100105006</v>
      </c>
      <c r="G1666" t="s">
        <v>276</v>
      </c>
      <c r="H1666" t="s">
        <v>282</v>
      </c>
      <c r="I1666">
        <v>6</v>
      </c>
      <c r="J1666" t="s">
        <v>20</v>
      </c>
      <c r="K1666">
        <v>0</v>
      </c>
      <c r="L1666">
        <v>0.3216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</row>
    <row r="1667" spans="1:19" x14ac:dyDescent="0.35">
      <c r="A1667">
        <v>164</v>
      </c>
      <c r="B1667" t="s">
        <v>471</v>
      </c>
      <c r="C1667" t="s">
        <v>472</v>
      </c>
      <c r="D1667">
        <v>100106</v>
      </c>
      <c r="E1667" t="s">
        <v>23</v>
      </c>
      <c r="F1667">
        <v>100106001</v>
      </c>
      <c r="G1667" t="s">
        <v>59</v>
      </c>
      <c r="H1667" t="s">
        <v>131</v>
      </c>
      <c r="I1667">
        <v>1</v>
      </c>
      <c r="J1667" t="s">
        <v>96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0.32400000000000001</v>
      </c>
    </row>
    <row r="1668" spans="1:19" x14ac:dyDescent="0.35">
      <c r="A1668">
        <v>164</v>
      </c>
      <c r="B1668" t="s">
        <v>471</v>
      </c>
      <c r="C1668" t="s">
        <v>472</v>
      </c>
      <c r="D1668">
        <v>100106</v>
      </c>
      <c r="E1668" t="s">
        <v>23</v>
      </c>
      <c r="F1668">
        <v>100106001</v>
      </c>
      <c r="G1668" t="s">
        <v>59</v>
      </c>
      <c r="H1668" t="s">
        <v>95</v>
      </c>
      <c r="I1668">
        <v>1</v>
      </c>
      <c r="J1668" t="s">
        <v>96</v>
      </c>
      <c r="K1668">
        <v>0</v>
      </c>
      <c r="L1668">
        <v>11.425000000000001</v>
      </c>
      <c r="M1668">
        <v>0</v>
      </c>
      <c r="N1668">
        <v>0</v>
      </c>
      <c r="O1668">
        <v>0</v>
      </c>
      <c r="P1668">
        <v>0</v>
      </c>
      <c r="Q1668">
        <v>1.38</v>
      </c>
      <c r="R1668">
        <v>0</v>
      </c>
      <c r="S1668">
        <v>0</v>
      </c>
    </row>
    <row r="1669" spans="1:19" x14ac:dyDescent="0.35">
      <c r="A1669">
        <v>164</v>
      </c>
      <c r="B1669" t="s">
        <v>471</v>
      </c>
      <c r="C1669" t="s">
        <v>472</v>
      </c>
      <c r="D1669">
        <v>100109</v>
      </c>
      <c r="E1669" t="s">
        <v>51</v>
      </c>
      <c r="F1669">
        <v>100109001</v>
      </c>
      <c r="G1669" t="s">
        <v>51</v>
      </c>
      <c r="H1669" t="s">
        <v>184</v>
      </c>
      <c r="I1669">
        <v>7</v>
      </c>
      <c r="J1669" t="s">
        <v>164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0.25080000000000002</v>
      </c>
    </row>
    <row r="1670" spans="1:19" x14ac:dyDescent="0.35">
      <c r="A1670">
        <v>174</v>
      </c>
      <c r="B1670" t="s">
        <v>157</v>
      </c>
      <c r="C1670" t="s">
        <v>158</v>
      </c>
      <c r="D1670">
        <v>100101</v>
      </c>
      <c r="E1670" t="s">
        <v>29</v>
      </c>
      <c r="F1670">
        <v>100101001</v>
      </c>
      <c r="G1670" t="s">
        <v>35</v>
      </c>
      <c r="H1670" t="s">
        <v>163</v>
      </c>
      <c r="I1670">
        <v>7</v>
      </c>
      <c r="J1670" t="s">
        <v>164</v>
      </c>
      <c r="K1670">
        <v>49.356499999999997</v>
      </c>
      <c r="L1670">
        <v>23.712</v>
      </c>
      <c r="M1670">
        <v>40.159700000000001</v>
      </c>
      <c r="N1670">
        <v>74.503200000000007</v>
      </c>
      <c r="O1670">
        <v>94.236000000000004</v>
      </c>
      <c r="P1670">
        <v>119.52</v>
      </c>
      <c r="Q1670">
        <v>26.011500000000002</v>
      </c>
      <c r="R1670">
        <v>20.52</v>
      </c>
      <c r="S1670">
        <v>37.14</v>
      </c>
    </row>
    <row r="1671" spans="1:19" x14ac:dyDescent="0.35">
      <c r="A1671">
        <v>174</v>
      </c>
      <c r="B1671" t="s">
        <v>157</v>
      </c>
      <c r="C1671" t="s">
        <v>158</v>
      </c>
      <c r="D1671">
        <v>100101</v>
      </c>
      <c r="E1671" t="s">
        <v>29</v>
      </c>
      <c r="F1671">
        <v>100101007</v>
      </c>
      <c r="G1671" t="s">
        <v>64</v>
      </c>
      <c r="H1671" t="s">
        <v>185</v>
      </c>
      <c r="I1671">
        <v>3</v>
      </c>
      <c r="J1671" t="s">
        <v>38</v>
      </c>
      <c r="K1671">
        <v>0</v>
      </c>
      <c r="L1671">
        <v>0</v>
      </c>
      <c r="M1671">
        <v>0</v>
      </c>
      <c r="N1671">
        <v>2.8</v>
      </c>
      <c r="O1671">
        <v>2.64</v>
      </c>
      <c r="P1671">
        <v>2.5</v>
      </c>
      <c r="Q1671">
        <v>13.8</v>
      </c>
      <c r="R1671">
        <v>0</v>
      </c>
      <c r="S1671">
        <v>0</v>
      </c>
    </row>
    <row r="1672" spans="1:19" x14ac:dyDescent="0.35">
      <c r="A1672">
        <v>174</v>
      </c>
      <c r="B1672" t="s">
        <v>157</v>
      </c>
      <c r="C1672" t="s">
        <v>158</v>
      </c>
      <c r="D1672">
        <v>100101</v>
      </c>
      <c r="E1672" t="s">
        <v>29</v>
      </c>
      <c r="F1672">
        <v>100101007</v>
      </c>
      <c r="G1672" t="s">
        <v>64</v>
      </c>
      <c r="H1672" t="s">
        <v>111</v>
      </c>
      <c r="I1672">
        <v>2</v>
      </c>
      <c r="J1672" t="s">
        <v>32</v>
      </c>
      <c r="K1672">
        <v>0</v>
      </c>
      <c r="L1672">
        <v>3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</row>
    <row r="1673" spans="1:19" x14ac:dyDescent="0.35">
      <c r="A1673">
        <v>174</v>
      </c>
      <c r="B1673" t="s">
        <v>157</v>
      </c>
      <c r="C1673" t="s">
        <v>158</v>
      </c>
      <c r="D1673">
        <v>100101</v>
      </c>
      <c r="E1673" t="s">
        <v>29</v>
      </c>
      <c r="F1673">
        <v>100101008</v>
      </c>
      <c r="G1673" t="s">
        <v>101</v>
      </c>
      <c r="H1673" t="s">
        <v>309</v>
      </c>
      <c r="I1673">
        <v>3</v>
      </c>
      <c r="J1673" t="s">
        <v>38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0.23710000000000001</v>
      </c>
    </row>
    <row r="1674" spans="1:19" x14ac:dyDescent="0.35">
      <c r="A1674">
        <v>174</v>
      </c>
      <c r="B1674" t="s">
        <v>157</v>
      </c>
      <c r="C1674" t="s">
        <v>158</v>
      </c>
      <c r="D1674">
        <v>100101</v>
      </c>
      <c r="E1674" t="s">
        <v>29</v>
      </c>
      <c r="F1674">
        <v>100112025</v>
      </c>
      <c r="G1674" t="s">
        <v>173</v>
      </c>
      <c r="H1674" t="s">
        <v>248</v>
      </c>
      <c r="I1674">
        <v>3</v>
      </c>
      <c r="J1674" t="s">
        <v>38</v>
      </c>
      <c r="K1674">
        <v>1.0987</v>
      </c>
      <c r="L1674">
        <v>2.8</v>
      </c>
      <c r="M1674">
        <v>0</v>
      </c>
      <c r="N1674">
        <v>2.6</v>
      </c>
      <c r="O1674">
        <v>2.6</v>
      </c>
      <c r="P1674">
        <v>6.0679999999999996</v>
      </c>
      <c r="Q1674">
        <v>0</v>
      </c>
      <c r="R1674">
        <v>5.26</v>
      </c>
      <c r="S1674">
        <v>5.86</v>
      </c>
    </row>
    <row r="1675" spans="1:19" x14ac:dyDescent="0.35">
      <c r="A1675">
        <v>174</v>
      </c>
      <c r="B1675" t="s">
        <v>157</v>
      </c>
      <c r="C1675" t="s">
        <v>158</v>
      </c>
      <c r="D1675">
        <v>100101</v>
      </c>
      <c r="E1675" t="s">
        <v>29</v>
      </c>
      <c r="F1675">
        <v>100112025</v>
      </c>
      <c r="G1675" t="s">
        <v>173</v>
      </c>
      <c r="H1675" t="s">
        <v>387</v>
      </c>
      <c r="I1675">
        <v>4</v>
      </c>
      <c r="J1675" t="s">
        <v>71</v>
      </c>
      <c r="K1675">
        <v>0</v>
      </c>
      <c r="L1675">
        <v>1.5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</row>
    <row r="1676" spans="1:19" x14ac:dyDescent="0.35">
      <c r="A1676">
        <v>174</v>
      </c>
      <c r="B1676" t="s">
        <v>157</v>
      </c>
      <c r="C1676" t="s">
        <v>158</v>
      </c>
      <c r="D1676">
        <v>100101</v>
      </c>
      <c r="E1676" t="s">
        <v>29</v>
      </c>
      <c r="F1676">
        <v>100112025</v>
      </c>
      <c r="G1676" t="s">
        <v>173</v>
      </c>
      <c r="H1676" t="s">
        <v>311</v>
      </c>
      <c r="I1676">
        <v>4</v>
      </c>
      <c r="J1676" t="s">
        <v>71</v>
      </c>
      <c r="K1676">
        <v>5.5</v>
      </c>
      <c r="L1676">
        <v>6.48</v>
      </c>
      <c r="M1676">
        <v>7.3</v>
      </c>
      <c r="N1676">
        <v>5.66</v>
      </c>
      <c r="O1676">
        <v>9</v>
      </c>
      <c r="P1676">
        <v>0</v>
      </c>
      <c r="Q1676">
        <v>0</v>
      </c>
      <c r="R1676">
        <v>9</v>
      </c>
      <c r="S1676">
        <v>0</v>
      </c>
    </row>
    <row r="1677" spans="1:19" x14ac:dyDescent="0.35">
      <c r="A1677">
        <v>174</v>
      </c>
      <c r="B1677" t="s">
        <v>157</v>
      </c>
      <c r="C1677" t="s">
        <v>158</v>
      </c>
      <c r="D1677">
        <v>100101</v>
      </c>
      <c r="E1677" t="s">
        <v>29</v>
      </c>
      <c r="F1677">
        <v>100112025</v>
      </c>
      <c r="G1677" t="s">
        <v>173</v>
      </c>
      <c r="H1677" t="s">
        <v>174</v>
      </c>
      <c r="I1677">
        <v>2</v>
      </c>
      <c r="J1677" t="s">
        <v>32</v>
      </c>
      <c r="K1677">
        <v>0</v>
      </c>
      <c r="L1677">
        <v>8.76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</row>
    <row r="1678" spans="1:19" x14ac:dyDescent="0.35">
      <c r="A1678">
        <v>174</v>
      </c>
      <c r="B1678" t="s">
        <v>157</v>
      </c>
      <c r="C1678" t="s">
        <v>158</v>
      </c>
      <c r="D1678">
        <v>100102</v>
      </c>
      <c r="E1678" t="s">
        <v>92</v>
      </c>
      <c r="F1678">
        <v>100102003</v>
      </c>
      <c r="G1678" t="s">
        <v>93</v>
      </c>
      <c r="H1678" t="s">
        <v>94</v>
      </c>
      <c r="I1678">
        <v>5</v>
      </c>
      <c r="J1678" t="s">
        <v>26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1.4E-2</v>
      </c>
      <c r="R1678">
        <v>0</v>
      </c>
      <c r="S1678">
        <v>0</v>
      </c>
    </row>
    <row r="1679" spans="1:19" x14ac:dyDescent="0.35">
      <c r="A1679">
        <v>174</v>
      </c>
      <c r="B1679" t="s">
        <v>157</v>
      </c>
      <c r="C1679" t="s">
        <v>158</v>
      </c>
      <c r="D1679">
        <v>100102</v>
      </c>
      <c r="E1679" t="s">
        <v>92</v>
      </c>
      <c r="F1679">
        <v>100102004</v>
      </c>
      <c r="G1679" t="s">
        <v>175</v>
      </c>
      <c r="H1679" t="s">
        <v>253</v>
      </c>
      <c r="I1679">
        <v>5</v>
      </c>
      <c r="J1679" t="s">
        <v>26</v>
      </c>
      <c r="K1679">
        <v>0</v>
      </c>
      <c r="L1679">
        <v>0</v>
      </c>
      <c r="M1679">
        <v>0</v>
      </c>
      <c r="N1679">
        <v>0.5</v>
      </c>
      <c r="O1679">
        <v>0</v>
      </c>
      <c r="P1679">
        <v>0</v>
      </c>
      <c r="Q1679">
        <v>0</v>
      </c>
      <c r="R1679">
        <v>0</v>
      </c>
      <c r="S1679">
        <v>0</v>
      </c>
    </row>
    <row r="1680" spans="1:19" x14ac:dyDescent="0.35">
      <c r="A1680">
        <v>174</v>
      </c>
      <c r="B1680" t="s">
        <v>157</v>
      </c>
      <c r="C1680" t="s">
        <v>158</v>
      </c>
      <c r="D1680">
        <v>100102</v>
      </c>
      <c r="E1680" t="s">
        <v>92</v>
      </c>
      <c r="F1680">
        <v>100102005</v>
      </c>
      <c r="G1680" t="s">
        <v>177</v>
      </c>
      <c r="H1680" t="s">
        <v>375</v>
      </c>
      <c r="I1680">
        <v>7</v>
      </c>
      <c r="J1680" t="s">
        <v>164</v>
      </c>
      <c r="K1680">
        <v>0</v>
      </c>
      <c r="L1680">
        <v>0</v>
      </c>
      <c r="M1680">
        <v>0</v>
      </c>
      <c r="N1680">
        <v>0</v>
      </c>
      <c r="O1680">
        <v>19.608000000000001</v>
      </c>
      <c r="P1680">
        <v>0</v>
      </c>
      <c r="Q1680">
        <v>20.14</v>
      </c>
      <c r="R1680">
        <v>0</v>
      </c>
      <c r="S1680">
        <v>0</v>
      </c>
    </row>
    <row r="1681" spans="1:19" x14ac:dyDescent="0.35">
      <c r="A1681">
        <v>174</v>
      </c>
      <c r="B1681" t="s">
        <v>157</v>
      </c>
      <c r="C1681" t="s">
        <v>158</v>
      </c>
      <c r="D1681">
        <v>100102</v>
      </c>
      <c r="E1681" t="s">
        <v>92</v>
      </c>
      <c r="F1681">
        <v>100102005</v>
      </c>
      <c r="G1681" t="s">
        <v>177</v>
      </c>
      <c r="H1681" t="s">
        <v>379</v>
      </c>
      <c r="I1681">
        <v>7</v>
      </c>
      <c r="J1681" t="s">
        <v>164</v>
      </c>
      <c r="K1681">
        <v>0.55879999999999996</v>
      </c>
      <c r="L1681">
        <v>0</v>
      </c>
      <c r="M1681">
        <v>0</v>
      </c>
      <c r="N1681">
        <v>0.99219999999999997</v>
      </c>
      <c r="O1681">
        <v>0</v>
      </c>
      <c r="P1681">
        <v>0</v>
      </c>
      <c r="Q1681">
        <v>0</v>
      </c>
      <c r="R1681">
        <v>0</v>
      </c>
      <c r="S1681">
        <v>0</v>
      </c>
    </row>
    <row r="1682" spans="1:19" x14ac:dyDescent="0.35">
      <c r="A1682">
        <v>174</v>
      </c>
      <c r="B1682" t="s">
        <v>157</v>
      </c>
      <c r="C1682" t="s">
        <v>158</v>
      </c>
      <c r="D1682">
        <v>100102</v>
      </c>
      <c r="E1682" t="s">
        <v>92</v>
      </c>
      <c r="F1682">
        <v>100102006</v>
      </c>
      <c r="G1682" t="s">
        <v>237</v>
      </c>
      <c r="H1682" t="s">
        <v>409</v>
      </c>
      <c r="I1682">
        <v>7</v>
      </c>
      <c r="J1682" t="s">
        <v>164</v>
      </c>
      <c r="K1682">
        <v>0</v>
      </c>
      <c r="L1682">
        <v>0.38500000000000001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</row>
    <row r="1683" spans="1:19" x14ac:dyDescent="0.35">
      <c r="A1683">
        <v>174</v>
      </c>
      <c r="B1683" t="s">
        <v>157</v>
      </c>
      <c r="C1683" t="s">
        <v>158</v>
      </c>
      <c r="D1683">
        <v>100102</v>
      </c>
      <c r="E1683" t="s">
        <v>92</v>
      </c>
      <c r="F1683">
        <v>100102006</v>
      </c>
      <c r="G1683" t="s">
        <v>237</v>
      </c>
      <c r="H1683" t="s">
        <v>238</v>
      </c>
      <c r="I1683">
        <v>5</v>
      </c>
      <c r="J1683" t="s">
        <v>26</v>
      </c>
      <c r="K1683">
        <v>0</v>
      </c>
      <c r="L1683">
        <v>2.52</v>
      </c>
      <c r="M1683">
        <v>0</v>
      </c>
      <c r="N1683">
        <v>14.667999999999999</v>
      </c>
      <c r="O1683">
        <v>14.74</v>
      </c>
      <c r="P1683">
        <v>0</v>
      </c>
      <c r="Q1683">
        <v>0.30399999999999999</v>
      </c>
      <c r="R1683">
        <v>1.008</v>
      </c>
      <c r="S1683">
        <v>0</v>
      </c>
    </row>
    <row r="1684" spans="1:19" x14ac:dyDescent="0.35">
      <c r="A1684">
        <v>174</v>
      </c>
      <c r="B1684" t="s">
        <v>157</v>
      </c>
      <c r="C1684" t="s">
        <v>158</v>
      </c>
      <c r="D1684">
        <v>100102</v>
      </c>
      <c r="E1684" t="s">
        <v>92</v>
      </c>
      <c r="F1684">
        <v>100102008</v>
      </c>
      <c r="G1684" t="s">
        <v>352</v>
      </c>
      <c r="H1684" t="s">
        <v>413</v>
      </c>
      <c r="I1684">
        <v>3</v>
      </c>
      <c r="J1684" t="s">
        <v>38</v>
      </c>
      <c r="K1684">
        <v>11.4091</v>
      </c>
      <c r="L1684">
        <v>12.801600000000001</v>
      </c>
      <c r="M1684">
        <v>13.6272</v>
      </c>
      <c r="N1684">
        <v>11.877000000000001</v>
      </c>
      <c r="O1684">
        <v>12.401</v>
      </c>
      <c r="P1684">
        <v>10.1829</v>
      </c>
      <c r="Q1684">
        <v>3.0987</v>
      </c>
      <c r="R1684">
        <v>0.1719</v>
      </c>
      <c r="S1684">
        <v>0</v>
      </c>
    </row>
    <row r="1685" spans="1:19" x14ac:dyDescent="0.35">
      <c r="A1685">
        <v>174</v>
      </c>
      <c r="B1685" t="s">
        <v>157</v>
      </c>
      <c r="C1685" t="s">
        <v>158</v>
      </c>
      <c r="D1685">
        <v>100102</v>
      </c>
      <c r="E1685" t="s">
        <v>92</v>
      </c>
      <c r="F1685">
        <v>100102008</v>
      </c>
      <c r="G1685" t="s">
        <v>352</v>
      </c>
      <c r="H1685" t="s">
        <v>391</v>
      </c>
      <c r="I1685">
        <v>3</v>
      </c>
      <c r="J1685" t="s">
        <v>38</v>
      </c>
      <c r="K1685">
        <v>3.0093999999999999</v>
      </c>
      <c r="L1685">
        <v>0.99360000000000004</v>
      </c>
      <c r="M1685">
        <v>1.5143</v>
      </c>
      <c r="N1685">
        <v>3.4039000000000001</v>
      </c>
      <c r="O1685">
        <v>0.1368</v>
      </c>
      <c r="P1685">
        <v>0.39600000000000002</v>
      </c>
      <c r="Q1685">
        <v>0.24</v>
      </c>
      <c r="R1685">
        <v>0.18</v>
      </c>
      <c r="S1685">
        <v>0.24</v>
      </c>
    </row>
    <row r="1686" spans="1:19" x14ac:dyDescent="0.35">
      <c r="A1686">
        <v>174</v>
      </c>
      <c r="B1686" t="s">
        <v>157</v>
      </c>
      <c r="C1686" t="s">
        <v>158</v>
      </c>
      <c r="D1686">
        <v>100102</v>
      </c>
      <c r="E1686" t="s">
        <v>92</v>
      </c>
      <c r="F1686">
        <v>100102008</v>
      </c>
      <c r="G1686" t="s">
        <v>352</v>
      </c>
      <c r="H1686" t="s">
        <v>402</v>
      </c>
      <c r="I1686">
        <v>1</v>
      </c>
      <c r="J1686" t="s">
        <v>96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0.1142</v>
      </c>
      <c r="R1686">
        <v>0</v>
      </c>
      <c r="S1686">
        <v>0</v>
      </c>
    </row>
    <row r="1687" spans="1:19" x14ac:dyDescent="0.35">
      <c r="A1687">
        <v>174</v>
      </c>
      <c r="B1687" t="s">
        <v>157</v>
      </c>
      <c r="C1687" t="s">
        <v>158</v>
      </c>
      <c r="D1687">
        <v>100102</v>
      </c>
      <c r="E1687" t="s">
        <v>92</v>
      </c>
      <c r="F1687">
        <v>100102008</v>
      </c>
      <c r="G1687" t="s">
        <v>352</v>
      </c>
      <c r="H1687" t="s">
        <v>360</v>
      </c>
      <c r="I1687">
        <v>5</v>
      </c>
      <c r="J1687" t="s">
        <v>26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2</v>
      </c>
      <c r="R1687">
        <v>0</v>
      </c>
      <c r="S1687">
        <v>0</v>
      </c>
    </row>
    <row r="1688" spans="1:19" x14ac:dyDescent="0.35">
      <c r="A1688">
        <v>174</v>
      </c>
      <c r="B1688" t="s">
        <v>157</v>
      </c>
      <c r="C1688" t="s">
        <v>158</v>
      </c>
      <c r="D1688">
        <v>100103</v>
      </c>
      <c r="E1688" t="s">
        <v>39</v>
      </c>
      <c r="F1688">
        <v>100103001</v>
      </c>
      <c r="G1688" t="s">
        <v>40</v>
      </c>
      <c r="H1688" t="s">
        <v>312</v>
      </c>
      <c r="I1688">
        <v>3</v>
      </c>
      <c r="J1688" t="s">
        <v>38</v>
      </c>
      <c r="K1688">
        <v>0.79869999999999997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</row>
    <row r="1689" spans="1:19" x14ac:dyDescent="0.35">
      <c r="A1689">
        <v>174</v>
      </c>
      <c r="B1689" t="s">
        <v>157</v>
      </c>
      <c r="C1689" t="s">
        <v>158</v>
      </c>
      <c r="D1689">
        <v>100103</v>
      </c>
      <c r="E1689" t="s">
        <v>39</v>
      </c>
      <c r="F1689">
        <v>100103002</v>
      </c>
      <c r="G1689" t="s">
        <v>42</v>
      </c>
      <c r="H1689" t="s">
        <v>313</v>
      </c>
      <c r="I1689">
        <v>3</v>
      </c>
      <c r="J1689" t="s">
        <v>38</v>
      </c>
      <c r="K1689">
        <v>1.5E-3</v>
      </c>
      <c r="L1689">
        <v>0</v>
      </c>
      <c r="M1689">
        <v>2.7000000000000001E-3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</row>
    <row r="1690" spans="1:19" x14ac:dyDescent="0.35">
      <c r="A1690">
        <v>174</v>
      </c>
      <c r="B1690" t="s">
        <v>157</v>
      </c>
      <c r="C1690" t="s">
        <v>158</v>
      </c>
      <c r="D1690">
        <v>100103</v>
      </c>
      <c r="E1690" t="s">
        <v>39</v>
      </c>
      <c r="F1690">
        <v>100103002</v>
      </c>
      <c r="G1690" t="s">
        <v>42</v>
      </c>
      <c r="H1690" t="s">
        <v>291</v>
      </c>
      <c r="I1690">
        <v>7</v>
      </c>
      <c r="J1690" t="s">
        <v>164</v>
      </c>
      <c r="K1690">
        <v>2.0000000000000001E-4</v>
      </c>
      <c r="L1690">
        <v>0</v>
      </c>
      <c r="M1690">
        <v>2.9999999999999997E-4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</row>
    <row r="1691" spans="1:19" x14ac:dyDescent="0.35">
      <c r="A1691">
        <v>174</v>
      </c>
      <c r="B1691" t="s">
        <v>157</v>
      </c>
      <c r="C1691" t="s">
        <v>158</v>
      </c>
      <c r="D1691">
        <v>100103</v>
      </c>
      <c r="E1691" t="s">
        <v>39</v>
      </c>
      <c r="F1691">
        <v>100103004</v>
      </c>
      <c r="G1691" t="s">
        <v>77</v>
      </c>
      <c r="H1691" t="s">
        <v>198</v>
      </c>
      <c r="I1691">
        <v>3</v>
      </c>
      <c r="J1691" t="s">
        <v>38</v>
      </c>
      <c r="K1691">
        <v>68.962500000000006</v>
      </c>
      <c r="L1691">
        <v>51.870600000000003</v>
      </c>
      <c r="M1691">
        <v>3.3132000000000001</v>
      </c>
      <c r="N1691">
        <v>18.133500000000002</v>
      </c>
      <c r="O1691">
        <v>6.5185000000000004</v>
      </c>
      <c r="P1691">
        <v>10.647399999999999</v>
      </c>
      <c r="Q1691">
        <v>2.4308999999999998</v>
      </c>
      <c r="R1691">
        <v>0</v>
      </c>
      <c r="S1691">
        <v>18.3</v>
      </c>
    </row>
    <row r="1692" spans="1:19" x14ac:dyDescent="0.35">
      <c r="A1692">
        <v>174</v>
      </c>
      <c r="B1692" t="s">
        <v>157</v>
      </c>
      <c r="C1692" t="s">
        <v>158</v>
      </c>
      <c r="D1692">
        <v>100103</v>
      </c>
      <c r="E1692" t="s">
        <v>39</v>
      </c>
      <c r="F1692">
        <v>100103004</v>
      </c>
      <c r="G1692" t="s">
        <v>77</v>
      </c>
      <c r="H1692" t="s">
        <v>347</v>
      </c>
      <c r="I1692">
        <v>3</v>
      </c>
      <c r="J1692" t="s">
        <v>38</v>
      </c>
      <c r="K1692">
        <v>85.688900000000004</v>
      </c>
      <c r="L1692">
        <v>8.0657999999999994</v>
      </c>
      <c r="M1692">
        <v>93.448599999999999</v>
      </c>
      <c r="N1692">
        <v>21.304600000000001</v>
      </c>
      <c r="O1692">
        <v>13.7904</v>
      </c>
      <c r="P1692">
        <v>1.5985</v>
      </c>
      <c r="Q1692">
        <v>0</v>
      </c>
      <c r="R1692">
        <v>0</v>
      </c>
      <c r="S1692">
        <v>0</v>
      </c>
    </row>
    <row r="1693" spans="1:19" x14ac:dyDescent="0.35">
      <c r="A1693">
        <v>174</v>
      </c>
      <c r="B1693" t="s">
        <v>157</v>
      </c>
      <c r="C1693" t="s">
        <v>158</v>
      </c>
      <c r="D1693">
        <v>100104</v>
      </c>
      <c r="E1693" t="s">
        <v>66</v>
      </c>
      <c r="F1693">
        <v>100104002</v>
      </c>
      <c r="G1693" t="s">
        <v>67</v>
      </c>
      <c r="H1693" t="s">
        <v>203</v>
      </c>
      <c r="I1693">
        <v>7</v>
      </c>
      <c r="J1693" t="s">
        <v>164</v>
      </c>
      <c r="K1693">
        <v>7.5704000000000002</v>
      </c>
      <c r="L1693">
        <v>31.452200000000001</v>
      </c>
      <c r="M1693">
        <v>33.163600000000002</v>
      </c>
      <c r="N1693">
        <v>33.899500000000003</v>
      </c>
      <c r="O1693">
        <v>35.084499999999998</v>
      </c>
      <c r="P1693">
        <v>65.865700000000004</v>
      </c>
      <c r="Q1693">
        <v>72.918599999999998</v>
      </c>
      <c r="R1693">
        <v>50.247</v>
      </c>
      <c r="S1693">
        <v>23.140799999999999</v>
      </c>
    </row>
    <row r="1694" spans="1:19" x14ac:dyDescent="0.35">
      <c r="A1694">
        <v>174</v>
      </c>
      <c r="B1694" t="s">
        <v>157</v>
      </c>
      <c r="C1694" t="s">
        <v>158</v>
      </c>
      <c r="D1694">
        <v>100104</v>
      </c>
      <c r="E1694" t="s">
        <v>66</v>
      </c>
      <c r="F1694">
        <v>100104002</v>
      </c>
      <c r="G1694" t="s">
        <v>67</v>
      </c>
      <c r="H1694" t="s">
        <v>191</v>
      </c>
      <c r="I1694">
        <v>4</v>
      </c>
      <c r="J1694" t="s">
        <v>71</v>
      </c>
      <c r="K1694">
        <v>0.2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</row>
    <row r="1695" spans="1:19" x14ac:dyDescent="0.35">
      <c r="A1695">
        <v>174</v>
      </c>
      <c r="B1695" t="s">
        <v>157</v>
      </c>
      <c r="C1695" t="s">
        <v>158</v>
      </c>
      <c r="D1695">
        <v>100104</v>
      </c>
      <c r="E1695" t="s">
        <v>66</v>
      </c>
      <c r="F1695">
        <v>100104002</v>
      </c>
      <c r="G1695" t="s">
        <v>67</v>
      </c>
      <c r="H1695" t="s">
        <v>361</v>
      </c>
      <c r="I1695">
        <v>4</v>
      </c>
      <c r="J1695" t="s">
        <v>71</v>
      </c>
      <c r="K1695">
        <v>0</v>
      </c>
      <c r="L1695">
        <v>0</v>
      </c>
      <c r="M1695">
        <v>1.86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</row>
    <row r="1696" spans="1:19" x14ac:dyDescent="0.35">
      <c r="A1696">
        <v>174</v>
      </c>
      <c r="B1696" t="s">
        <v>157</v>
      </c>
      <c r="C1696" t="s">
        <v>158</v>
      </c>
      <c r="D1696">
        <v>100104</v>
      </c>
      <c r="E1696" t="s">
        <v>66</v>
      </c>
      <c r="F1696">
        <v>100104002</v>
      </c>
      <c r="G1696" t="s">
        <v>67</v>
      </c>
      <c r="H1696" t="s">
        <v>219</v>
      </c>
      <c r="I1696">
        <v>3</v>
      </c>
      <c r="J1696" t="s">
        <v>38</v>
      </c>
      <c r="K1696">
        <v>50.101599999999998</v>
      </c>
      <c r="L1696">
        <v>26.922499999999999</v>
      </c>
      <c r="M1696">
        <v>54.847900000000003</v>
      </c>
      <c r="N1696">
        <v>27.235600000000002</v>
      </c>
      <c r="O1696">
        <v>119.3492</v>
      </c>
      <c r="P1696">
        <v>9.4297000000000004</v>
      </c>
      <c r="Q1696">
        <v>122.3736</v>
      </c>
      <c r="R1696">
        <v>44.722700000000003</v>
      </c>
      <c r="S1696">
        <v>1.125</v>
      </c>
    </row>
    <row r="1697" spans="1:19" x14ac:dyDescent="0.35">
      <c r="A1697">
        <v>174</v>
      </c>
      <c r="B1697" t="s">
        <v>157</v>
      </c>
      <c r="C1697" t="s">
        <v>158</v>
      </c>
      <c r="D1697">
        <v>100105</v>
      </c>
      <c r="E1697" t="s">
        <v>20</v>
      </c>
      <c r="F1697">
        <v>100105006</v>
      </c>
      <c r="G1697" t="s">
        <v>276</v>
      </c>
      <c r="H1697" t="s">
        <v>317</v>
      </c>
      <c r="I1697">
        <v>6</v>
      </c>
      <c r="J1697" t="s">
        <v>20</v>
      </c>
      <c r="K1697">
        <v>1.3063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</row>
    <row r="1698" spans="1:19" x14ac:dyDescent="0.35">
      <c r="A1698">
        <v>174</v>
      </c>
      <c r="B1698" t="s">
        <v>157</v>
      </c>
      <c r="C1698" t="s">
        <v>158</v>
      </c>
      <c r="D1698">
        <v>100105</v>
      </c>
      <c r="E1698" t="s">
        <v>20</v>
      </c>
      <c r="F1698">
        <v>100105006</v>
      </c>
      <c r="G1698" t="s">
        <v>276</v>
      </c>
      <c r="H1698" t="s">
        <v>277</v>
      </c>
      <c r="I1698">
        <v>4</v>
      </c>
      <c r="J1698" t="s">
        <v>71</v>
      </c>
      <c r="K1698">
        <v>76.58</v>
      </c>
      <c r="L1698">
        <v>60.94</v>
      </c>
      <c r="M1698">
        <v>112</v>
      </c>
      <c r="N1698">
        <v>83.2</v>
      </c>
      <c r="O1698">
        <v>61.975499999999997</v>
      </c>
      <c r="P1698">
        <v>5.5</v>
      </c>
      <c r="Q1698">
        <v>7</v>
      </c>
      <c r="R1698">
        <v>21.907</v>
      </c>
      <c r="S1698">
        <v>0.3377</v>
      </c>
    </row>
    <row r="1699" spans="1:19" x14ac:dyDescent="0.35">
      <c r="A1699">
        <v>174</v>
      </c>
      <c r="B1699" t="s">
        <v>157</v>
      </c>
      <c r="C1699" t="s">
        <v>158</v>
      </c>
      <c r="D1699">
        <v>100105</v>
      </c>
      <c r="E1699" t="s">
        <v>20</v>
      </c>
      <c r="F1699">
        <v>100105006</v>
      </c>
      <c r="G1699" t="s">
        <v>276</v>
      </c>
      <c r="H1699" t="s">
        <v>307</v>
      </c>
      <c r="I1699">
        <v>4</v>
      </c>
      <c r="J1699" t="s">
        <v>71</v>
      </c>
      <c r="K1699">
        <v>12.7018</v>
      </c>
      <c r="L1699">
        <v>21.72</v>
      </c>
      <c r="M1699">
        <v>17.420000000000002</v>
      </c>
      <c r="N1699">
        <v>18.46</v>
      </c>
      <c r="O1699">
        <v>6.5301999999999998</v>
      </c>
      <c r="P1699">
        <v>19.5</v>
      </c>
      <c r="Q1699">
        <v>33.6</v>
      </c>
      <c r="R1699">
        <v>2</v>
      </c>
      <c r="S1699">
        <v>0</v>
      </c>
    </row>
    <row r="1700" spans="1:19" x14ac:dyDescent="0.35">
      <c r="A1700">
        <v>174</v>
      </c>
      <c r="B1700" t="s">
        <v>157</v>
      </c>
      <c r="C1700" t="s">
        <v>158</v>
      </c>
      <c r="D1700">
        <v>100106</v>
      </c>
      <c r="E1700" t="s">
        <v>23</v>
      </c>
      <c r="F1700">
        <v>100106001</v>
      </c>
      <c r="G1700" t="s">
        <v>59</v>
      </c>
      <c r="H1700" t="s">
        <v>61</v>
      </c>
      <c r="I1700">
        <v>3</v>
      </c>
      <c r="J1700" t="s">
        <v>38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2.3875000000000002</v>
      </c>
      <c r="Q1700">
        <v>0.9849</v>
      </c>
      <c r="R1700">
        <v>1.0368999999999999</v>
      </c>
      <c r="S1700">
        <v>3.0236000000000001</v>
      </c>
    </row>
    <row r="1701" spans="1:19" x14ac:dyDescent="0.35">
      <c r="A1701">
        <v>174</v>
      </c>
      <c r="B1701" t="s">
        <v>157</v>
      </c>
      <c r="C1701" t="s">
        <v>158</v>
      </c>
      <c r="D1701">
        <v>100107</v>
      </c>
      <c r="E1701" t="s">
        <v>48</v>
      </c>
      <c r="F1701">
        <v>100107012</v>
      </c>
      <c r="G1701" t="s">
        <v>49</v>
      </c>
      <c r="H1701" t="s">
        <v>318</v>
      </c>
      <c r="I1701">
        <v>3</v>
      </c>
      <c r="J1701" t="s">
        <v>38</v>
      </c>
      <c r="K1701">
        <v>10</v>
      </c>
      <c r="L1701">
        <v>2.16</v>
      </c>
      <c r="M1701">
        <v>2</v>
      </c>
      <c r="N1701">
        <v>6.0532000000000004</v>
      </c>
      <c r="O1701">
        <v>117.614</v>
      </c>
      <c r="P1701">
        <v>119.39400000000001</v>
      </c>
      <c r="Q1701">
        <v>285.49799999999999</v>
      </c>
      <c r="R1701">
        <v>268.09160000000003</v>
      </c>
      <c r="S1701">
        <v>183.60919999999999</v>
      </c>
    </row>
    <row r="1702" spans="1:19" x14ac:dyDescent="0.35">
      <c r="A1702">
        <v>174</v>
      </c>
      <c r="B1702" t="s">
        <v>157</v>
      </c>
      <c r="C1702" t="s">
        <v>158</v>
      </c>
      <c r="D1702">
        <v>100107</v>
      </c>
      <c r="E1702" t="s">
        <v>48</v>
      </c>
      <c r="F1702">
        <v>100107012</v>
      </c>
      <c r="G1702" t="s">
        <v>49</v>
      </c>
      <c r="H1702" t="s">
        <v>150</v>
      </c>
      <c r="I1702">
        <v>3</v>
      </c>
      <c r="J1702" t="s">
        <v>38</v>
      </c>
      <c r="K1702">
        <v>36.204300000000003</v>
      </c>
      <c r="L1702">
        <v>16.1267</v>
      </c>
      <c r="M1702">
        <v>37.603499999999997</v>
      </c>
      <c r="N1702">
        <v>48.7258</v>
      </c>
      <c r="O1702">
        <v>97.860699999999994</v>
      </c>
      <c r="P1702">
        <v>115.508</v>
      </c>
      <c r="Q1702">
        <v>83.749899999999997</v>
      </c>
      <c r="R1702">
        <v>46.512500000000003</v>
      </c>
      <c r="S1702">
        <v>126.5754</v>
      </c>
    </row>
    <row r="1703" spans="1:19" x14ac:dyDescent="0.35">
      <c r="A1703">
        <v>174</v>
      </c>
      <c r="B1703" t="s">
        <v>157</v>
      </c>
      <c r="C1703" t="s">
        <v>158</v>
      </c>
      <c r="D1703">
        <v>100107</v>
      </c>
      <c r="E1703" t="s">
        <v>48</v>
      </c>
      <c r="F1703">
        <v>100107012</v>
      </c>
      <c r="G1703" t="s">
        <v>49</v>
      </c>
      <c r="H1703" t="s">
        <v>342</v>
      </c>
      <c r="I1703">
        <v>3</v>
      </c>
      <c r="J1703" t="s">
        <v>38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8.3999999999999995E-3</v>
      </c>
    </row>
    <row r="1704" spans="1:19" x14ac:dyDescent="0.35">
      <c r="A1704">
        <v>174</v>
      </c>
      <c r="B1704" t="s">
        <v>157</v>
      </c>
      <c r="C1704" t="s">
        <v>158</v>
      </c>
      <c r="D1704">
        <v>100107</v>
      </c>
      <c r="E1704" t="s">
        <v>48</v>
      </c>
      <c r="F1704">
        <v>100107012</v>
      </c>
      <c r="G1704" t="s">
        <v>49</v>
      </c>
      <c r="H1704" t="s">
        <v>129</v>
      </c>
      <c r="I1704">
        <v>2</v>
      </c>
      <c r="J1704" t="s">
        <v>32</v>
      </c>
      <c r="K1704">
        <v>69.48</v>
      </c>
      <c r="L1704">
        <v>147.42599999999999</v>
      </c>
      <c r="M1704">
        <v>63.18</v>
      </c>
      <c r="N1704">
        <v>21.06</v>
      </c>
      <c r="O1704">
        <v>77.459999999999994</v>
      </c>
      <c r="P1704">
        <v>32.469000000000001</v>
      </c>
      <c r="Q1704">
        <v>55.423999999999999</v>
      </c>
      <c r="R1704">
        <v>0</v>
      </c>
      <c r="S1704">
        <v>0</v>
      </c>
    </row>
    <row r="1705" spans="1:19" x14ac:dyDescent="0.35">
      <c r="A1705">
        <v>174</v>
      </c>
      <c r="B1705" t="s">
        <v>157</v>
      </c>
      <c r="C1705" t="s">
        <v>158</v>
      </c>
      <c r="D1705">
        <v>100107</v>
      </c>
      <c r="E1705" t="s">
        <v>48</v>
      </c>
      <c r="F1705">
        <v>100107012</v>
      </c>
      <c r="G1705" t="s">
        <v>49</v>
      </c>
      <c r="H1705" t="s">
        <v>265</v>
      </c>
      <c r="I1705">
        <v>1</v>
      </c>
      <c r="J1705" t="s">
        <v>96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1.5465</v>
      </c>
      <c r="S1705">
        <v>1.8792</v>
      </c>
    </row>
    <row r="1706" spans="1:19" x14ac:dyDescent="0.35">
      <c r="A1706">
        <v>174</v>
      </c>
      <c r="B1706" t="s">
        <v>157</v>
      </c>
      <c r="C1706" t="s">
        <v>158</v>
      </c>
      <c r="D1706">
        <v>100107</v>
      </c>
      <c r="E1706" t="s">
        <v>48</v>
      </c>
      <c r="F1706">
        <v>100107012</v>
      </c>
      <c r="G1706" t="s">
        <v>49</v>
      </c>
      <c r="H1706" t="s">
        <v>130</v>
      </c>
      <c r="I1706">
        <v>3</v>
      </c>
      <c r="J1706" t="s">
        <v>38</v>
      </c>
      <c r="K1706">
        <v>0</v>
      </c>
      <c r="L1706">
        <v>0.504</v>
      </c>
      <c r="M1706">
        <v>0</v>
      </c>
      <c r="N1706">
        <v>1.0641</v>
      </c>
      <c r="O1706">
        <v>0.16</v>
      </c>
      <c r="P1706">
        <v>0.30840000000000001</v>
      </c>
      <c r="Q1706">
        <v>6.3098999999999998</v>
      </c>
      <c r="R1706">
        <v>23.7486</v>
      </c>
      <c r="S1706">
        <v>9.1</v>
      </c>
    </row>
    <row r="1707" spans="1:19" x14ac:dyDescent="0.35">
      <c r="A1707">
        <v>174</v>
      </c>
      <c r="B1707" t="s">
        <v>157</v>
      </c>
      <c r="C1707" t="s">
        <v>158</v>
      </c>
      <c r="D1707">
        <v>100107</v>
      </c>
      <c r="E1707" t="s">
        <v>48</v>
      </c>
      <c r="F1707">
        <v>100107012</v>
      </c>
      <c r="G1707" t="s">
        <v>49</v>
      </c>
      <c r="H1707" t="s">
        <v>50</v>
      </c>
      <c r="I1707">
        <v>3</v>
      </c>
      <c r="J1707" t="s">
        <v>38</v>
      </c>
      <c r="K1707">
        <v>83.890699999999995</v>
      </c>
      <c r="L1707">
        <v>92.145799999999994</v>
      </c>
      <c r="M1707">
        <v>45.563899999999997</v>
      </c>
      <c r="N1707">
        <v>52.801900000000003</v>
      </c>
      <c r="O1707">
        <v>126.2627</v>
      </c>
      <c r="P1707">
        <v>145.4408</v>
      </c>
      <c r="Q1707">
        <v>46.4191</v>
      </c>
      <c r="R1707">
        <v>73.778499999999994</v>
      </c>
      <c r="S1707">
        <v>49.631500000000003</v>
      </c>
    </row>
    <row r="1708" spans="1:19" x14ac:dyDescent="0.35">
      <c r="A1708">
        <v>174</v>
      </c>
      <c r="B1708" t="s">
        <v>157</v>
      </c>
      <c r="C1708" t="s">
        <v>158</v>
      </c>
      <c r="D1708">
        <v>100107</v>
      </c>
      <c r="E1708" t="s">
        <v>48</v>
      </c>
      <c r="F1708">
        <v>100107012</v>
      </c>
      <c r="G1708" t="s">
        <v>49</v>
      </c>
      <c r="H1708" t="s">
        <v>211</v>
      </c>
      <c r="I1708">
        <v>7</v>
      </c>
      <c r="J1708" t="s">
        <v>164</v>
      </c>
      <c r="K1708">
        <v>36.377099999999999</v>
      </c>
      <c r="L1708">
        <v>45.823799999999999</v>
      </c>
      <c r="M1708">
        <v>42.352600000000002</v>
      </c>
      <c r="N1708">
        <v>51.264899999999997</v>
      </c>
      <c r="O1708">
        <v>89.683400000000006</v>
      </c>
      <c r="P1708">
        <v>99.270099999999999</v>
      </c>
      <c r="Q1708">
        <v>138.77950000000001</v>
      </c>
      <c r="R1708">
        <v>143.1705</v>
      </c>
      <c r="S1708">
        <v>162.53919999999999</v>
      </c>
    </row>
    <row r="1709" spans="1:19" x14ac:dyDescent="0.35">
      <c r="A1709">
        <v>174</v>
      </c>
      <c r="B1709" t="s">
        <v>157</v>
      </c>
      <c r="C1709" t="s">
        <v>158</v>
      </c>
      <c r="D1709">
        <v>100107</v>
      </c>
      <c r="E1709" t="s">
        <v>48</v>
      </c>
      <c r="F1709">
        <v>100107012</v>
      </c>
      <c r="G1709" t="s">
        <v>49</v>
      </c>
      <c r="H1709" t="s">
        <v>333</v>
      </c>
      <c r="I1709">
        <v>3</v>
      </c>
      <c r="J1709" t="s">
        <v>38</v>
      </c>
      <c r="K1709">
        <v>0</v>
      </c>
      <c r="L1709">
        <v>0</v>
      </c>
      <c r="M1709">
        <v>0</v>
      </c>
      <c r="N1709">
        <v>2.0364</v>
      </c>
      <c r="O1709">
        <v>6.12</v>
      </c>
      <c r="P1709">
        <v>17.149999999999999</v>
      </c>
      <c r="Q1709">
        <v>11.58</v>
      </c>
      <c r="R1709">
        <v>26.4</v>
      </c>
      <c r="S1709">
        <v>25</v>
      </c>
    </row>
    <row r="1710" spans="1:19" x14ac:dyDescent="0.35">
      <c r="A1710">
        <v>174</v>
      </c>
      <c r="B1710" t="s">
        <v>157</v>
      </c>
      <c r="C1710" t="s">
        <v>158</v>
      </c>
      <c r="D1710">
        <v>100107</v>
      </c>
      <c r="E1710" t="s">
        <v>48</v>
      </c>
      <c r="F1710">
        <v>100107012</v>
      </c>
      <c r="G1710" t="s">
        <v>49</v>
      </c>
      <c r="H1710" t="s">
        <v>186</v>
      </c>
      <c r="I1710">
        <v>3</v>
      </c>
      <c r="J1710" t="s">
        <v>38</v>
      </c>
      <c r="K1710">
        <v>168.47149999999999</v>
      </c>
      <c r="L1710">
        <v>127.98990000000001</v>
      </c>
      <c r="M1710">
        <v>43.586599999999997</v>
      </c>
      <c r="N1710">
        <v>114.80029999999999</v>
      </c>
      <c r="O1710">
        <v>66.293899999999994</v>
      </c>
      <c r="P1710">
        <v>37.276600000000002</v>
      </c>
      <c r="Q1710">
        <v>35.559800000000003</v>
      </c>
      <c r="R1710">
        <v>8</v>
      </c>
      <c r="S1710">
        <v>22.84</v>
      </c>
    </row>
    <row r="1711" spans="1:19" x14ac:dyDescent="0.35">
      <c r="A1711">
        <v>174</v>
      </c>
      <c r="B1711" t="s">
        <v>157</v>
      </c>
      <c r="C1711" t="s">
        <v>158</v>
      </c>
      <c r="D1711">
        <v>100107</v>
      </c>
      <c r="E1711" t="s">
        <v>48</v>
      </c>
      <c r="F1711">
        <v>100107012</v>
      </c>
      <c r="G1711" t="s">
        <v>49</v>
      </c>
      <c r="H1711" t="s">
        <v>365</v>
      </c>
      <c r="I1711">
        <v>7</v>
      </c>
      <c r="J1711" t="s">
        <v>164</v>
      </c>
      <c r="K1711">
        <v>5.9565000000000001</v>
      </c>
      <c r="L1711">
        <v>0</v>
      </c>
      <c r="M1711">
        <v>0</v>
      </c>
      <c r="N1711">
        <v>0</v>
      </c>
      <c r="O1711">
        <v>0</v>
      </c>
      <c r="P1711">
        <v>2.9304000000000001</v>
      </c>
      <c r="Q1711">
        <v>0.17949999999999999</v>
      </c>
      <c r="R1711">
        <v>1.5E-3</v>
      </c>
      <c r="S1711">
        <v>15.361499999999999</v>
      </c>
    </row>
    <row r="1712" spans="1:19" x14ac:dyDescent="0.35">
      <c r="A1712">
        <v>174</v>
      </c>
      <c r="B1712" t="s">
        <v>157</v>
      </c>
      <c r="C1712" t="s">
        <v>158</v>
      </c>
      <c r="D1712">
        <v>100107</v>
      </c>
      <c r="E1712" t="s">
        <v>48</v>
      </c>
      <c r="F1712">
        <v>100107012</v>
      </c>
      <c r="G1712" t="s">
        <v>49</v>
      </c>
      <c r="H1712" t="s">
        <v>195</v>
      </c>
      <c r="I1712">
        <v>3</v>
      </c>
      <c r="J1712" t="s">
        <v>38</v>
      </c>
      <c r="K1712">
        <v>15.4283</v>
      </c>
      <c r="L1712">
        <v>6.5128000000000004</v>
      </c>
      <c r="M1712">
        <v>5.5719000000000003</v>
      </c>
      <c r="N1712">
        <v>3.8694000000000002</v>
      </c>
      <c r="O1712">
        <v>1.4256</v>
      </c>
      <c r="P1712">
        <v>2.3561999999999999</v>
      </c>
      <c r="Q1712">
        <v>2.6455000000000002</v>
      </c>
      <c r="R1712">
        <v>2.7401</v>
      </c>
      <c r="S1712">
        <v>5.6265999999999998</v>
      </c>
    </row>
    <row r="1713" spans="1:19" x14ac:dyDescent="0.35">
      <c r="A1713">
        <v>174</v>
      </c>
      <c r="B1713" t="s">
        <v>157</v>
      </c>
      <c r="C1713" t="s">
        <v>158</v>
      </c>
      <c r="D1713">
        <v>100108</v>
      </c>
      <c r="E1713" t="s">
        <v>294</v>
      </c>
      <c r="F1713">
        <v>100108002</v>
      </c>
      <c r="G1713" t="s">
        <v>295</v>
      </c>
      <c r="H1713" t="s">
        <v>296</v>
      </c>
      <c r="I1713">
        <v>5</v>
      </c>
      <c r="J1713" t="s">
        <v>26</v>
      </c>
      <c r="K1713">
        <v>3.5655000000000001</v>
      </c>
      <c r="L1713">
        <v>5.5</v>
      </c>
      <c r="M1713">
        <v>5.5</v>
      </c>
      <c r="N1713">
        <v>12.7</v>
      </c>
      <c r="O1713">
        <v>7.9</v>
      </c>
      <c r="P1713">
        <v>10.5</v>
      </c>
      <c r="Q1713">
        <v>12.2</v>
      </c>
      <c r="R1713">
        <v>8.5</v>
      </c>
      <c r="S1713">
        <v>0.26300000000000001</v>
      </c>
    </row>
    <row r="1714" spans="1:19" x14ac:dyDescent="0.35">
      <c r="A1714">
        <v>174</v>
      </c>
      <c r="B1714" t="s">
        <v>157</v>
      </c>
      <c r="C1714" t="s">
        <v>158</v>
      </c>
      <c r="D1714">
        <v>100108</v>
      </c>
      <c r="E1714" t="s">
        <v>294</v>
      </c>
      <c r="F1714">
        <v>100108002</v>
      </c>
      <c r="G1714" t="s">
        <v>295</v>
      </c>
      <c r="H1714" t="s">
        <v>367</v>
      </c>
      <c r="I1714">
        <v>3</v>
      </c>
      <c r="J1714" t="s">
        <v>38</v>
      </c>
      <c r="K1714">
        <v>0</v>
      </c>
      <c r="L1714">
        <v>0</v>
      </c>
      <c r="M1714">
        <v>15.84</v>
      </c>
      <c r="N1714">
        <v>2.3108</v>
      </c>
      <c r="O1714">
        <v>0</v>
      </c>
      <c r="P1714">
        <v>0</v>
      </c>
      <c r="Q1714">
        <v>0</v>
      </c>
      <c r="R1714">
        <v>0</v>
      </c>
      <c r="S1714">
        <v>0</v>
      </c>
    </row>
    <row r="1715" spans="1:19" x14ac:dyDescent="0.35">
      <c r="A1715">
        <v>174</v>
      </c>
      <c r="B1715" t="s">
        <v>157</v>
      </c>
      <c r="C1715" t="s">
        <v>158</v>
      </c>
      <c r="D1715">
        <v>100108</v>
      </c>
      <c r="E1715" t="s">
        <v>294</v>
      </c>
      <c r="F1715">
        <v>100108004</v>
      </c>
      <c r="G1715" t="s">
        <v>418</v>
      </c>
      <c r="H1715" t="s">
        <v>419</v>
      </c>
      <c r="I1715">
        <v>5</v>
      </c>
      <c r="J1715" t="s">
        <v>26</v>
      </c>
      <c r="K1715">
        <v>0</v>
      </c>
      <c r="L1715">
        <v>3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</row>
    <row r="1716" spans="1:19" x14ac:dyDescent="0.35">
      <c r="A1716">
        <v>174</v>
      </c>
      <c r="B1716" t="s">
        <v>157</v>
      </c>
      <c r="C1716" t="s">
        <v>158</v>
      </c>
      <c r="D1716">
        <v>100108</v>
      </c>
      <c r="E1716" t="s">
        <v>294</v>
      </c>
      <c r="F1716">
        <v>100108005</v>
      </c>
      <c r="G1716" t="s">
        <v>319</v>
      </c>
      <c r="H1716" t="s">
        <v>330</v>
      </c>
      <c r="I1716">
        <v>3</v>
      </c>
      <c r="J1716" t="s">
        <v>38</v>
      </c>
      <c r="K1716">
        <v>1289.9194</v>
      </c>
      <c r="L1716">
        <v>1451.4703</v>
      </c>
      <c r="M1716">
        <v>1996.6901</v>
      </c>
      <c r="N1716">
        <v>989.81949999999995</v>
      </c>
      <c r="O1716">
        <v>360.52339999999998</v>
      </c>
      <c r="P1716">
        <v>828.30160000000001</v>
      </c>
      <c r="Q1716">
        <v>1340.1169</v>
      </c>
      <c r="R1716">
        <v>632.49580000000003</v>
      </c>
      <c r="S1716">
        <v>449.19690000000003</v>
      </c>
    </row>
    <row r="1717" spans="1:19" x14ac:dyDescent="0.35">
      <c r="A1717">
        <v>174</v>
      </c>
      <c r="B1717" t="s">
        <v>157</v>
      </c>
      <c r="C1717" t="s">
        <v>158</v>
      </c>
      <c r="D1717">
        <v>100108</v>
      </c>
      <c r="E1717" t="s">
        <v>294</v>
      </c>
      <c r="F1717">
        <v>100108005</v>
      </c>
      <c r="G1717" t="s">
        <v>319</v>
      </c>
      <c r="H1717" t="s">
        <v>405</v>
      </c>
      <c r="I1717">
        <v>3</v>
      </c>
      <c r="J1717" t="s">
        <v>38</v>
      </c>
      <c r="K1717">
        <v>2.2503000000000002</v>
      </c>
      <c r="L1717">
        <v>42.508000000000003</v>
      </c>
      <c r="M1717">
        <v>7.1375000000000002</v>
      </c>
      <c r="N1717">
        <v>51.681399999999996</v>
      </c>
      <c r="O1717">
        <v>28.700299999999999</v>
      </c>
      <c r="P1717">
        <v>13.696199999999999</v>
      </c>
      <c r="Q1717">
        <v>32.563200000000002</v>
      </c>
      <c r="R1717">
        <v>47.409799999999997</v>
      </c>
      <c r="S1717">
        <v>54.9</v>
      </c>
    </row>
    <row r="1718" spans="1:19" x14ac:dyDescent="0.35">
      <c r="A1718">
        <v>174</v>
      </c>
      <c r="B1718" t="s">
        <v>157</v>
      </c>
      <c r="C1718" t="s">
        <v>158</v>
      </c>
      <c r="D1718">
        <v>100108</v>
      </c>
      <c r="E1718" t="s">
        <v>294</v>
      </c>
      <c r="F1718">
        <v>100108005</v>
      </c>
      <c r="G1718" t="s">
        <v>319</v>
      </c>
      <c r="H1718" t="s">
        <v>398</v>
      </c>
      <c r="I1718">
        <v>7</v>
      </c>
      <c r="J1718" t="s">
        <v>164</v>
      </c>
      <c r="K1718">
        <v>1178.8693000000001</v>
      </c>
      <c r="L1718">
        <v>866.13499999999999</v>
      </c>
      <c r="M1718">
        <v>722.18399999999997</v>
      </c>
      <c r="N1718">
        <v>437.4753</v>
      </c>
      <c r="O1718">
        <v>1516.7280000000001</v>
      </c>
      <c r="P1718">
        <v>2629.3701999999998</v>
      </c>
      <c r="Q1718">
        <v>1120.8019999999999</v>
      </c>
      <c r="R1718">
        <v>542.51400000000001</v>
      </c>
      <c r="S1718">
        <v>185.73599999999999</v>
      </c>
    </row>
    <row r="1719" spans="1:19" x14ac:dyDescent="0.35">
      <c r="A1719">
        <v>174</v>
      </c>
      <c r="B1719" t="s">
        <v>157</v>
      </c>
      <c r="C1719" t="s">
        <v>158</v>
      </c>
      <c r="D1719">
        <v>100108</v>
      </c>
      <c r="E1719" t="s">
        <v>294</v>
      </c>
      <c r="F1719">
        <v>100108005</v>
      </c>
      <c r="G1719" t="s">
        <v>319</v>
      </c>
      <c r="H1719" t="s">
        <v>320</v>
      </c>
      <c r="I1719">
        <v>5</v>
      </c>
      <c r="J1719" t="s">
        <v>26</v>
      </c>
      <c r="K1719">
        <v>36.44</v>
      </c>
      <c r="L1719">
        <v>29.22</v>
      </c>
      <c r="M1719">
        <v>65.94</v>
      </c>
      <c r="N1719">
        <v>62.835500000000003</v>
      </c>
      <c r="O1719">
        <v>23.24</v>
      </c>
      <c r="P1719">
        <v>13.5</v>
      </c>
      <c r="Q1719">
        <v>13.4</v>
      </c>
      <c r="R1719">
        <v>12.52</v>
      </c>
      <c r="S1719">
        <v>0</v>
      </c>
    </row>
    <row r="1720" spans="1:19" x14ac:dyDescent="0.35">
      <c r="A1720">
        <v>174</v>
      </c>
      <c r="B1720" t="s">
        <v>157</v>
      </c>
      <c r="C1720" t="s">
        <v>158</v>
      </c>
      <c r="D1720">
        <v>100108</v>
      </c>
      <c r="E1720" t="s">
        <v>294</v>
      </c>
      <c r="F1720">
        <v>100108005</v>
      </c>
      <c r="G1720" t="s">
        <v>319</v>
      </c>
      <c r="H1720" t="s">
        <v>368</v>
      </c>
      <c r="I1720">
        <v>3</v>
      </c>
      <c r="J1720" t="s">
        <v>38</v>
      </c>
      <c r="K1720">
        <v>2431.7249999999999</v>
      </c>
      <c r="L1720">
        <v>1713.7965999999999</v>
      </c>
      <c r="M1720">
        <v>2490.2130000000002</v>
      </c>
      <c r="N1720">
        <v>1767.1264000000001</v>
      </c>
      <c r="O1720">
        <v>1105.0925999999999</v>
      </c>
      <c r="P1720">
        <v>1807.4289000000001</v>
      </c>
      <c r="Q1720">
        <v>1959.5654999999999</v>
      </c>
      <c r="R1720">
        <v>1689.153</v>
      </c>
      <c r="S1720">
        <v>932.36239999999998</v>
      </c>
    </row>
    <row r="1721" spans="1:19" x14ac:dyDescent="0.35">
      <c r="A1721">
        <v>174</v>
      </c>
      <c r="B1721" t="s">
        <v>157</v>
      </c>
      <c r="C1721" t="s">
        <v>158</v>
      </c>
      <c r="D1721">
        <v>100108</v>
      </c>
      <c r="E1721" t="s">
        <v>294</v>
      </c>
      <c r="F1721">
        <v>100108005</v>
      </c>
      <c r="G1721" t="s">
        <v>319</v>
      </c>
      <c r="H1721" t="s">
        <v>331</v>
      </c>
      <c r="I1721">
        <v>3</v>
      </c>
      <c r="J1721" t="s">
        <v>38</v>
      </c>
      <c r="K1721">
        <v>3812.8908000000001</v>
      </c>
      <c r="L1721">
        <v>2989.8762999999999</v>
      </c>
      <c r="M1721">
        <v>4324.2359999999999</v>
      </c>
      <c r="N1721">
        <v>2684.8081999999999</v>
      </c>
      <c r="O1721">
        <v>2508.0830999999998</v>
      </c>
      <c r="P1721">
        <v>4506.7695000000003</v>
      </c>
      <c r="Q1721">
        <v>3212.7691</v>
      </c>
      <c r="R1721">
        <v>2487.7636000000002</v>
      </c>
      <c r="S1721">
        <v>2235.3047999999999</v>
      </c>
    </row>
    <row r="1722" spans="1:19" x14ac:dyDescent="0.35">
      <c r="A1722">
        <v>174</v>
      </c>
      <c r="B1722" t="s">
        <v>157</v>
      </c>
      <c r="C1722" t="s">
        <v>158</v>
      </c>
      <c r="D1722">
        <v>100108</v>
      </c>
      <c r="E1722" t="s">
        <v>294</v>
      </c>
      <c r="F1722">
        <v>100108006</v>
      </c>
      <c r="G1722" t="s">
        <v>381</v>
      </c>
      <c r="H1722" t="s">
        <v>382</v>
      </c>
      <c r="I1722">
        <v>5</v>
      </c>
      <c r="J1722" t="s">
        <v>26</v>
      </c>
      <c r="K1722">
        <v>0</v>
      </c>
      <c r="L1722">
        <v>0</v>
      </c>
      <c r="M1722">
        <v>0.1032</v>
      </c>
      <c r="N1722">
        <v>0.24</v>
      </c>
      <c r="O1722">
        <v>0</v>
      </c>
      <c r="P1722">
        <v>0</v>
      </c>
      <c r="Q1722">
        <v>0</v>
      </c>
      <c r="R1722">
        <v>0</v>
      </c>
      <c r="S1722">
        <v>0</v>
      </c>
    </row>
    <row r="1723" spans="1:19" x14ac:dyDescent="0.35">
      <c r="A1723">
        <v>174</v>
      </c>
      <c r="B1723" t="s">
        <v>157</v>
      </c>
      <c r="C1723" t="s">
        <v>158</v>
      </c>
      <c r="D1723">
        <v>100108</v>
      </c>
      <c r="E1723" t="s">
        <v>294</v>
      </c>
      <c r="F1723">
        <v>100108006</v>
      </c>
      <c r="G1723" t="s">
        <v>381</v>
      </c>
      <c r="H1723" t="s">
        <v>399</v>
      </c>
      <c r="I1723">
        <v>5</v>
      </c>
      <c r="J1723" t="s">
        <v>26</v>
      </c>
      <c r="K1723">
        <v>0</v>
      </c>
      <c r="L1723">
        <v>0</v>
      </c>
      <c r="M1723">
        <v>0</v>
      </c>
      <c r="N1723">
        <v>2.1724000000000001</v>
      </c>
      <c r="O1723">
        <v>0</v>
      </c>
      <c r="P1723">
        <v>0</v>
      </c>
      <c r="Q1723">
        <v>0</v>
      </c>
      <c r="R1723">
        <v>0</v>
      </c>
      <c r="S1723">
        <v>0</v>
      </c>
    </row>
    <row r="1724" spans="1:19" x14ac:dyDescent="0.35">
      <c r="A1724">
        <v>174</v>
      </c>
      <c r="B1724" t="s">
        <v>157</v>
      </c>
      <c r="C1724" t="s">
        <v>158</v>
      </c>
      <c r="D1724">
        <v>100108</v>
      </c>
      <c r="E1724" t="s">
        <v>294</v>
      </c>
      <c r="F1724">
        <v>100108007</v>
      </c>
      <c r="G1724" t="s">
        <v>327</v>
      </c>
      <c r="H1724" t="s">
        <v>420</v>
      </c>
      <c r="I1724">
        <v>1</v>
      </c>
      <c r="J1724" t="s">
        <v>96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0.71040000000000003</v>
      </c>
      <c r="Q1724">
        <v>0</v>
      </c>
      <c r="R1724">
        <v>0</v>
      </c>
      <c r="S1724">
        <v>0</v>
      </c>
    </row>
    <row r="1725" spans="1:19" x14ac:dyDescent="0.35">
      <c r="A1725">
        <v>174</v>
      </c>
      <c r="B1725" t="s">
        <v>157</v>
      </c>
      <c r="C1725" t="s">
        <v>158</v>
      </c>
      <c r="D1725">
        <v>100108</v>
      </c>
      <c r="E1725" t="s">
        <v>294</v>
      </c>
      <c r="F1725">
        <v>100108007</v>
      </c>
      <c r="G1725" t="s">
        <v>327</v>
      </c>
      <c r="H1725" t="s">
        <v>404</v>
      </c>
      <c r="I1725">
        <v>1</v>
      </c>
      <c r="J1725" t="s">
        <v>96</v>
      </c>
      <c r="K1725">
        <v>0</v>
      </c>
      <c r="L1725">
        <v>0</v>
      </c>
      <c r="M1725">
        <v>1.1884999999999999</v>
      </c>
      <c r="N1725">
        <v>2.2645</v>
      </c>
      <c r="O1725">
        <v>1.3874</v>
      </c>
      <c r="P1725">
        <v>0.1474</v>
      </c>
      <c r="Q1725">
        <v>0.15540000000000001</v>
      </c>
      <c r="R1725">
        <v>1.0044</v>
      </c>
      <c r="S1725">
        <v>0</v>
      </c>
    </row>
    <row r="1726" spans="1:19" x14ac:dyDescent="0.35">
      <c r="A1726">
        <v>174</v>
      </c>
      <c r="B1726" t="s">
        <v>157</v>
      </c>
      <c r="C1726" t="s">
        <v>158</v>
      </c>
      <c r="D1726">
        <v>100108</v>
      </c>
      <c r="E1726" t="s">
        <v>294</v>
      </c>
      <c r="F1726">
        <v>100108007</v>
      </c>
      <c r="G1726" t="s">
        <v>327</v>
      </c>
      <c r="H1726" t="s">
        <v>424</v>
      </c>
      <c r="I1726">
        <v>1</v>
      </c>
      <c r="J1726" t="s">
        <v>96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7.3539000000000003</v>
      </c>
      <c r="R1726">
        <v>4.1547000000000001</v>
      </c>
      <c r="S1726">
        <v>0</v>
      </c>
    </row>
    <row r="1727" spans="1:19" x14ac:dyDescent="0.35">
      <c r="A1727">
        <v>174</v>
      </c>
      <c r="B1727" t="s">
        <v>157</v>
      </c>
      <c r="C1727" t="s">
        <v>158</v>
      </c>
      <c r="D1727">
        <v>100108</v>
      </c>
      <c r="E1727" t="s">
        <v>294</v>
      </c>
      <c r="F1727">
        <v>100108007</v>
      </c>
      <c r="G1727" t="s">
        <v>327</v>
      </c>
      <c r="H1727" t="s">
        <v>338</v>
      </c>
      <c r="I1727">
        <v>4</v>
      </c>
      <c r="J1727" t="s">
        <v>71</v>
      </c>
      <c r="K1727">
        <v>24.065999999999999</v>
      </c>
      <c r="L1727">
        <v>9.4320000000000004</v>
      </c>
      <c r="M1727">
        <v>51.758000000000003</v>
      </c>
      <c r="N1727">
        <v>25.79</v>
      </c>
      <c r="O1727">
        <v>18.641999999999999</v>
      </c>
      <c r="P1727">
        <v>8.5079999999999991</v>
      </c>
      <c r="Q1727">
        <v>51.05</v>
      </c>
      <c r="R1727">
        <v>5.484</v>
      </c>
      <c r="S1727">
        <v>0</v>
      </c>
    </row>
    <row r="1728" spans="1:19" x14ac:dyDescent="0.35">
      <c r="A1728">
        <v>174</v>
      </c>
      <c r="B1728" t="s">
        <v>157</v>
      </c>
      <c r="C1728" t="s">
        <v>158</v>
      </c>
      <c r="D1728">
        <v>100108</v>
      </c>
      <c r="E1728" t="s">
        <v>294</v>
      </c>
      <c r="F1728">
        <v>100108007</v>
      </c>
      <c r="G1728" t="s">
        <v>327</v>
      </c>
      <c r="H1728" t="s">
        <v>328</v>
      </c>
      <c r="I1728">
        <v>6</v>
      </c>
      <c r="J1728" t="s">
        <v>20</v>
      </c>
      <c r="K1728">
        <v>0.18</v>
      </c>
      <c r="L1728">
        <v>5.0919999999999996</v>
      </c>
      <c r="M1728">
        <v>6.3720999999999997</v>
      </c>
      <c r="N1728">
        <v>0.06</v>
      </c>
      <c r="O1728">
        <v>0.09</v>
      </c>
      <c r="P1728">
        <v>0.06</v>
      </c>
      <c r="Q1728">
        <v>0.12</v>
      </c>
      <c r="R1728">
        <v>0.06</v>
      </c>
      <c r="S1728">
        <v>0</v>
      </c>
    </row>
    <row r="1729" spans="1:19" x14ac:dyDescent="0.35">
      <c r="A1729">
        <v>174</v>
      </c>
      <c r="B1729" t="s">
        <v>157</v>
      </c>
      <c r="C1729" t="s">
        <v>158</v>
      </c>
      <c r="D1729">
        <v>100109</v>
      </c>
      <c r="E1729" t="s">
        <v>51</v>
      </c>
      <c r="F1729">
        <v>100109001</v>
      </c>
      <c r="G1729" t="s">
        <v>51</v>
      </c>
      <c r="H1729" t="s">
        <v>293</v>
      </c>
      <c r="I1729">
        <v>7</v>
      </c>
      <c r="J1729" t="s">
        <v>164</v>
      </c>
      <c r="K1729">
        <v>0</v>
      </c>
      <c r="L1729">
        <v>6.4999999999999997E-3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</row>
    <row r="1730" spans="1:19" x14ac:dyDescent="0.35">
      <c r="A1730">
        <v>174</v>
      </c>
      <c r="B1730" t="s">
        <v>157</v>
      </c>
      <c r="C1730" t="s">
        <v>158</v>
      </c>
      <c r="D1730">
        <v>100109</v>
      </c>
      <c r="E1730" t="s">
        <v>51</v>
      </c>
      <c r="F1730">
        <v>100109001</v>
      </c>
      <c r="G1730" t="s">
        <v>51</v>
      </c>
      <c r="H1730" t="s">
        <v>184</v>
      </c>
      <c r="I1730">
        <v>7</v>
      </c>
      <c r="J1730" t="s">
        <v>164</v>
      </c>
      <c r="K1730">
        <v>0</v>
      </c>
      <c r="L1730">
        <v>0</v>
      </c>
      <c r="M1730">
        <v>0</v>
      </c>
      <c r="N1730">
        <v>2E-3</v>
      </c>
      <c r="O1730">
        <v>0</v>
      </c>
      <c r="P1730">
        <v>0</v>
      </c>
      <c r="Q1730">
        <v>0</v>
      </c>
      <c r="R1730">
        <v>0</v>
      </c>
      <c r="S1730">
        <v>0</v>
      </c>
    </row>
    <row r="1731" spans="1:19" x14ac:dyDescent="0.35">
      <c r="A1731">
        <v>174</v>
      </c>
      <c r="B1731" t="s">
        <v>157</v>
      </c>
      <c r="C1731" t="s">
        <v>158</v>
      </c>
      <c r="D1731">
        <v>100109</v>
      </c>
      <c r="E1731" t="s">
        <v>51</v>
      </c>
      <c r="F1731">
        <v>100109001</v>
      </c>
      <c r="G1731" t="s">
        <v>51</v>
      </c>
      <c r="H1731" t="s">
        <v>389</v>
      </c>
      <c r="I1731">
        <v>3</v>
      </c>
      <c r="J1731" t="s">
        <v>38</v>
      </c>
      <c r="K1731">
        <v>0</v>
      </c>
      <c r="L1731">
        <v>0</v>
      </c>
      <c r="M1731">
        <v>0</v>
      </c>
      <c r="N1731">
        <v>0</v>
      </c>
      <c r="O1731">
        <v>8.8000000000000005E-3</v>
      </c>
      <c r="P1731">
        <v>1.4390000000000001</v>
      </c>
      <c r="Q1731">
        <v>0</v>
      </c>
      <c r="R1731">
        <v>0</v>
      </c>
      <c r="S1731">
        <v>0</v>
      </c>
    </row>
    <row r="1732" spans="1:19" x14ac:dyDescent="0.35">
      <c r="A1732">
        <v>181</v>
      </c>
      <c r="B1732" t="s">
        <v>473</v>
      </c>
      <c r="C1732" t="s">
        <v>474</v>
      </c>
      <c r="D1732">
        <v>100103</v>
      </c>
      <c r="E1732" t="s">
        <v>39</v>
      </c>
      <c r="F1732">
        <v>100103004</v>
      </c>
      <c r="G1732" t="s">
        <v>77</v>
      </c>
      <c r="H1732" t="s">
        <v>363</v>
      </c>
      <c r="I1732">
        <v>7</v>
      </c>
      <c r="J1732" t="s">
        <v>164</v>
      </c>
      <c r="K1732">
        <v>0</v>
      </c>
      <c r="L1732">
        <v>9.1000000000000004E-3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</row>
    <row r="1733" spans="1:19" x14ac:dyDescent="0.35">
      <c r="A1733">
        <v>182</v>
      </c>
      <c r="B1733" t="s">
        <v>475</v>
      </c>
      <c r="C1733" t="s">
        <v>476</v>
      </c>
      <c r="D1733">
        <v>100105</v>
      </c>
      <c r="E1733" t="s">
        <v>20</v>
      </c>
      <c r="F1733">
        <v>100105006</v>
      </c>
      <c r="G1733" t="s">
        <v>276</v>
      </c>
      <c r="H1733" t="s">
        <v>317</v>
      </c>
      <c r="I1733">
        <v>6</v>
      </c>
      <c r="J1733" t="s">
        <v>20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9</v>
      </c>
    </row>
    <row r="1734" spans="1:19" x14ac:dyDescent="0.35">
      <c r="A1734">
        <v>182</v>
      </c>
      <c r="B1734" t="s">
        <v>475</v>
      </c>
      <c r="C1734" t="s">
        <v>476</v>
      </c>
      <c r="D1734">
        <v>100106</v>
      </c>
      <c r="E1734" t="s">
        <v>23</v>
      </c>
      <c r="F1734">
        <v>100106001</v>
      </c>
      <c r="G1734" t="s">
        <v>59</v>
      </c>
      <c r="H1734" t="s">
        <v>95</v>
      </c>
      <c r="I1734">
        <v>1</v>
      </c>
      <c r="J1734" t="s">
        <v>96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0.21959999999999999</v>
      </c>
      <c r="R1734">
        <v>0</v>
      </c>
      <c r="S1734">
        <v>0</v>
      </c>
    </row>
    <row r="1735" spans="1:19" x14ac:dyDescent="0.35">
      <c r="A1735">
        <v>182</v>
      </c>
      <c r="B1735" t="s">
        <v>475</v>
      </c>
      <c r="C1735" t="s">
        <v>476</v>
      </c>
      <c r="D1735">
        <v>100106</v>
      </c>
      <c r="E1735" t="s">
        <v>23</v>
      </c>
      <c r="F1735">
        <v>100106001</v>
      </c>
      <c r="G1735" t="s">
        <v>59</v>
      </c>
      <c r="H1735" t="s">
        <v>272</v>
      </c>
      <c r="I1735">
        <v>1</v>
      </c>
      <c r="J1735" t="s">
        <v>96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313.58</v>
      </c>
    </row>
    <row r="1736" spans="1:19" x14ac:dyDescent="0.35">
      <c r="A1736">
        <v>184</v>
      </c>
      <c r="B1736" t="s">
        <v>159</v>
      </c>
      <c r="C1736" t="s">
        <v>160</v>
      </c>
      <c r="D1736">
        <v>100101</v>
      </c>
      <c r="E1736" t="s">
        <v>29</v>
      </c>
      <c r="F1736">
        <v>100101004</v>
      </c>
      <c r="G1736" t="s">
        <v>30</v>
      </c>
      <c r="H1736" t="s">
        <v>383</v>
      </c>
      <c r="I1736">
        <v>5</v>
      </c>
      <c r="J1736" t="s">
        <v>26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66</v>
      </c>
      <c r="S1736">
        <v>151.78</v>
      </c>
    </row>
    <row r="1737" spans="1:19" x14ac:dyDescent="0.35">
      <c r="A1737">
        <v>184</v>
      </c>
      <c r="B1737" t="s">
        <v>159</v>
      </c>
      <c r="C1737" t="s">
        <v>160</v>
      </c>
      <c r="D1737">
        <v>100101</v>
      </c>
      <c r="E1737" t="s">
        <v>29</v>
      </c>
      <c r="F1737">
        <v>100101004</v>
      </c>
      <c r="G1737" t="s">
        <v>30</v>
      </c>
      <c r="H1737" t="s">
        <v>57</v>
      </c>
      <c r="I1737">
        <v>2</v>
      </c>
      <c r="J1737" t="s">
        <v>32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54</v>
      </c>
    </row>
    <row r="1738" spans="1:19" x14ac:dyDescent="0.35">
      <c r="A1738">
        <v>184</v>
      </c>
      <c r="B1738" t="s">
        <v>159</v>
      </c>
      <c r="C1738" t="s">
        <v>160</v>
      </c>
      <c r="D1738">
        <v>100101</v>
      </c>
      <c r="E1738" t="s">
        <v>29</v>
      </c>
      <c r="F1738">
        <v>100101006</v>
      </c>
      <c r="G1738" t="s">
        <v>259</v>
      </c>
      <c r="H1738" t="s">
        <v>260</v>
      </c>
      <c r="I1738">
        <v>5</v>
      </c>
      <c r="J1738" t="s">
        <v>26</v>
      </c>
      <c r="K1738">
        <v>12.010300000000001</v>
      </c>
      <c r="L1738">
        <v>0</v>
      </c>
      <c r="M1738">
        <v>6</v>
      </c>
      <c r="N1738">
        <v>0</v>
      </c>
      <c r="O1738">
        <v>1</v>
      </c>
      <c r="P1738">
        <v>0</v>
      </c>
      <c r="Q1738">
        <v>6.5</v>
      </c>
      <c r="R1738">
        <v>1.5</v>
      </c>
      <c r="S1738">
        <v>8</v>
      </c>
    </row>
    <row r="1739" spans="1:19" x14ac:dyDescent="0.35">
      <c r="A1739">
        <v>184</v>
      </c>
      <c r="B1739" t="s">
        <v>159</v>
      </c>
      <c r="C1739" t="s">
        <v>160</v>
      </c>
      <c r="D1739">
        <v>100101</v>
      </c>
      <c r="E1739" t="s">
        <v>29</v>
      </c>
      <c r="F1739">
        <v>100101008</v>
      </c>
      <c r="G1739" t="s">
        <v>101</v>
      </c>
      <c r="H1739" t="s">
        <v>309</v>
      </c>
      <c r="I1739">
        <v>3</v>
      </c>
      <c r="J1739" t="s">
        <v>38</v>
      </c>
      <c r="K1739">
        <v>6.0000000000000001E-3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3.04E-2</v>
      </c>
      <c r="R1739">
        <v>0</v>
      </c>
      <c r="S1739">
        <v>0</v>
      </c>
    </row>
    <row r="1740" spans="1:19" x14ac:dyDescent="0.35">
      <c r="A1740">
        <v>184</v>
      </c>
      <c r="B1740" t="s">
        <v>159</v>
      </c>
      <c r="C1740" t="s">
        <v>160</v>
      </c>
      <c r="D1740">
        <v>100101</v>
      </c>
      <c r="E1740" t="s">
        <v>29</v>
      </c>
      <c r="F1740">
        <v>100101011</v>
      </c>
      <c r="G1740" t="s">
        <v>122</v>
      </c>
      <c r="H1740" t="s">
        <v>337</v>
      </c>
      <c r="I1740">
        <v>4</v>
      </c>
      <c r="J1740" t="s">
        <v>71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5.25</v>
      </c>
      <c r="S1740">
        <v>0</v>
      </c>
    </row>
    <row r="1741" spans="1:19" x14ac:dyDescent="0.35">
      <c r="A1741">
        <v>184</v>
      </c>
      <c r="B1741" t="s">
        <v>159</v>
      </c>
      <c r="C1741" t="s">
        <v>160</v>
      </c>
      <c r="D1741">
        <v>100101</v>
      </c>
      <c r="E1741" t="s">
        <v>29</v>
      </c>
      <c r="F1741">
        <v>100112025</v>
      </c>
      <c r="G1741" t="s">
        <v>173</v>
      </c>
      <c r="H1741" t="s">
        <v>321</v>
      </c>
      <c r="I1741">
        <v>2</v>
      </c>
      <c r="J1741" t="s">
        <v>32</v>
      </c>
      <c r="K1741">
        <v>0</v>
      </c>
      <c r="L1741">
        <v>0</v>
      </c>
      <c r="M1741">
        <v>0</v>
      </c>
      <c r="N1741">
        <v>200</v>
      </c>
      <c r="O1741">
        <v>120</v>
      </c>
      <c r="P1741">
        <v>22</v>
      </c>
      <c r="Q1741">
        <v>72.400000000000006</v>
      </c>
      <c r="R1741">
        <v>46</v>
      </c>
      <c r="S1741">
        <v>92.05</v>
      </c>
    </row>
    <row r="1742" spans="1:19" x14ac:dyDescent="0.35">
      <c r="A1742">
        <v>184</v>
      </c>
      <c r="B1742" t="s">
        <v>159</v>
      </c>
      <c r="C1742" t="s">
        <v>160</v>
      </c>
      <c r="D1742">
        <v>100101</v>
      </c>
      <c r="E1742" t="s">
        <v>29</v>
      </c>
      <c r="F1742">
        <v>100112025</v>
      </c>
      <c r="G1742" t="s">
        <v>173</v>
      </c>
      <c r="H1742" t="s">
        <v>174</v>
      </c>
      <c r="I1742">
        <v>2</v>
      </c>
      <c r="J1742" t="s">
        <v>32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0.5</v>
      </c>
      <c r="R1742">
        <v>4</v>
      </c>
      <c r="S1742">
        <v>24.368600000000001</v>
      </c>
    </row>
    <row r="1743" spans="1:19" x14ac:dyDescent="0.35">
      <c r="A1743">
        <v>184</v>
      </c>
      <c r="B1743" t="s">
        <v>159</v>
      </c>
      <c r="C1743" t="s">
        <v>160</v>
      </c>
      <c r="D1743">
        <v>100102</v>
      </c>
      <c r="E1743" t="s">
        <v>92</v>
      </c>
      <c r="F1743">
        <v>100102005</v>
      </c>
      <c r="G1743" t="s">
        <v>177</v>
      </c>
      <c r="H1743" t="s">
        <v>401</v>
      </c>
      <c r="I1743">
        <v>1</v>
      </c>
      <c r="J1743" t="s">
        <v>96</v>
      </c>
      <c r="K1743">
        <v>1.0699999999999999E-2</v>
      </c>
      <c r="L1743">
        <v>1.01E-2</v>
      </c>
      <c r="M1743">
        <v>1.2999999999999999E-3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</row>
    <row r="1744" spans="1:19" x14ac:dyDescent="0.35">
      <c r="A1744">
        <v>184</v>
      </c>
      <c r="B1744" t="s">
        <v>159</v>
      </c>
      <c r="C1744" t="s">
        <v>160</v>
      </c>
      <c r="D1744">
        <v>100102</v>
      </c>
      <c r="E1744" t="s">
        <v>92</v>
      </c>
      <c r="F1744">
        <v>100102005</v>
      </c>
      <c r="G1744" t="s">
        <v>177</v>
      </c>
      <c r="H1744" t="s">
        <v>375</v>
      </c>
      <c r="I1744">
        <v>7</v>
      </c>
      <c r="J1744" t="s">
        <v>164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3.0000000000000001E-3</v>
      </c>
    </row>
    <row r="1745" spans="1:19" x14ac:dyDescent="0.35">
      <c r="A1745">
        <v>184</v>
      </c>
      <c r="B1745" t="s">
        <v>159</v>
      </c>
      <c r="C1745" t="s">
        <v>160</v>
      </c>
      <c r="D1745">
        <v>100102</v>
      </c>
      <c r="E1745" t="s">
        <v>92</v>
      </c>
      <c r="F1745">
        <v>100102005</v>
      </c>
      <c r="G1745" t="s">
        <v>177</v>
      </c>
      <c r="H1745" t="s">
        <v>397</v>
      </c>
      <c r="I1745">
        <v>7</v>
      </c>
      <c r="J1745" t="s">
        <v>164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2.2700000000000001E-2</v>
      </c>
      <c r="R1745">
        <v>0</v>
      </c>
      <c r="S1745">
        <v>0</v>
      </c>
    </row>
    <row r="1746" spans="1:19" x14ac:dyDescent="0.35">
      <c r="A1746">
        <v>184</v>
      </c>
      <c r="B1746" t="s">
        <v>159</v>
      </c>
      <c r="C1746" t="s">
        <v>160</v>
      </c>
      <c r="D1746">
        <v>100102</v>
      </c>
      <c r="E1746" t="s">
        <v>92</v>
      </c>
      <c r="F1746">
        <v>100102005</v>
      </c>
      <c r="G1746" t="s">
        <v>177</v>
      </c>
      <c r="H1746" t="s">
        <v>379</v>
      </c>
      <c r="I1746">
        <v>7</v>
      </c>
      <c r="J1746" t="s">
        <v>164</v>
      </c>
      <c r="K1746">
        <v>0</v>
      </c>
      <c r="L1746">
        <v>0</v>
      </c>
      <c r="M1746">
        <v>7.7000000000000002E-3</v>
      </c>
      <c r="N1746">
        <v>0</v>
      </c>
      <c r="O1746">
        <v>2</v>
      </c>
      <c r="P1746">
        <v>0</v>
      </c>
      <c r="Q1746">
        <v>11.18</v>
      </c>
      <c r="R1746">
        <v>3.12</v>
      </c>
      <c r="S1746">
        <v>11.4465</v>
      </c>
    </row>
    <row r="1747" spans="1:19" x14ac:dyDescent="0.35">
      <c r="A1747">
        <v>184</v>
      </c>
      <c r="B1747" t="s">
        <v>159</v>
      </c>
      <c r="C1747" t="s">
        <v>160</v>
      </c>
      <c r="D1747">
        <v>100102</v>
      </c>
      <c r="E1747" t="s">
        <v>92</v>
      </c>
      <c r="F1747">
        <v>100102005</v>
      </c>
      <c r="G1747" t="s">
        <v>177</v>
      </c>
      <c r="H1747" t="s">
        <v>178</v>
      </c>
      <c r="I1747">
        <v>5</v>
      </c>
      <c r="J1747" t="s">
        <v>26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0.15</v>
      </c>
      <c r="S1747">
        <v>0</v>
      </c>
    </row>
    <row r="1748" spans="1:19" x14ac:dyDescent="0.35">
      <c r="A1748">
        <v>184</v>
      </c>
      <c r="B1748" t="s">
        <v>159</v>
      </c>
      <c r="C1748" t="s">
        <v>160</v>
      </c>
      <c r="D1748">
        <v>100102</v>
      </c>
      <c r="E1748" t="s">
        <v>92</v>
      </c>
      <c r="F1748">
        <v>100102008</v>
      </c>
      <c r="G1748" t="s">
        <v>352</v>
      </c>
      <c r="H1748" t="s">
        <v>391</v>
      </c>
      <c r="I1748">
        <v>3</v>
      </c>
      <c r="J1748" t="s">
        <v>38</v>
      </c>
      <c r="K1748">
        <v>0</v>
      </c>
      <c r="L1748">
        <v>0</v>
      </c>
      <c r="M1748">
        <v>0</v>
      </c>
      <c r="N1748">
        <v>0</v>
      </c>
      <c r="O1748">
        <v>7</v>
      </c>
      <c r="P1748">
        <v>18.108699999999999</v>
      </c>
      <c r="Q1748">
        <v>0</v>
      </c>
      <c r="R1748">
        <v>0</v>
      </c>
      <c r="S1748">
        <v>0</v>
      </c>
    </row>
    <row r="1749" spans="1:19" x14ac:dyDescent="0.35">
      <c r="A1749">
        <v>184</v>
      </c>
      <c r="B1749" t="s">
        <v>159</v>
      </c>
      <c r="C1749" t="s">
        <v>160</v>
      </c>
      <c r="D1749">
        <v>100102</v>
      </c>
      <c r="E1749" t="s">
        <v>92</v>
      </c>
      <c r="F1749">
        <v>100102008</v>
      </c>
      <c r="G1749" t="s">
        <v>352</v>
      </c>
      <c r="H1749" t="s">
        <v>354</v>
      </c>
      <c r="I1749">
        <v>7</v>
      </c>
      <c r="J1749" t="s">
        <v>164</v>
      </c>
      <c r="K1749">
        <v>0</v>
      </c>
      <c r="L1749">
        <v>0</v>
      </c>
      <c r="M1749">
        <v>0</v>
      </c>
      <c r="N1749">
        <v>0</v>
      </c>
      <c r="O1749">
        <v>2.7E-2</v>
      </c>
      <c r="P1749">
        <v>1.84</v>
      </c>
      <c r="Q1749">
        <v>75.737700000000004</v>
      </c>
      <c r="R1749">
        <v>9.31</v>
      </c>
      <c r="S1749">
        <v>12.133800000000001</v>
      </c>
    </row>
    <row r="1750" spans="1:19" x14ac:dyDescent="0.35">
      <c r="A1750">
        <v>184</v>
      </c>
      <c r="B1750" t="s">
        <v>159</v>
      </c>
      <c r="C1750" t="s">
        <v>160</v>
      </c>
      <c r="D1750">
        <v>100103</v>
      </c>
      <c r="E1750" t="s">
        <v>39</v>
      </c>
      <c r="F1750">
        <v>100103001</v>
      </c>
      <c r="G1750" t="s">
        <v>40</v>
      </c>
      <c r="H1750" t="s">
        <v>376</v>
      </c>
      <c r="I1750">
        <v>3</v>
      </c>
      <c r="J1750" t="s">
        <v>38</v>
      </c>
      <c r="K1750">
        <v>0</v>
      </c>
      <c r="L1750">
        <v>0</v>
      </c>
      <c r="M1750">
        <v>0</v>
      </c>
      <c r="N1750">
        <v>0</v>
      </c>
      <c r="O1750">
        <v>24.375</v>
      </c>
      <c r="P1750">
        <v>118.435</v>
      </c>
      <c r="Q1750">
        <v>0</v>
      </c>
      <c r="R1750">
        <v>32.4</v>
      </c>
      <c r="S1750">
        <v>0</v>
      </c>
    </row>
    <row r="1751" spans="1:19" x14ac:dyDescent="0.35">
      <c r="A1751">
        <v>184</v>
      </c>
      <c r="B1751" t="s">
        <v>159</v>
      </c>
      <c r="C1751" t="s">
        <v>160</v>
      </c>
      <c r="D1751">
        <v>100103</v>
      </c>
      <c r="E1751" t="s">
        <v>39</v>
      </c>
      <c r="F1751">
        <v>100103002</v>
      </c>
      <c r="G1751" t="s">
        <v>42</v>
      </c>
      <c r="H1751" t="s">
        <v>114</v>
      </c>
      <c r="I1751">
        <v>4</v>
      </c>
      <c r="J1751" t="s">
        <v>71</v>
      </c>
      <c r="K1751">
        <v>0</v>
      </c>
      <c r="L1751">
        <v>0</v>
      </c>
      <c r="M1751">
        <v>0</v>
      </c>
      <c r="N1751">
        <v>0</v>
      </c>
      <c r="O1751">
        <v>1.5E-3</v>
      </c>
      <c r="P1751">
        <v>0</v>
      </c>
      <c r="Q1751">
        <v>0</v>
      </c>
      <c r="R1751">
        <v>0</v>
      </c>
      <c r="S1751">
        <v>0</v>
      </c>
    </row>
    <row r="1752" spans="1:19" x14ac:dyDescent="0.35">
      <c r="A1752">
        <v>184</v>
      </c>
      <c r="B1752" t="s">
        <v>159</v>
      </c>
      <c r="C1752" t="s">
        <v>160</v>
      </c>
      <c r="D1752">
        <v>100103</v>
      </c>
      <c r="E1752" t="s">
        <v>39</v>
      </c>
      <c r="F1752">
        <v>100103003</v>
      </c>
      <c r="G1752" t="s">
        <v>226</v>
      </c>
      <c r="H1752" t="s">
        <v>314</v>
      </c>
      <c r="I1752">
        <v>4</v>
      </c>
      <c r="J1752" t="s">
        <v>71</v>
      </c>
      <c r="K1752">
        <v>106.166</v>
      </c>
      <c r="L1752">
        <v>65.5</v>
      </c>
      <c r="M1752">
        <v>70</v>
      </c>
      <c r="N1752">
        <v>73</v>
      </c>
      <c r="O1752">
        <v>84</v>
      </c>
      <c r="P1752">
        <v>86</v>
      </c>
      <c r="Q1752">
        <v>145</v>
      </c>
      <c r="R1752">
        <v>124.175</v>
      </c>
      <c r="S1752">
        <v>157.5</v>
      </c>
    </row>
    <row r="1753" spans="1:19" x14ac:dyDescent="0.35">
      <c r="A1753">
        <v>184</v>
      </c>
      <c r="B1753" t="s">
        <v>159</v>
      </c>
      <c r="C1753" t="s">
        <v>160</v>
      </c>
      <c r="D1753">
        <v>100103</v>
      </c>
      <c r="E1753" t="s">
        <v>39</v>
      </c>
      <c r="F1753">
        <v>100103003</v>
      </c>
      <c r="G1753" t="s">
        <v>226</v>
      </c>
      <c r="H1753" t="s">
        <v>406</v>
      </c>
      <c r="I1753">
        <v>3</v>
      </c>
      <c r="J1753" t="s">
        <v>38</v>
      </c>
      <c r="K1753">
        <v>0</v>
      </c>
      <c r="L1753">
        <v>0</v>
      </c>
      <c r="M1753">
        <v>0</v>
      </c>
      <c r="N1753">
        <v>0</v>
      </c>
      <c r="O1753">
        <v>14.5</v>
      </c>
      <c r="P1753">
        <v>0</v>
      </c>
      <c r="Q1753">
        <v>0</v>
      </c>
      <c r="R1753">
        <v>0</v>
      </c>
      <c r="S1753">
        <v>0</v>
      </c>
    </row>
    <row r="1754" spans="1:19" x14ac:dyDescent="0.35">
      <c r="A1754">
        <v>184</v>
      </c>
      <c r="B1754" t="s">
        <v>159</v>
      </c>
      <c r="C1754" t="s">
        <v>160</v>
      </c>
      <c r="D1754">
        <v>100103</v>
      </c>
      <c r="E1754" t="s">
        <v>39</v>
      </c>
      <c r="F1754">
        <v>100103003</v>
      </c>
      <c r="G1754" t="s">
        <v>226</v>
      </c>
      <c r="H1754" t="s">
        <v>323</v>
      </c>
      <c r="I1754">
        <v>3</v>
      </c>
      <c r="J1754" t="s">
        <v>38</v>
      </c>
      <c r="K1754">
        <v>3.0000000000000001E-3</v>
      </c>
      <c r="L1754">
        <v>0</v>
      </c>
      <c r="M1754">
        <v>3.8E-3</v>
      </c>
      <c r="N1754">
        <v>0</v>
      </c>
      <c r="O1754">
        <v>0</v>
      </c>
      <c r="P1754">
        <v>1E-3</v>
      </c>
      <c r="Q1754">
        <v>2E-3</v>
      </c>
      <c r="R1754">
        <v>0</v>
      </c>
      <c r="S1754">
        <v>0</v>
      </c>
    </row>
    <row r="1755" spans="1:19" x14ac:dyDescent="0.35">
      <c r="A1755">
        <v>184</v>
      </c>
      <c r="B1755" t="s">
        <v>159</v>
      </c>
      <c r="C1755" t="s">
        <v>160</v>
      </c>
      <c r="D1755">
        <v>100103</v>
      </c>
      <c r="E1755" t="s">
        <v>39</v>
      </c>
      <c r="F1755">
        <v>100103003</v>
      </c>
      <c r="G1755" t="s">
        <v>226</v>
      </c>
      <c r="H1755" t="s">
        <v>315</v>
      </c>
      <c r="I1755">
        <v>3</v>
      </c>
      <c r="J1755" t="s">
        <v>38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4.0000000000000001E-3</v>
      </c>
    </row>
    <row r="1756" spans="1:19" x14ac:dyDescent="0.35">
      <c r="A1756">
        <v>184</v>
      </c>
      <c r="B1756" t="s">
        <v>159</v>
      </c>
      <c r="C1756" t="s">
        <v>160</v>
      </c>
      <c r="D1756">
        <v>100103</v>
      </c>
      <c r="E1756" t="s">
        <v>39</v>
      </c>
      <c r="F1756">
        <v>100103003</v>
      </c>
      <c r="G1756" t="s">
        <v>226</v>
      </c>
      <c r="H1756" t="s">
        <v>316</v>
      </c>
      <c r="I1756">
        <v>3</v>
      </c>
      <c r="J1756" t="s">
        <v>38</v>
      </c>
      <c r="K1756">
        <v>0</v>
      </c>
      <c r="L1756">
        <v>0</v>
      </c>
      <c r="M1756">
        <v>42.8245</v>
      </c>
      <c r="N1756">
        <v>0</v>
      </c>
      <c r="O1756">
        <v>9.4</v>
      </c>
      <c r="P1756">
        <v>19.7182</v>
      </c>
      <c r="Q1756">
        <v>48.88</v>
      </c>
      <c r="R1756">
        <v>0</v>
      </c>
      <c r="S1756">
        <v>80.28</v>
      </c>
    </row>
    <row r="1757" spans="1:19" x14ac:dyDescent="0.35">
      <c r="A1757">
        <v>184</v>
      </c>
      <c r="B1757" t="s">
        <v>159</v>
      </c>
      <c r="C1757" t="s">
        <v>160</v>
      </c>
      <c r="D1757">
        <v>100103</v>
      </c>
      <c r="E1757" t="s">
        <v>39</v>
      </c>
      <c r="F1757">
        <v>100103004</v>
      </c>
      <c r="G1757" t="s">
        <v>77</v>
      </c>
      <c r="H1757" t="s">
        <v>329</v>
      </c>
      <c r="I1757">
        <v>3</v>
      </c>
      <c r="J1757" t="s">
        <v>38</v>
      </c>
      <c r="K1757">
        <v>0</v>
      </c>
      <c r="L1757">
        <v>0</v>
      </c>
      <c r="M1757">
        <v>1.1000000000000001E-3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</row>
    <row r="1758" spans="1:19" x14ac:dyDescent="0.35">
      <c r="A1758">
        <v>184</v>
      </c>
      <c r="B1758" t="s">
        <v>159</v>
      </c>
      <c r="C1758" t="s">
        <v>160</v>
      </c>
      <c r="D1758">
        <v>100103</v>
      </c>
      <c r="E1758" t="s">
        <v>39</v>
      </c>
      <c r="F1758">
        <v>100103004</v>
      </c>
      <c r="G1758" t="s">
        <v>77</v>
      </c>
      <c r="H1758" t="s">
        <v>179</v>
      </c>
      <c r="I1758">
        <v>2</v>
      </c>
      <c r="J1758" t="s">
        <v>32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88</v>
      </c>
    </row>
    <row r="1759" spans="1:19" x14ac:dyDescent="0.35">
      <c r="A1759">
        <v>184</v>
      </c>
      <c r="B1759" t="s">
        <v>159</v>
      </c>
      <c r="C1759" t="s">
        <v>160</v>
      </c>
      <c r="D1759">
        <v>100103</v>
      </c>
      <c r="E1759" t="s">
        <v>39</v>
      </c>
      <c r="F1759">
        <v>100103004</v>
      </c>
      <c r="G1759" t="s">
        <v>77</v>
      </c>
      <c r="H1759" t="s">
        <v>124</v>
      </c>
      <c r="I1759">
        <v>3</v>
      </c>
      <c r="J1759" t="s">
        <v>38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2.2800000000000001E-2</v>
      </c>
    </row>
    <row r="1760" spans="1:19" x14ac:dyDescent="0.35">
      <c r="A1760">
        <v>184</v>
      </c>
      <c r="B1760" t="s">
        <v>159</v>
      </c>
      <c r="C1760" t="s">
        <v>160</v>
      </c>
      <c r="D1760">
        <v>100103</v>
      </c>
      <c r="E1760" t="s">
        <v>39</v>
      </c>
      <c r="F1760">
        <v>100103004</v>
      </c>
      <c r="G1760" t="s">
        <v>77</v>
      </c>
      <c r="H1760" t="s">
        <v>89</v>
      </c>
      <c r="I1760">
        <v>3</v>
      </c>
      <c r="J1760" t="s">
        <v>38</v>
      </c>
      <c r="K1760">
        <v>0</v>
      </c>
      <c r="L1760">
        <v>0</v>
      </c>
      <c r="M1760">
        <v>206.9487</v>
      </c>
      <c r="N1760">
        <v>0</v>
      </c>
      <c r="O1760">
        <v>0</v>
      </c>
      <c r="P1760">
        <v>18.8</v>
      </c>
      <c r="Q1760">
        <v>0</v>
      </c>
      <c r="R1760">
        <v>0</v>
      </c>
      <c r="S1760">
        <v>0</v>
      </c>
    </row>
    <row r="1761" spans="1:19" x14ac:dyDescent="0.35">
      <c r="A1761">
        <v>184</v>
      </c>
      <c r="B1761" t="s">
        <v>159</v>
      </c>
      <c r="C1761" t="s">
        <v>160</v>
      </c>
      <c r="D1761">
        <v>100104</v>
      </c>
      <c r="E1761" t="s">
        <v>66</v>
      </c>
      <c r="F1761">
        <v>100104002</v>
      </c>
      <c r="G1761" t="s">
        <v>67</v>
      </c>
      <c r="H1761" t="s">
        <v>202</v>
      </c>
      <c r="I1761">
        <v>7</v>
      </c>
      <c r="J1761" t="s">
        <v>164</v>
      </c>
      <c r="K1761">
        <v>0</v>
      </c>
      <c r="L1761">
        <v>0</v>
      </c>
      <c r="M1761">
        <v>15.125</v>
      </c>
      <c r="N1761">
        <v>6.3250000000000002</v>
      </c>
      <c r="O1761">
        <v>21.175000000000001</v>
      </c>
      <c r="P1761">
        <v>13.475</v>
      </c>
      <c r="Q1761">
        <v>60.5</v>
      </c>
      <c r="R1761">
        <v>32.834499999999998</v>
      </c>
      <c r="S1761">
        <v>0</v>
      </c>
    </row>
    <row r="1762" spans="1:19" x14ac:dyDescent="0.35">
      <c r="A1762">
        <v>184</v>
      </c>
      <c r="B1762" t="s">
        <v>159</v>
      </c>
      <c r="C1762" t="s">
        <v>160</v>
      </c>
      <c r="D1762">
        <v>100104</v>
      </c>
      <c r="E1762" t="s">
        <v>66</v>
      </c>
      <c r="F1762">
        <v>100104002</v>
      </c>
      <c r="G1762" t="s">
        <v>67</v>
      </c>
      <c r="H1762" t="s">
        <v>366</v>
      </c>
      <c r="I1762">
        <v>7</v>
      </c>
      <c r="J1762" t="s">
        <v>164</v>
      </c>
      <c r="K1762">
        <v>0</v>
      </c>
      <c r="L1762">
        <v>1.1519999999999999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</row>
    <row r="1763" spans="1:19" x14ac:dyDescent="0.35">
      <c r="A1763">
        <v>184</v>
      </c>
      <c r="B1763" t="s">
        <v>159</v>
      </c>
      <c r="C1763" t="s">
        <v>160</v>
      </c>
      <c r="D1763">
        <v>100104</v>
      </c>
      <c r="E1763" t="s">
        <v>66</v>
      </c>
      <c r="F1763">
        <v>100104002</v>
      </c>
      <c r="G1763" t="s">
        <v>67</v>
      </c>
      <c r="H1763" t="s">
        <v>210</v>
      </c>
      <c r="I1763">
        <v>7</v>
      </c>
      <c r="J1763" t="s">
        <v>164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1.375</v>
      </c>
      <c r="Q1763">
        <v>2.2000000000000002</v>
      </c>
      <c r="R1763">
        <v>39.6</v>
      </c>
      <c r="S1763">
        <v>15.4</v>
      </c>
    </row>
    <row r="1764" spans="1:19" x14ac:dyDescent="0.35">
      <c r="A1764">
        <v>184</v>
      </c>
      <c r="B1764" t="s">
        <v>159</v>
      </c>
      <c r="C1764" t="s">
        <v>160</v>
      </c>
      <c r="D1764">
        <v>100104</v>
      </c>
      <c r="E1764" t="s">
        <v>66</v>
      </c>
      <c r="F1764">
        <v>100104002</v>
      </c>
      <c r="G1764" t="s">
        <v>67</v>
      </c>
      <c r="H1764" t="s">
        <v>203</v>
      </c>
      <c r="I1764">
        <v>7</v>
      </c>
      <c r="J1764" t="s">
        <v>164</v>
      </c>
      <c r="K1764">
        <v>0</v>
      </c>
      <c r="L1764">
        <v>0</v>
      </c>
      <c r="M1764">
        <v>0</v>
      </c>
      <c r="N1764">
        <v>4.1999999999999997E-3</v>
      </c>
      <c r="O1764">
        <v>0</v>
      </c>
      <c r="P1764">
        <v>1E-3</v>
      </c>
      <c r="Q1764">
        <v>0</v>
      </c>
      <c r="R1764">
        <v>61.397100000000002</v>
      </c>
      <c r="S1764">
        <v>13.4793</v>
      </c>
    </row>
    <row r="1765" spans="1:19" x14ac:dyDescent="0.35">
      <c r="A1765">
        <v>184</v>
      </c>
      <c r="B1765" t="s">
        <v>159</v>
      </c>
      <c r="C1765" t="s">
        <v>160</v>
      </c>
      <c r="D1765">
        <v>100104</v>
      </c>
      <c r="E1765" t="s">
        <v>66</v>
      </c>
      <c r="F1765">
        <v>100104002</v>
      </c>
      <c r="G1765" t="s">
        <v>67</v>
      </c>
      <c r="H1765" t="s">
        <v>127</v>
      </c>
      <c r="I1765">
        <v>3</v>
      </c>
      <c r="J1765" t="s">
        <v>38</v>
      </c>
      <c r="K1765">
        <v>0</v>
      </c>
      <c r="L1765">
        <v>0</v>
      </c>
      <c r="M1765">
        <v>0</v>
      </c>
      <c r="N1765">
        <v>0</v>
      </c>
      <c r="O1765">
        <v>4.95</v>
      </c>
      <c r="P1765">
        <v>3.0000000000000001E-3</v>
      </c>
      <c r="Q1765">
        <v>2.5000000000000001E-3</v>
      </c>
      <c r="R1765">
        <v>0</v>
      </c>
      <c r="S1765">
        <v>0</v>
      </c>
    </row>
    <row r="1766" spans="1:19" x14ac:dyDescent="0.35">
      <c r="A1766">
        <v>184</v>
      </c>
      <c r="B1766" t="s">
        <v>159</v>
      </c>
      <c r="C1766" t="s">
        <v>160</v>
      </c>
      <c r="D1766">
        <v>100104</v>
      </c>
      <c r="E1766" t="s">
        <v>66</v>
      </c>
      <c r="F1766">
        <v>100104005</v>
      </c>
      <c r="G1766" t="s">
        <v>82</v>
      </c>
      <c r="H1766" t="s">
        <v>348</v>
      </c>
      <c r="I1766">
        <v>7</v>
      </c>
      <c r="J1766" t="s">
        <v>164</v>
      </c>
      <c r="K1766">
        <v>0</v>
      </c>
      <c r="L1766">
        <v>0</v>
      </c>
      <c r="M1766">
        <v>0</v>
      </c>
      <c r="N1766">
        <v>0</v>
      </c>
      <c r="O1766">
        <v>1E-3</v>
      </c>
      <c r="P1766">
        <v>0</v>
      </c>
      <c r="Q1766">
        <v>0</v>
      </c>
      <c r="R1766">
        <v>1.5E-3</v>
      </c>
      <c r="S1766">
        <v>0</v>
      </c>
    </row>
    <row r="1767" spans="1:19" x14ac:dyDescent="0.35">
      <c r="A1767">
        <v>184</v>
      </c>
      <c r="B1767" t="s">
        <v>159</v>
      </c>
      <c r="C1767" t="s">
        <v>160</v>
      </c>
      <c r="D1767">
        <v>100105</v>
      </c>
      <c r="E1767" t="s">
        <v>20</v>
      </c>
      <c r="F1767">
        <v>100105001</v>
      </c>
      <c r="G1767" t="s">
        <v>44</v>
      </c>
      <c r="H1767" t="s">
        <v>45</v>
      </c>
      <c r="I1767">
        <v>6</v>
      </c>
      <c r="J1767" t="s">
        <v>20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3.3999999999999998E-3</v>
      </c>
    </row>
    <row r="1768" spans="1:19" x14ac:dyDescent="0.35">
      <c r="A1768">
        <v>184</v>
      </c>
      <c r="B1768" t="s">
        <v>159</v>
      </c>
      <c r="C1768" t="s">
        <v>160</v>
      </c>
      <c r="D1768">
        <v>100105</v>
      </c>
      <c r="E1768" t="s">
        <v>20</v>
      </c>
      <c r="F1768">
        <v>100105002</v>
      </c>
      <c r="G1768" t="s">
        <v>208</v>
      </c>
      <c r="H1768" t="s">
        <v>209</v>
      </c>
      <c r="I1768">
        <v>6</v>
      </c>
      <c r="J1768" t="s">
        <v>20</v>
      </c>
      <c r="K1768">
        <v>19.5</v>
      </c>
      <c r="L1768">
        <v>0</v>
      </c>
      <c r="M1768">
        <v>11.2</v>
      </c>
      <c r="N1768">
        <v>0</v>
      </c>
      <c r="O1768">
        <v>0</v>
      </c>
      <c r="P1768">
        <v>0</v>
      </c>
      <c r="Q1768">
        <v>1</v>
      </c>
      <c r="R1768">
        <v>0</v>
      </c>
      <c r="S1768">
        <v>0</v>
      </c>
    </row>
    <row r="1769" spans="1:19" x14ac:dyDescent="0.35">
      <c r="A1769">
        <v>184</v>
      </c>
      <c r="B1769" t="s">
        <v>159</v>
      </c>
      <c r="C1769" t="s">
        <v>160</v>
      </c>
      <c r="D1769">
        <v>100105</v>
      </c>
      <c r="E1769" t="s">
        <v>20</v>
      </c>
      <c r="F1769">
        <v>100105005</v>
      </c>
      <c r="G1769" t="s">
        <v>268</v>
      </c>
      <c r="H1769" t="s">
        <v>269</v>
      </c>
      <c r="I1769">
        <v>6</v>
      </c>
      <c r="J1769" t="s">
        <v>20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0.29170000000000001</v>
      </c>
      <c r="S1769">
        <v>0</v>
      </c>
    </row>
    <row r="1770" spans="1:19" x14ac:dyDescent="0.35">
      <c r="A1770">
        <v>184</v>
      </c>
      <c r="B1770" t="s">
        <v>159</v>
      </c>
      <c r="C1770" t="s">
        <v>160</v>
      </c>
      <c r="D1770">
        <v>100105</v>
      </c>
      <c r="E1770" t="s">
        <v>20</v>
      </c>
      <c r="F1770">
        <v>100105005</v>
      </c>
      <c r="G1770" t="s">
        <v>268</v>
      </c>
      <c r="H1770" t="s">
        <v>407</v>
      </c>
      <c r="I1770">
        <v>6</v>
      </c>
      <c r="J1770" t="s">
        <v>20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1.4999999999999999E-2</v>
      </c>
      <c r="Q1770">
        <v>0</v>
      </c>
      <c r="R1770">
        <v>0</v>
      </c>
      <c r="S1770">
        <v>1</v>
      </c>
    </row>
    <row r="1771" spans="1:19" x14ac:dyDescent="0.35">
      <c r="A1771">
        <v>184</v>
      </c>
      <c r="B1771" t="s">
        <v>159</v>
      </c>
      <c r="C1771" t="s">
        <v>160</v>
      </c>
      <c r="D1771">
        <v>100105</v>
      </c>
      <c r="E1771" t="s">
        <v>20</v>
      </c>
      <c r="F1771">
        <v>100105006</v>
      </c>
      <c r="G1771" t="s">
        <v>276</v>
      </c>
      <c r="H1771" t="s">
        <v>317</v>
      </c>
      <c r="I1771">
        <v>6</v>
      </c>
      <c r="J1771" t="s">
        <v>20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18</v>
      </c>
    </row>
    <row r="1772" spans="1:19" x14ac:dyDescent="0.35">
      <c r="A1772">
        <v>184</v>
      </c>
      <c r="B1772" t="s">
        <v>159</v>
      </c>
      <c r="C1772" t="s">
        <v>160</v>
      </c>
      <c r="D1772">
        <v>100105</v>
      </c>
      <c r="E1772" t="s">
        <v>20</v>
      </c>
      <c r="F1772">
        <v>100105006</v>
      </c>
      <c r="G1772" t="s">
        <v>276</v>
      </c>
      <c r="H1772" t="s">
        <v>282</v>
      </c>
      <c r="I1772">
        <v>6</v>
      </c>
      <c r="J1772" t="s">
        <v>20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0.1</v>
      </c>
      <c r="R1772">
        <v>0</v>
      </c>
      <c r="S1772">
        <v>0</v>
      </c>
    </row>
    <row r="1773" spans="1:19" x14ac:dyDescent="0.35">
      <c r="A1773">
        <v>184</v>
      </c>
      <c r="B1773" t="s">
        <v>159</v>
      </c>
      <c r="C1773" t="s">
        <v>160</v>
      </c>
      <c r="D1773">
        <v>100105</v>
      </c>
      <c r="E1773" t="s">
        <v>20</v>
      </c>
      <c r="F1773">
        <v>100105006</v>
      </c>
      <c r="G1773" t="s">
        <v>276</v>
      </c>
      <c r="H1773" t="s">
        <v>277</v>
      </c>
      <c r="I1773">
        <v>4</v>
      </c>
      <c r="J1773" t="s">
        <v>71</v>
      </c>
      <c r="K1773">
        <v>4</v>
      </c>
      <c r="L1773">
        <v>0</v>
      </c>
      <c r="M1773">
        <v>0</v>
      </c>
      <c r="N1773">
        <v>0</v>
      </c>
      <c r="O1773">
        <v>1</v>
      </c>
      <c r="P1773">
        <v>3</v>
      </c>
      <c r="Q1773">
        <v>3</v>
      </c>
      <c r="R1773">
        <v>0</v>
      </c>
      <c r="S1773">
        <v>0</v>
      </c>
    </row>
    <row r="1774" spans="1:19" x14ac:dyDescent="0.35">
      <c r="A1774">
        <v>184</v>
      </c>
      <c r="B1774" t="s">
        <v>159</v>
      </c>
      <c r="C1774" t="s">
        <v>160</v>
      </c>
      <c r="D1774">
        <v>100105</v>
      </c>
      <c r="E1774" t="s">
        <v>20</v>
      </c>
      <c r="F1774">
        <v>100105006</v>
      </c>
      <c r="G1774" t="s">
        <v>276</v>
      </c>
      <c r="H1774" t="s">
        <v>307</v>
      </c>
      <c r="I1774">
        <v>4</v>
      </c>
      <c r="J1774" t="s">
        <v>71</v>
      </c>
      <c r="K1774">
        <v>1.5E-3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</row>
    <row r="1775" spans="1:19" x14ac:dyDescent="0.35">
      <c r="A1775">
        <v>184</v>
      </c>
      <c r="B1775" t="s">
        <v>159</v>
      </c>
      <c r="C1775" t="s">
        <v>160</v>
      </c>
      <c r="D1775">
        <v>100106</v>
      </c>
      <c r="E1775" t="s">
        <v>23</v>
      </c>
      <c r="F1775">
        <v>100106001</v>
      </c>
      <c r="G1775" t="s">
        <v>59</v>
      </c>
      <c r="H1775" t="s">
        <v>131</v>
      </c>
      <c r="I1775">
        <v>1</v>
      </c>
      <c r="J1775" t="s">
        <v>96</v>
      </c>
      <c r="K1775">
        <v>0.54600000000000004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</row>
    <row r="1776" spans="1:19" x14ac:dyDescent="0.35">
      <c r="A1776">
        <v>184</v>
      </c>
      <c r="B1776" t="s">
        <v>159</v>
      </c>
      <c r="C1776" t="s">
        <v>160</v>
      </c>
      <c r="D1776">
        <v>100106</v>
      </c>
      <c r="E1776" t="s">
        <v>23</v>
      </c>
      <c r="F1776">
        <v>100106001</v>
      </c>
      <c r="G1776" t="s">
        <v>59</v>
      </c>
      <c r="H1776" t="s">
        <v>95</v>
      </c>
      <c r="I1776">
        <v>1</v>
      </c>
      <c r="J1776" t="s">
        <v>96</v>
      </c>
      <c r="K1776">
        <v>12.1212</v>
      </c>
      <c r="L1776">
        <v>0</v>
      </c>
      <c r="M1776">
        <v>11.465999999999999</v>
      </c>
      <c r="N1776">
        <v>11.465999999999999</v>
      </c>
      <c r="O1776">
        <v>0</v>
      </c>
      <c r="P1776">
        <v>0</v>
      </c>
      <c r="Q1776">
        <v>0</v>
      </c>
      <c r="R1776">
        <v>0</v>
      </c>
      <c r="S1776">
        <v>0</v>
      </c>
    </row>
    <row r="1777" spans="1:19" x14ac:dyDescent="0.35">
      <c r="A1777">
        <v>184</v>
      </c>
      <c r="B1777" t="s">
        <v>159</v>
      </c>
      <c r="C1777" t="s">
        <v>160</v>
      </c>
      <c r="D1777">
        <v>100107</v>
      </c>
      <c r="E1777" t="s">
        <v>48</v>
      </c>
      <c r="F1777">
        <v>100107012</v>
      </c>
      <c r="G1777" t="s">
        <v>49</v>
      </c>
      <c r="H1777" t="s">
        <v>150</v>
      </c>
      <c r="I1777">
        <v>3</v>
      </c>
      <c r="J1777" t="s">
        <v>38</v>
      </c>
      <c r="K1777">
        <v>0</v>
      </c>
      <c r="L1777">
        <v>0</v>
      </c>
      <c r="M1777">
        <v>0</v>
      </c>
      <c r="N1777">
        <v>0</v>
      </c>
      <c r="O1777">
        <v>0.81499999999999995</v>
      </c>
      <c r="P1777">
        <v>0.1</v>
      </c>
      <c r="Q1777">
        <v>5.8785999999999996</v>
      </c>
      <c r="R1777">
        <v>0.35239999999999999</v>
      </c>
      <c r="S1777">
        <v>2.4272</v>
      </c>
    </row>
    <row r="1778" spans="1:19" x14ac:dyDescent="0.35">
      <c r="A1778">
        <v>184</v>
      </c>
      <c r="B1778" t="s">
        <v>159</v>
      </c>
      <c r="C1778" t="s">
        <v>160</v>
      </c>
      <c r="D1778">
        <v>100107</v>
      </c>
      <c r="E1778" t="s">
        <v>48</v>
      </c>
      <c r="F1778">
        <v>100107012</v>
      </c>
      <c r="G1778" t="s">
        <v>49</v>
      </c>
      <c r="H1778" t="s">
        <v>342</v>
      </c>
      <c r="I1778">
        <v>3</v>
      </c>
      <c r="J1778" t="s">
        <v>38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30.79</v>
      </c>
      <c r="R1778">
        <v>0</v>
      </c>
      <c r="S1778">
        <v>0</v>
      </c>
    </row>
    <row r="1779" spans="1:19" x14ac:dyDescent="0.35">
      <c r="A1779">
        <v>184</v>
      </c>
      <c r="B1779" t="s">
        <v>159</v>
      </c>
      <c r="C1779" t="s">
        <v>160</v>
      </c>
      <c r="D1779">
        <v>100107</v>
      </c>
      <c r="E1779" t="s">
        <v>48</v>
      </c>
      <c r="F1779">
        <v>100107012</v>
      </c>
      <c r="G1779" t="s">
        <v>49</v>
      </c>
      <c r="H1779" t="s">
        <v>129</v>
      </c>
      <c r="I1779">
        <v>2</v>
      </c>
      <c r="J1779" t="s">
        <v>32</v>
      </c>
      <c r="K1779">
        <v>0</v>
      </c>
      <c r="L1779">
        <v>0</v>
      </c>
      <c r="M1779">
        <v>0</v>
      </c>
      <c r="N1779">
        <v>155.44399999999999</v>
      </c>
      <c r="O1779">
        <v>162.12</v>
      </c>
      <c r="P1779">
        <v>167</v>
      </c>
      <c r="Q1779">
        <v>151.32</v>
      </c>
      <c r="R1779">
        <v>323.99</v>
      </c>
      <c r="S1779">
        <v>776</v>
      </c>
    </row>
    <row r="1780" spans="1:19" x14ac:dyDescent="0.35">
      <c r="A1780">
        <v>184</v>
      </c>
      <c r="B1780" t="s">
        <v>159</v>
      </c>
      <c r="C1780" t="s">
        <v>160</v>
      </c>
      <c r="D1780">
        <v>100107</v>
      </c>
      <c r="E1780" t="s">
        <v>48</v>
      </c>
      <c r="F1780">
        <v>100107012</v>
      </c>
      <c r="G1780" t="s">
        <v>49</v>
      </c>
      <c r="H1780" t="s">
        <v>130</v>
      </c>
      <c r="I1780">
        <v>3</v>
      </c>
      <c r="J1780" t="s">
        <v>38</v>
      </c>
      <c r="K1780">
        <v>15.44</v>
      </c>
      <c r="L1780">
        <v>15</v>
      </c>
      <c r="M1780">
        <v>0</v>
      </c>
      <c r="N1780">
        <v>4.4999999999999997E-3</v>
      </c>
      <c r="O1780">
        <v>0.99</v>
      </c>
      <c r="P1780">
        <v>3.24</v>
      </c>
      <c r="Q1780">
        <v>5.3596000000000004</v>
      </c>
      <c r="R1780">
        <v>6.6623999999999999</v>
      </c>
      <c r="S1780">
        <v>5.2347999999999999</v>
      </c>
    </row>
    <row r="1781" spans="1:19" x14ac:dyDescent="0.35">
      <c r="A1781">
        <v>184</v>
      </c>
      <c r="B1781" t="s">
        <v>159</v>
      </c>
      <c r="C1781" t="s">
        <v>160</v>
      </c>
      <c r="D1781">
        <v>100107</v>
      </c>
      <c r="E1781" t="s">
        <v>48</v>
      </c>
      <c r="F1781">
        <v>100107012</v>
      </c>
      <c r="G1781" t="s">
        <v>49</v>
      </c>
      <c r="H1781" t="s">
        <v>50</v>
      </c>
      <c r="I1781">
        <v>3</v>
      </c>
      <c r="J1781" t="s">
        <v>38</v>
      </c>
      <c r="K1781">
        <v>0</v>
      </c>
      <c r="L1781">
        <v>0</v>
      </c>
      <c r="M1781">
        <v>0</v>
      </c>
      <c r="N1781">
        <v>0</v>
      </c>
      <c r="O1781">
        <v>1</v>
      </c>
      <c r="P1781">
        <v>0</v>
      </c>
      <c r="Q1781">
        <v>0.86</v>
      </c>
      <c r="R1781">
        <v>2.9759000000000002</v>
      </c>
      <c r="S1781">
        <v>0.1056</v>
      </c>
    </row>
    <row r="1782" spans="1:19" x14ac:dyDescent="0.35">
      <c r="A1782">
        <v>184</v>
      </c>
      <c r="B1782" t="s">
        <v>159</v>
      </c>
      <c r="C1782" t="s">
        <v>160</v>
      </c>
      <c r="D1782">
        <v>100107</v>
      </c>
      <c r="E1782" t="s">
        <v>48</v>
      </c>
      <c r="F1782">
        <v>100107012</v>
      </c>
      <c r="G1782" t="s">
        <v>49</v>
      </c>
      <c r="H1782" t="s">
        <v>211</v>
      </c>
      <c r="I1782">
        <v>7</v>
      </c>
      <c r="J1782" t="s">
        <v>164</v>
      </c>
      <c r="K1782">
        <v>18.7516</v>
      </c>
      <c r="L1782">
        <v>21.509499999999999</v>
      </c>
      <c r="M1782">
        <v>0</v>
      </c>
      <c r="N1782">
        <v>27.978300000000001</v>
      </c>
      <c r="O1782">
        <v>27</v>
      </c>
      <c r="P1782">
        <v>38.159999999999997</v>
      </c>
      <c r="Q1782">
        <v>39.5</v>
      </c>
      <c r="R1782">
        <v>102.0438</v>
      </c>
      <c r="S1782">
        <v>37.226300000000002</v>
      </c>
    </row>
    <row r="1783" spans="1:19" x14ac:dyDescent="0.35">
      <c r="A1783">
        <v>184</v>
      </c>
      <c r="B1783" t="s">
        <v>159</v>
      </c>
      <c r="C1783" t="s">
        <v>160</v>
      </c>
      <c r="D1783">
        <v>100107</v>
      </c>
      <c r="E1783" t="s">
        <v>48</v>
      </c>
      <c r="F1783">
        <v>100107012</v>
      </c>
      <c r="G1783" t="s">
        <v>49</v>
      </c>
      <c r="H1783" t="s">
        <v>365</v>
      </c>
      <c r="I1783">
        <v>7</v>
      </c>
      <c r="J1783" t="s">
        <v>164</v>
      </c>
      <c r="K1783">
        <v>7.6E-3</v>
      </c>
      <c r="L1783">
        <v>3.9935999999999998</v>
      </c>
      <c r="M1783">
        <v>0</v>
      </c>
      <c r="N1783">
        <v>3.1699999999999999E-2</v>
      </c>
      <c r="O1783">
        <v>1.2E-2</v>
      </c>
      <c r="P1783">
        <v>1.3100000000000001E-2</v>
      </c>
      <c r="Q1783">
        <v>1.5E-3</v>
      </c>
      <c r="R1783">
        <v>0.56699999999999995</v>
      </c>
      <c r="S1783">
        <v>18.245999999999999</v>
      </c>
    </row>
    <row r="1784" spans="1:19" x14ac:dyDescent="0.35">
      <c r="A1784">
        <v>184</v>
      </c>
      <c r="B1784" t="s">
        <v>159</v>
      </c>
      <c r="C1784" t="s">
        <v>160</v>
      </c>
      <c r="D1784">
        <v>100108</v>
      </c>
      <c r="E1784" t="s">
        <v>294</v>
      </c>
      <c r="F1784">
        <v>100108005</v>
      </c>
      <c r="G1784" t="s">
        <v>319</v>
      </c>
      <c r="H1784" t="s">
        <v>398</v>
      </c>
      <c r="I1784">
        <v>7</v>
      </c>
      <c r="J1784" t="s">
        <v>164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5.5650000000000004</v>
      </c>
      <c r="S1784">
        <v>0</v>
      </c>
    </row>
    <row r="1785" spans="1:19" x14ac:dyDescent="0.35">
      <c r="A1785">
        <v>184</v>
      </c>
      <c r="B1785" t="s">
        <v>159</v>
      </c>
      <c r="C1785" t="s">
        <v>160</v>
      </c>
      <c r="D1785">
        <v>100108</v>
      </c>
      <c r="E1785" t="s">
        <v>294</v>
      </c>
      <c r="F1785">
        <v>100108007</v>
      </c>
      <c r="G1785" t="s">
        <v>327</v>
      </c>
      <c r="H1785" t="s">
        <v>424</v>
      </c>
      <c r="I1785">
        <v>1</v>
      </c>
      <c r="J1785" t="s">
        <v>96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1.98</v>
      </c>
    </row>
    <row r="1786" spans="1:19" x14ac:dyDescent="0.35">
      <c r="A1786">
        <v>184</v>
      </c>
      <c r="B1786" t="s">
        <v>159</v>
      </c>
      <c r="C1786" t="s">
        <v>160</v>
      </c>
      <c r="D1786">
        <v>100109</v>
      </c>
      <c r="E1786" t="s">
        <v>51</v>
      </c>
      <c r="F1786">
        <v>100109001</v>
      </c>
      <c r="G1786" t="s">
        <v>51</v>
      </c>
      <c r="H1786" t="s">
        <v>293</v>
      </c>
      <c r="I1786">
        <v>7</v>
      </c>
      <c r="J1786" t="s">
        <v>164</v>
      </c>
      <c r="K1786">
        <v>0</v>
      </c>
      <c r="L1786">
        <v>1.9967999999999999</v>
      </c>
      <c r="M1786">
        <v>0</v>
      </c>
      <c r="N1786">
        <v>22</v>
      </c>
      <c r="O1786">
        <v>0</v>
      </c>
      <c r="P1786">
        <v>0</v>
      </c>
      <c r="Q1786">
        <v>0</v>
      </c>
      <c r="R1786">
        <v>0</v>
      </c>
      <c r="S1786">
        <v>0</v>
      </c>
    </row>
    <row r="1787" spans="1:19" x14ac:dyDescent="0.35">
      <c r="A1787">
        <v>184</v>
      </c>
      <c r="B1787" t="s">
        <v>159</v>
      </c>
      <c r="C1787" t="s">
        <v>160</v>
      </c>
      <c r="D1787">
        <v>100109</v>
      </c>
      <c r="E1787" t="s">
        <v>51</v>
      </c>
      <c r="F1787">
        <v>100109001</v>
      </c>
      <c r="G1787" t="s">
        <v>51</v>
      </c>
      <c r="H1787" t="s">
        <v>184</v>
      </c>
      <c r="I1787">
        <v>7</v>
      </c>
      <c r="J1787" t="s">
        <v>164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0.54</v>
      </c>
      <c r="Q1787">
        <v>4.07</v>
      </c>
      <c r="R1787">
        <v>3.26</v>
      </c>
      <c r="S1787">
        <v>10.53</v>
      </c>
    </row>
    <row r="1788" spans="1:19" x14ac:dyDescent="0.35">
      <c r="A1788">
        <v>184</v>
      </c>
      <c r="B1788" t="s">
        <v>159</v>
      </c>
      <c r="C1788" t="s">
        <v>160</v>
      </c>
      <c r="D1788">
        <v>100109</v>
      </c>
      <c r="E1788" t="s">
        <v>51</v>
      </c>
      <c r="F1788">
        <v>100109001</v>
      </c>
      <c r="G1788" t="s">
        <v>51</v>
      </c>
      <c r="H1788" t="s">
        <v>70</v>
      </c>
      <c r="I1788">
        <v>4</v>
      </c>
      <c r="J1788" t="s">
        <v>71</v>
      </c>
      <c r="K1788">
        <v>0</v>
      </c>
      <c r="L1788">
        <v>0</v>
      </c>
      <c r="M1788">
        <v>20</v>
      </c>
      <c r="N1788">
        <v>0</v>
      </c>
      <c r="O1788">
        <v>0</v>
      </c>
      <c r="P1788">
        <v>54</v>
      </c>
      <c r="Q1788">
        <v>0</v>
      </c>
      <c r="R1788">
        <v>0</v>
      </c>
      <c r="S1788">
        <v>0</v>
      </c>
    </row>
    <row r="1789" spans="1:19" x14ac:dyDescent="0.35">
      <c r="A1789">
        <v>184</v>
      </c>
      <c r="B1789" t="s">
        <v>159</v>
      </c>
      <c r="C1789" t="s">
        <v>160</v>
      </c>
      <c r="D1789">
        <v>100109</v>
      </c>
      <c r="E1789" t="s">
        <v>51</v>
      </c>
      <c r="F1789">
        <v>100109001</v>
      </c>
      <c r="G1789" t="s">
        <v>51</v>
      </c>
      <c r="H1789" t="s">
        <v>389</v>
      </c>
      <c r="I1789">
        <v>3</v>
      </c>
      <c r="J1789" t="s">
        <v>38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0.35260000000000002</v>
      </c>
      <c r="S1789">
        <v>0</v>
      </c>
    </row>
    <row r="1790" spans="1:19" x14ac:dyDescent="0.35">
      <c r="A1790">
        <v>175</v>
      </c>
      <c r="B1790" t="s">
        <v>161</v>
      </c>
      <c r="C1790" t="s">
        <v>162</v>
      </c>
      <c r="D1790">
        <v>100101</v>
      </c>
      <c r="E1790" t="s">
        <v>29</v>
      </c>
      <c r="F1790">
        <v>100101001</v>
      </c>
      <c r="G1790" t="s">
        <v>35</v>
      </c>
      <c r="H1790" t="s">
        <v>163</v>
      </c>
      <c r="I1790">
        <v>7</v>
      </c>
      <c r="J1790" t="s">
        <v>164</v>
      </c>
      <c r="K1790">
        <v>9.3041999999999998</v>
      </c>
      <c r="L1790">
        <v>7.8780999999999999</v>
      </c>
      <c r="M1790">
        <v>2.6482000000000001</v>
      </c>
      <c r="N1790">
        <v>2.7946</v>
      </c>
      <c r="O1790">
        <v>1.3986000000000001</v>
      </c>
      <c r="P1790">
        <v>1.248</v>
      </c>
      <c r="Q1790">
        <v>0.37459999999999999</v>
      </c>
      <c r="R1790">
        <v>0.33460000000000001</v>
      </c>
      <c r="S1790">
        <v>0</v>
      </c>
    </row>
    <row r="1791" spans="1:19" x14ac:dyDescent="0.35">
      <c r="A1791">
        <v>175</v>
      </c>
      <c r="B1791" t="s">
        <v>161</v>
      </c>
      <c r="C1791" t="s">
        <v>162</v>
      </c>
      <c r="D1791">
        <v>100101</v>
      </c>
      <c r="E1791" t="s">
        <v>29</v>
      </c>
      <c r="F1791">
        <v>100101001</v>
      </c>
      <c r="G1791" t="s">
        <v>35</v>
      </c>
      <c r="H1791" t="s">
        <v>308</v>
      </c>
      <c r="I1791">
        <v>4</v>
      </c>
      <c r="J1791" t="s">
        <v>71</v>
      </c>
      <c r="K1791">
        <v>0</v>
      </c>
      <c r="L1791">
        <v>1E-4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</row>
    <row r="1792" spans="1:19" x14ac:dyDescent="0.35">
      <c r="A1792">
        <v>175</v>
      </c>
      <c r="B1792" t="s">
        <v>161</v>
      </c>
      <c r="C1792" t="s">
        <v>162</v>
      </c>
      <c r="D1792">
        <v>100101</v>
      </c>
      <c r="E1792" t="s">
        <v>29</v>
      </c>
      <c r="F1792">
        <v>100101004</v>
      </c>
      <c r="G1792" t="s">
        <v>30</v>
      </c>
      <c r="H1792" t="s">
        <v>217</v>
      </c>
      <c r="I1792">
        <v>7</v>
      </c>
      <c r="J1792" t="s">
        <v>164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2.4380999999999999</v>
      </c>
      <c r="S1792">
        <v>0.82</v>
      </c>
    </row>
    <row r="1793" spans="1:19" x14ac:dyDescent="0.35">
      <c r="A1793">
        <v>175</v>
      </c>
      <c r="B1793" t="s">
        <v>161</v>
      </c>
      <c r="C1793" t="s">
        <v>162</v>
      </c>
      <c r="D1793">
        <v>100101</v>
      </c>
      <c r="E1793" t="s">
        <v>29</v>
      </c>
      <c r="F1793">
        <v>100101007</v>
      </c>
      <c r="G1793" t="s">
        <v>64</v>
      </c>
      <c r="H1793" t="s">
        <v>357</v>
      </c>
      <c r="I1793">
        <v>7</v>
      </c>
      <c r="J1793" t="s">
        <v>164</v>
      </c>
      <c r="K1793">
        <v>0</v>
      </c>
      <c r="L1793">
        <v>0</v>
      </c>
      <c r="M1793">
        <v>0</v>
      </c>
      <c r="N1793">
        <v>0</v>
      </c>
      <c r="O1793">
        <v>0.03</v>
      </c>
      <c r="P1793">
        <v>0</v>
      </c>
      <c r="Q1793">
        <v>0</v>
      </c>
      <c r="R1793">
        <v>0</v>
      </c>
      <c r="S1793">
        <v>0</v>
      </c>
    </row>
    <row r="1794" spans="1:19" x14ac:dyDescent="0.35">
      <c r="A1794">
        <v>175</v>
      </c>
      <c r="B1794" t="s">
        <v>161</v>
      </c>
      <c r="C1794" t="s">
        <v>162</v>
      </c>
      <c r="D1794">
        <v>100101</v>
      </c>
      <c r="E1794" t="s">
        <v>29</v>
      </c>
      <c r="F1794">
        <v>100112025</v>
      </c>
      <c r="G1794" t="s">
        <v>173</v>
      </c>
      <c r="H1794" t="s">
        <v>248</v>
      </c>
      <c r="I1794">
        <v>3</v>
      </c>
      <c r="J1794" t="s">
        <v>38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6.4000000000000001E-2</v>
      </c>
      <c r="Q1794">
        <v>0</v>
      </c>
      <c r="R1794">
        <v>0.64</v>
      </c>
      <c r="S1794">
        <v>0</v>
      </c>
    </row>
    <row r="1795" spans="1:19" x14ac:dyDescent="0.35">
      <c r="A1795">
        <v>175</v>
      </c>
      <c r="B1795" t="s">
        <v>161</v>
      </c>
      <c r="C1795" t="s">
        <v>162</v>
      </c>
      <c r="D1795">
        <v>100102</v>
      </c>
      <c r="E1795" t="s">
        <v>92</v>
      </c>
      <c r="F1795">
        <v>100102005</v>
      </c>
      <c r="G1795" t="s">
        <v>177</v>
      </c>
      <c r="H1795" t="s">
        <v>397</v>
      </c>
      <c r="I1795">
        <v>7</v>
      </c>
      <c r="J1795" t="s">
        <v>164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0.90659999999999996</v>
      </c>
      <c r="S1795">
        <v>0</v>
      </c>
    </row>
    <row r="1796" spans="1:19" x14ac:dyDescent="0.35">
      <c r="A1796">
        <v>175</v>
      </c>
      <c r="B1796" t="s">
        <v>161</v>
      </c>
      <c r="C1796" t="s">
        <v>162</v>
      </c>
      <c r="D1796">
        <v>100102</v>
      </c>
      <c r="E1796" t="s">
        <v>92</v>
      </c>
      <c r="F1796">
        <v>100102006</v>
      </c>
      <c r="G1796" t="s">
        <v>237</v>
      </c>
      <c r="H1796" t="s">
        <v>409</v>
      </c>
      <c r="I1796">
        <v>7</v>
      </c>
      <c r="J1796" t="s">
        <v>164</v>
      </c>
      <c r="K1796">
        <v>0</v>
      </c>
      <c r="L1796">
        <v>0</v>
      </c>
      <c r="M1796">
        <v>0</v>
      </c>
      <c r="N1796">
        <v>0</v>
      </c>
      <c r="O1796">
        <v>0.34499999999999997</v>
      </c>
      <c r="P1796">
        <v>0</v>
      </c>
      <c r="Q1796">
        <v>0</v>
      </c>
      <c r="R1796">
        <v>0</v>
      </c>
      <c r="S1796">
        <v>0</v>
      </c>
    </row>
    <row r="1797" spans="1:19" x14ac:dyDescent="0.35">
      <c r="A1797">
        <v>175</v>
      </c>
      <c r="B1797" t="s">
        <v>161</v>
      </c>
      <c r="C1797" t="s">
        <v>162</v>
      </c>
      <c r="D1797">
        <v>100102</v>
      </c>
      <c r="E1797" t="s">
        <v>92</v>
      </c>
      <c r="F1797">
        <v>100102008</v>
      </c>
      <c r="G1797" t="s">
        <v>352</v>
      </c>
      <c r="H1797" t="s">
        <v>354</v>
      </c>
      <c r="I1797">
        <v>7</v>
      </c>
      <c r="J1797" t="s">
        <v>164</v>
      </c>
      <c r="K1797">
        <v>0</v>
      </c>
      <c r="L1797">
        <v>0</v>
      </c>
      <c r="M1797">
        <v>1.7413000000000001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</row>
    <row r="1798" spans="1:19" x14ac:dyDescent="0.35">
      <c r="A1798">
        <v>175</v>
      </c>
      <c r="B1798" t="s">
        <v>161</v>
      </c>
      <c r="C1798" t="s">
        <v>162</v>
      </c>
      <c r="D1798">
        <v>100103</v>
      </c>
      <c r="E1798" t="s">
        <v>39</v>
      </c>
      <c r="F1798">
        <v>100103002</v>
      </c>
      <c r="G1798" t="s">
        <v>42</v>
      </c>
      <c r="H1798" t="s">
        <v>313</v>
      </c>
      <c r="I1798">
        <v>3</v>
      </c>
      <c r="J1798" t="s">
        <v>38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0.65710000000000002</v>
      </c>
      <c r="S1798">
        <v>0</v>
      </c>
    </row>
    <row r="1799" spans="1:19" x14ac:dyDescent="0.35">
      <c r="A1799">
        <v>175</v>
      </c>
      <c r="B1799" t="s">
        <v>161</v>
      </c>
      <c r="C1799" t="s">
        <v>162</v>
      </c>
      <c r="D1799">
        <v>100103</v>
      </c>
      <c r="E1799" t="s">
        <v>39</v>
      </c>
      <c r="F1799">
        <v>100103002</v>
      </c>
      <c r="G1799" t="s">
        <v>42</v>
      </c>
      <c r="H1799" t="s">
        <v>291</v>
      </c>
      <c r="I1799">
        <v>7</v>
      </c>
      <c r="J1799" t="s">
        <v>164</v>
      </c>
      <c r="K1799">
        <v>0</v>
      </c>
      <c r="L1799">
        <v>0</v>
      </c>
      <c r="M1799">
        <v>0</v>
      </c>
      <c r="N1799">
        <v>2.0287000000000002</v>
      </c>
      <c r="O1799">
        <v>0.32040000000000002</v>
      </c>
      <c r="P1799">
        <v>0</v>
      </c>
      <c r="Q1799">
        <v>0.6</v>
      </c>
      <c r="R1799">
        <v>0</v>
      </c>
      <c r="S1799">
        <v>0</v>
      </c>
    </row>
    <row r="1800" spans="1:19" x14ac:dyDescent="0.35">
      <c r="A1800">
        <v>175</v>
      </c>
      <c r="B1800" t="s">
        <v>161</v>
      </c>
      <c r="C1800" t="s">
        <v>162</v>
      </c>
      <c r="D1800">
        <v>100103</v>
      </c>
      <c r="E1800" t="s">
        <v>39</v>
      </c>
      <c r="F1800">
        <v>100103002</v>
      </c>
      <c r="G1800" t="s">
        <v>42</v>
      </c>
      <c r="H1800" t="s">
        <v>114</v>
      </c>
      <c r="I1800">
        <v>4</v>
      </c>
      <c r="J1800" t="s">
        <v>71</v>
      </c>
      <c r="K1800">
        <v>0</v>
      </c>
      <c r="L1800">
        <v>3.5000000000000003E-2</v>
      </c>
      <c r="M1800">
        <v>0</v>
      </c>
      <c r="N1800">
        <v>4.8399999999999999E-2</v>
      </c>
      <c r="O1800">
        <v>1.9E-2</v>
      </c>
      <c r="P1800">
        <v>0</v>
      </c>
      <c r="Q1800">
        <v>5.3999999999999999E-2</v>
      </c>
      <c r="R1800">
        <v>0</v>
      </c>
      <c r="S1800">
        <v>0</v>
      </c>
    </row>
    <row r="1801" spans="1:19" x14ac:dyDescent="0.35">
      <c r="A1801">
        <v>175</v>
      </c>
      <c r="B1801" t="s">
        <v>161</v>
      </c>
      <c r="C1801" t="s">
        <v>162</v>
      </c>
      <c r="D1801">
        <v>100103</v>
      </c>
      <c r="E1801" t="s">
        <v>39</v>
      </c>
      <c r="F1801">
        <v>100103003</v>
      </c>
      <c r="G1801" t="s">
        <v>226</v>
      </c>
      <c r="H1801" t="s">
        <v>315</v>
      </c>
      <c r="I1801">
        <v>3</v>
      </c>
      <c r="J1801" t="s">
        <v>38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0.76280000000000003</v>
      </c>
      <c r="R1801">
        <v>0</v>
      </c>
      <c r="S1801">
        <v>0</v>
      </c>
    </row>
    <row r="1802" spans="1:19" x14ac:dyDescent="0.35">
      <c r="A1802">
        <v>175</v>
      </c>
      <c r="B1802" t="s">
        <v>161</v>
      </c>
      <c r="C1802" t="s">
        <v>162</v>
      </c>
      <c r="D1802">
        <v>100103</v>
      </c>
      <c r="E1802" t="s">
        <v>39</v>
      </c>
      <c r="F1802">
        <v>100103004</v>
      </c>
      <c r="G1802" t="s">
        <v>77</v>
      </c>
      <c r="H1802" t="s">
        <v>363</v>
      </c>
      <c r="I1802">
        <v>7</v>
      </c>
      <c r="J1802" t="s">
        <v>164</v>
      </c>
      <c r="K1802">
        <v>0</v>
      </c>
      <c r="L1802">
        <v>0</v>
      </c>
      <c r="M1802">
        <v>0</v>
      </c>
      <c r="N1802">
        <v>0.12</v>
      </c>
      <c r="O1802">
        <v>0</v>
      </c>
      <c r="P1802">
        <v>0</v>
      </c>
      <c r="Q1802">
        <v>2.5005000000000002</v>
      </c>
      <c r="R1802">
        <v>1.6044</v>
      </c>
      <c r="S1802">
        <v>0</v>
      </c>
    </row>
    <row r="1803" spans="1:19" x14ac:dyDescent="0.35">
      <c r="A1803">
        <v>175</v>
      </c>
      <c r="B1803" t="s">
        <v>161</v>
      </c>
      <c r="C1803" t="s">
        <v>162</v>
      </c>
      <c r="D1803">
        <v>100103</v>
      </c>
      <c r="E1803" t="s">
        <v>39</v>
      </c>
      <c r="F1803">
        <v>100103004</v>
      </c>
      <c r="G1803" t="s">
        <v>77</v>
      </c>
      <c r="H1803" t="s">
        <v>124</v>
      </c>
      <c r="I1803">
        <v>3</v>
      </c>
      <c r="J1803" t="s">
        <v>38</v>
      </c>
      <c r="K1803">
        <v>0</v>
      </c>
      <c r="L1803">
        <v>6.9999999999999999E-4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0.2944</v>
      </c>
    </row>
    <row r="1804" spans="1:19" x14ac:dyDescent="0.35">
      <c r="A1804">
        <v>175</v>
      </c>
      <c r="B1804" t="s">
        <v>161</v>
      </c>
      <c r="C1804" t="s">
        <v>162</v>
      </c>
      <c r="D1804">
        <v>100103</v>
      </c>
      <c r="E1804" t="s">
        <v>39</v>
      </c>
      <c r="F1804">
        <v>100103004</v>
      </c>
      <c r="G1804" t="s">
        <v>77</v>
      </c>
      <c r="H1804" t="s">
        <v>89</v>
      </c>
      <c r="I1804">
        <v>3</v>
      </c>
      <c r="J1804" t="s">
        <v>38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0.63</v>
      </c>
      <c r="S1804">
        <v>0</v>
      </c>
    </row>
    <row r="1805" spans="1:19" x14ac:dyDescent="0.35">
      <c r="A1805">
        <v>175</v>
      </c>
      <c r="B1805" t="s">
        <v>161</v>
      </c>
      <c r="C1805" t="s">
        <v>162</v>
      </c>
      <c r="D1805">
        <v>100104</v>
      </c>
      <c r="E1805" t="s">
        <v>66</v>
      </c>
      <c r="F1805">
        <v>100104002</v>
      </c>
      <c r="G1805" t="s">
        <v>67</v>
      </c>
      <c r="H1805" t="s">
        <v>210</v>
      </c>
      <c r="I1805">
        <v>7</v>
      </c>
      <c r="J1805" t="s">
        <v>164</v>
      </c>
      <c r="K1805">
        <v>0</v>
      </c>
      <c r="L1805">
        <v>0</v>
      </c>
      <c r="M1805">
        <v>0</v>
      </c>
      <c r="N1805">
        <v>0</v>
      </c>
      <c r="O1805">
        <v>0.69779999999999998</v>
      </c>
      <c r="P1805">
        <v>0</v>
      </c>
      <c r="Q1805">
        <v>0</v>
      </c>
      <c r="R1805">
        <v>0</v>
      </c>
      <c r="S1805">
        <v>0</v>
      </c>
    </row>
    <row r="1806" spans="1:19" x14ac:dyDescent="0.35">
      <c r="A1806">
        <v>175</v>
      </c>
      <c r="B1806" t="s">
        <v>161</v>
      </c>
      <c r="C1806" t="s">
        <v>162</v>
      </c>
      <c r="D1806">
        <v>100104</v>
      </c>
      <c r="E1806" t="s">
        <v>66</v>
      </c>
      <c r="F1806">
        <v>100104002</v>
      </c>
      <c r="G1806" t="s">
        <v>67</v>
      </c>
      <c r="H1806" t="s">
        <v>127</v>
      </c>
      <c r="I1806">
        <v>3</v>
      </c>
      <c r="J1806" t="s">
        <v>38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0.3584</v>
      </c>
    </row>
    <row r="1807" spans="1:19" x14ac:dyDescent="0.35">
      <c r="A1807">
        <v>175</v>
      </c>
      <c r="B1807" t="s">
        <v>161</v>
      </c>
      <c r="C1807" t="s">
        <v>162</v>
      </c>
      <c r="D1807">
        <v>100104</v>
      </c>
      <c r="E1807" t="s">
        <v>66</v>
      </c>
      <c r="F1807">
        <v>100104002</v>
      </c>
      <c r="G1807" t="s">
        <v>67</v>
      </c>
      <c r="H1807" t="s">
        <v>219</v>
      </c>
      <c r="I1807">
        <v>3</v>
      </c>
      <c r="J1807" t="s">
        <v>38</v>
      </c>
      <c r="K1807">
        <v>0</v>
      </c>
      <c r="L1807">
        <v>0.39340000000000003</v>
      </c>
      <c r="M1807">
        <v>0.1852</v>
      </c>
      <c r="N1807">
        <v>0</v>
      </c>
      <c r="O1807">
        <v>0</v>
      </c>
      <c r="P1807">
        <v>9.2600000000000002E-2</v>
      </c>
      <c r="Q1807">
        <v>0.5897</v>
      </c>
      <c r="R1807">
        <v>0</v>
      </c>
      <c r="S1807">
        <v>0</v>
      </c>
    </row>
    <row r="1808" spans="1:19" x14ac:dyDescent="0.35">
      <c r="A1808">
        <v>175</v>
      </c>
      <c r="B1808" t="s">
        <v>161</v>
      </c>
      <c r="C1808" t="s">
        <v>162</v>
      </c>
      <c r="D1808">
        <v>100105</v>
      </c>
      <c r="E1808" t="s">
        <v>20</v>
      </c>
      <c r="F1808">
        <v>100105006</v>
      </c>
      <c r="G1808" t="s">
        <v>276</v>
      </c>
      <c r="H1808" t="s">
        <v>277</v>
      </c>
      <c r="I1808">
        <v>4</v>
      </c>
      <c r="J1808" t="s">
        <v>71</v>
      </c>
      <c r="K1808">
        <v>0</v>
      </c>
      <c r="L1808">
        <v>0</v>
      </c>
      <c r="M1808">
        <v>0</v>
      </c>
      <c r="N1808">
        <v>0.11899999999999999</v>
      </c>
      <c r="O1808">
        <v>0.03</v>
      </c>
      <c r="P1808">
        <v>0</v>
      </c>
      <c r="Q1808">
        <v>0</v>
      </c>
      <c r="R1808">
        <v>2.07E-2</v>
      </c>
      <c r="S1808">
        <v>0</v>
      </c>
    </row>
    <row r="1809" spans="1:19" x14ac:dyDescent="0.35">
      <c r="A1809">
        <v>175</v>
      </c>
      <c r="B1809" t="s">
        <v>161</v>
      </c>
      <c r="C1809" t="s">
        <v>162</v>
      </c>
      <c r="D1809">
        <v>100105</v>
      </c>
      <c r="E1809" t="s">
        <v>20</v>
      </c>
      <c r="F1809">
        <v>100105006</v>
      </c>
      <c r="G1809" t="s">
        <v>276</v>
      </c>
      <c r="H1809" t="s">
        <v>307</v>
      </c>
      <c r="I1809">
        <v>4</v>
      </c>
      <c r="J1809" t="s">
        <v>71</v>
      </c>
      <c r="K1809">
        <v>0</v>
      </c>
      <c r="L1809">
        <v>0.03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</row>
    <row r="1810" spans="1:19" x14ac:dyDescent="0.35">
      <c r="A1810">
        <v>175</v>
      </c>
      <c r="B1810" t="s">
        <v>161</v>
      </c>
      <c r="C1810" t="s">
        <v>162</v>
      </c>
      <c r="D1810">
        <v>100108</v>
      </c>
      <c r="E1810" t="s">
        <v>294</v>
      </c>
      <c r="F1810">
        <v>100108002</v>
      </c>
      <c r="G1810" t="s">
        <v>295</v>
      </c>
      <c r="H1810" t="s">
        <v>367</v>
      </c>
      <c r="I1810">
        <v>3</v>
      </c>
      <c r="J1810" t="s">
        <v>38</v>
      </c>
      <c r="K1810">
        <v>0</v>
      </c>
      <c r="L1810">
        <v>0</v>
      </c>
      <c r="M1810">
        <v>0.44319999999999998</v>
      </c>
      <c r="N1810">
        <v>2.1772</v>
      </c>
      <c r="O1810">
        <v>0.41539999999999999</v>
      </c>
      <c r="P1810">
        <v>0</v>
      </c>
      <c r="Q1810">
        <v>0</v>
      </c>
      <c r="R1810">
        <v>1.4</v>
      </c>
      <c r="S1810">
        <v>2.9000000000000001E-2</v>
      </c>
    </row>
    <row r="1811" spans="1:19" x14ac:dyDescent="0.35">
      <c r="A1811">
        <v>175</v>
      </c>
      <c r="B1811" t="s">
        <v>161</v>
      </c>
      <c r="C1811" t="s">
        <v>162</v>
      </c>
      <c r="D1811">
        <v>100108</v>
      </c>
      <c r="E1811" t="s">
        <v>294</v>
      </c>
      <c r="F1811">
        <v>100108005</v>
      </c>
      <c r="G1811" t="s">
        <v>319</v>
      </c>
      <c r="H1811" t="s">
        <v>398</v>
      </c>
      <c r="I1811">
        <v>7</v>
      </c>
      <c r="J1811" t="s">
        <v>164</v>
      </c>
      <c r="K1811">
        <v>0</v>
      </c>
      <c r="L1811">
        <v>0</v>
      </c>
      <c r="M1811">
        <v>0</v>
      </c>
      <c r="N1811">
        <v>1</v>
      </c>
      <c r="O1811">
        <v>0</v>
      </c>
      <c r="P1811">
        <v>0</v>
      </c>
      <c r="Q1811">
        <v>0</v>
      </c>
      <c r="R1811">
        <v>0</v>
      </c>
      <c r="S1811">
        <v>0</v>
      </c>
    </row>
    <row r="1812" spans="1:19" x14ac:dyDescent="0.35">
      <c r="A1812">
        <v>175</v>
      </c>
      <c r="B1812" t="s">
        <v>161</v>
      </c>
      <c r="C1812" t="s">
        <v>162</v>
      </c>
      <c r="D1812">
        <v>100109</v>
      </c>
      <c r="E1812" t="s">
        <v>51</v>
      </c>
      <c r="F1812">
        <v>100109001</v>
      </c>
      <c r="G1812" t="s">
        <v>51</v>
      </c>
      <c r="H1812" t="s">
        <v>293</v>
      </c>
      <c r="I1812">
        <v>7</v>
      </c>
      <c r="J1812" t="s">
        <v>164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0.48</v>
      </c>
      <c r="R1812">
        <v>2.0699999999999998</v>
      </c>
      <c r="S1812">
        <v>0</v>
      </c>
    </row>
    <row r="1813" spans="1:19" x14ac:dyDescent="0.35">
      <c r="A1813">
        <v>175</v>
      </c>
      <c r="B1813" t="s">
        <v>161</v>
      </c>
      <c r="C1813" t="s">
        <v>162</v>
      </c>
      <c r="D1813">
        <v>100109</v>
      </c>
      <c r="E1813" t="s">
        <v>51</v>
      </c>
      <c r="F1813">
        <v>100109001</v>
      </c>
      <c r="G1813" t="s">
        <v>51</v>
      </c>
      <c r="H1813" t="s">
        <v>84</v>
      </c>
      <c r="I1813">
        <v>4</v>
      </c>
      <c r="J1813" t="s">
        <v>71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1E-3</v>
      </c>
      <c r="R1813">
        <v>0</v>
      </c>
      <c r="S1813">
        <v>0</v>
      </c>
    </row>
    <row r="1814" spans="1:19" x14ac:dyDescent="0.35">
      <c r="A1814">
        <v>175</v>
      </c>
      <c r="B1814" t="s">
        <v>161</v>
      </c>
      <c r="C1814" t="s">
        <v>162</v>
      </c>
      <c r="D1814">
        <v>100109</v>
      </c>
      <c r="E1814" t="s">
        <v>51</v>
      </c>
      <c r="F1814">
        <v>100109001</v>
      </c>
      <c r="G1814" t="s">
        <v>51</v>
      </c>
      <c r="H1814" t="s">
        <v>249</v>
      </c>
      <c r="I1814">
        <v>7</v>
      </c>
      <c r="J1814" t="s">
        <v>164</v>
      </c>
      <c r="K1814">
        <v>0</v>
      </c>
      <c r="L1814">
        <v>0</v>
      </c>
      <c r="M1814">
        <v>0</v>
      </c>
      <c r="N1814">
        <v>1E-3</v>
      </c>
      <c r="O1814">
        <v>0</v>
      </c>
      <c r="P1814">
        <v>0</v>
      </c>
      <c r="Q1814">
        <v>0</v>
      </c>
      <c r="R1814">
        <v>0</v>
      </c>
      <c r="S1814">
        <v>0</v>
      </c>
    </row>
    <row r="1815" spans="1:19" x14ac:dyDescent="0.35">
      <c r="A1815">
        <v>175</v>
      </c>
      <c r="B1815" t="s">
        <v>161</v>
      </c>
      <c r="C1815" t="s">
        <v>162</v>
      </c>
      <c r="D1815">
        <v>100109</v>
      </c>
      <c r="E1815" t="s">
        <v>51</v>
      </c>
      <c r="F1815">
        <v>100109001</v>
      </c>
      <c r="G1815" t="s">
        <v>51</v>
      </c>
      <c r="H1815" t="s">
        <v>70</v>
      </c>
      <c r="I1815">
        <v>4</v>
      </c>
      <c r="J1815" t="s">
        <v>71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7.4</v>
      </c>
      <c r="R1815">
        <v>0</v>
      </c>
      <c r="S1815">
        <v>0</v>
      </c>
    </row>
    <row r="1816" spans="1:19" x14ac:dyDescent="0.35">
      <c r="A1816">
        <v>186</v>
      </c>
      <c r="B1816" t="s">
        <v>166</v>
      </c>
      <c r="C1816" t="s">
        <v>167</v>
      </c>
      <c r="D1816">
        <v>100101</v>
      </c>
      <c r="E1816" t="s">
        <v>29</v>
      </c>
      <c r="F1816">
        <v>100101001</v>
      </c>
      <c r="G1816" t="s">
        <v>35</v>
      </c>
      <c r="H1816" t="s">
        <v>355</v>
      </c>
      <c r="I1816">
        <v>2</v>
      </c>
      <c r="J1816" t="s">
        <v>32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20</v>
      </c>
      <c r="S1816">
        <v>0</v>
      </c>
    </row>
    <row r="1817" spans="1:19" x14ac:dyDescent="0.35">
      <c r="A1817">
        <v>188</v>
      </c>
      <c r="B1817" t="s">
        <v>300</v>
      </c>
      <c r="C1817" t="s">
        <v>301</v>
      </c>
      <c r="D1817">
        <v>100101</v>
      </c>
      <c r="E1817" t="s">
        <v>29</v>
      </c>
      <c r="F1817">
        <v>100101001</v>
      </c>
      <c r="G1817" t="s">
        <v>35</v>
      </c>
      <c r="H1817" t="s">
        <v>355</v>
      </c>
      <c r="I1817">
        <v>2</v>
      </c>
      <c r="J1817" t="s">
        <v>32</v>
      </c>
      <c r="K1817">
        <v>0</v>
      </c>
      <c r="L1817">
        <v>2.0024000000000002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</row>
    <row r="1818" spans="1:19" x14ac:dyDescent="0.35">
      <c r="A1818">
        <v>188</v>
      </c>
      <c r="B1818" t="s">
        <v>300</v>
      </c>
      <c r="C1818" t="s">
        <v>301</v>
      </c>
      <c r="D1818">
        <v>100101</v>
      </c>
      <c r="E1818" t="s">
        <v>29</v>
      </c>
      <c r="F1818">
        <v>100101001</v>
      </c>
      <c r="G1818" t="s">
        <v>35</v>
      </c>
      <c r="H1818" t="s">
        <v>56</v>
      </c>
      <c r="I1818">
        <v>2</v>
      </c>
      <c r="J1818" t="s">
        <v>32</v>
      </c>
      <c r="K1818">
        <v>63.103999999999999</v>
      </c>
      <c r="L1818">
        <v>60.741700000000002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</row>
    <row r="1819" spans="1:19" x14ac:dyDescent="0.35">
      <c r="A1819">
        <v>188</v>
      </c>
      <c r="B1819" t="s">
        <v>300</v>
      </c>
      <c r="C1819" t="s">
        <v>301</v>
      </c>
      <c r="D1819">
        <v>100102</v>
      </c>
      <c r="E1819" t="s">
        <v>92</v>
      </c>
      <c r="F1819">
        <v>100102005</v>
      </c>
      <c r="G1819" t="s">
        <v>177</v>
      </c>
      <c r="H1819" t="s">
        <v>375</v>
      </c>
      <c r="I1819">
        <v>7</v>
      </c>
      <c r="J1819" t="s">
        <v>164</v>
      </c>
      <c r="K1819">
        <v>0</v>
      </c>
      <c r="L1819">
        <v>0</v>
      </c>
      <c r="M1819">
        <v>0</v>
      </c>
      <c r="N1819">
        <v>0</v>
      </c>
      <c r="O1819">
        <v>23.32</v>
      </c>
      <c r="P1819">
        <v>0</v>
      </c>
      <c r="Q1819">
        <v>0</v>
      </c>
      <c r="R1819">
        <v>0</v>
      </c>
      <c r="S1819">
        <v>0</v>
      </c>
    </row>
    <row r="1820" spans="1:19" x14ac:dyDescent="0.35">
      <c r="A1820">
        <v>188</v>
      </c>
      <c r="B1820" t="s">
        <v>300</v>
      </c>
      <c r="C1820" t="s">
        <v>301</v>
      </c>
      <c r="D1820">
        <v>100102</v>
      </c>
      <c r="E1820" t="s">
        <v>92</v>
      </c>
      <c r="F1820">
        <v>100102008</v>
      </c>
      <c r="G1820" t="s">
        <v>352</v>
      </c>
      <c r="H1820" t="s">
        <v>391</v>
      </c>
      <c r="I1820">
        <v>3</v>
      </c>
      <c r="J1820" t="s">
        <v>38</v>
      </c>
      <c r="K1820">
        <v>0.66959999999999997</v>
      </c>
      <c r="L1820">
        <v>0.66959999999999997</v>
      </c>
      <c r="M1820">
        <v>0.76890000000000003</v>
      </c>
      <c r="N1820">
        <v>0.41039999999999999</v>
      </c>
      <c r="O1820">
        <v>0</v>
      </c>
      <c r="P1820">
        <v>0.51839999999999997</v>
      </c>
      <c r="Q1820">
        <v>0</v>
      </c>
      <c r="R1820">
        <v>0</v>
      </c>
      <c r="S1820">
        <v>0</v>
      </c>
    </row>
    <row r="1821" spans="1:19" x14ac:dyDescent="0.35">
      <c r="A1821">
        <v>188</v>
      </c>
      <c r="B1821" t="s">
        <v>300</v>
      </c>
      <c r="C1821" t="s">
        <v>301</v>
      </c>
      <c r="D1821">
        <v>100102</v>
      </c>
      <c r="E1821" t="s">
        <v>92</v>
      </c>
      <c r="F1821">
        <v>100102008</v>
      </c>
      <c r="G1821" t="s">
        <v>352</v>
      </c>
      <c r="H1821" t="s">
        <v>354</v>
      </c>
      <c r="I1821">
        <v>7</v>
      </c>
      <c r="J1821" t="s">
        <v>164</v>
      </c>
      <c r="K1821">
        <v>40.015000000000001</v>
      </c>
      <c r="L1821">
        <v>0</v>
      </c>
      <c r="M1821">
        <v>10.07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</row>
    <row r="1822" spans="1:19" x14ac:dyDescent="0.35">
      <c r="A1822">
        <v>188</v>
      </c>
      <c r="B1822" t="s">
        <v>300</v>
      </c>
      <c r="C1822" t="s">
        <v>301</v>
      </c>
      <c r="D1822">
        <v>100103</v>
      </c>
      <c r="E1822" t="s">
        <v>39</v>
      </c>
      <c r="F1822">
        <v>100103002</v>
      </c>
      <c r="G1822" t="s">
        <v>42</v>
      </c>
      <c r="H1822" t="s">
        <v>114</v>
      </c>
      <c r="I1822">
        <v>4</v>
      </c>
      <c r="J1822" t="s">
        <v>71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5.0000000000000001E-4</v>
      </c>
      <c r="S1822">
        <v>0</v>
      </c>
    </row>
    <row r="1823" spans="1:19" x14ac:dyDescent="0.35">
      <c r="A1823">
        <v>188</v>
      </c>
      <c r="B1823" t="s">
        <v>300</v>
      </c>
      <c r="C1823" t="s">
        <v>301</v>
      </c>
      <c r="D1823">
        <v>100103</v>
      </c>
      <c r="E1823" t="s">
        <v>39</v>
      </c>
      <c r="F1823">
        <v>100103004</v>
      </c>
      <c r="G1823" t="s">
        <v>77</v>
      </c>
      <c r="H1823" t="s">
        <v>124</v>
      </c>
      <c r="I1823">
        <v>3</v>
      </c>
      <c r="J1823" t="s">
        <v>38</v>
      </c>
      <c r="K1823">
        <v>0.62639999999999996</v>
      </c>
      <c r="L1823">
        <v>0.71679999999999999</v>
      </c>
      <c r="M1823">
        <v>0.62639999999999996</v>
      </c>
      <c r="N1823">
        <v>0.32400000000000001</v>
      </c>
      <c r="O1823">
        <v>0.91080000000000005</v>
      </c>
      <c r="P1823">
        <v>0.50319999999999998</v>
      </c>
      <c r="Q1823">
        <v>0</v>
      </c>
      <c r="R1823">
        <v>0</v>
      </c>
      <c r="S1823">
        <v>0</v>
      </c>
    </row>
    <row r="1824" spans="1:19" x14ac:dyDescent="0.35">
      <c r="A1824">
        <v>188</v>
      </c>
      <c r="B1824" t="s">
        <v>300</v>
      </c>
      <c r="C1824" t="s">
        <v>301</v>
      </c>
      <c r="D1824">
        <v>100105</v>
      </c>
      <c r="E1824" t="s">
        <v>20</v>
      </c>
      <c r="F1824">
        <v>100105004</v>
      </c>
      <c r="G1824" t="s">
        <v>18</v>
      </c>
      <c r="H1824" t="s">
        <v>19</v>
      </c>
      <c r="I1824">
        <v>6</v>
      </c>
      <c r="J1824" t="s">
        <v>20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20</v>
      </c>
    </row>
    <row r="1825" spans="1:19" x14ac:dyDescent="0.35">
      <c r="A1825">
        <v>188</v>
      </c>
      <c r="B1825" t="s">
        <v>300</v>
      </c>
      <c r="C1825" t="s">
        <v>301</v>
      </c>
      <c r="D1825">
        <v>100105</v>
      </c>
      <c r="E1825" t="s">
        <v>20</v>
      </c>
      <c r="F1825">
        <v>100105006</v>
      </c>
      <c r="G1825" t="s">
        <v>276</v>
      </c>
      <c r="H1825" t="s">
        <v>277</v>
      </c>
      <c r="I1825">
        <v>4</v>
      </c>
      <c r="J1825" t="s">
        <v>71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</row>
    <row r="1826" spans="1:19" x14ac:dyDescent="0.35">
      <c r="A1826">
        <v>188</v>
      </c>
      <c r="B1826" t="s">
        <v>300</v>
      </c>
      <c r="C1826" t="s">
        <v>301</v>
      </c>
      <c r="D1826">
        <v>100106</v>
      </c>
      <c r="E1826" t="s">
        <v>23</v>
      </c>
      <c r="F1826">
        <v>100106001</v>
      </c>
      <c r="G1826" t="s">
        <v>59</v>
      </c>
      <c r="H1826" t="s">
        <v>95</v>
      </c>
      <c r="I1826">
        <v>1</v>
      </c>
      <c r="J1826" t="s">
        <v>96</v>
      </c>
      <c r="K1826">
        <v>0</v>
      </c>
      <c r="L1826">
        <v>0</v>
      </c>
      <c r="M1826">
        <v>0</v>
      </c>
      <c r="N1826">
        <v>0</v>
      </c>
      <c r="O1826">
        <v>4.5999999999999999E-3</v>
      </c>
      <c r="P1826">
        <v>0</v>
      </c>
      <c r="Q1826">
        <v>0</v>
      </c>
      <c r="R1826">
        <v>0</v>
      </c>
      <c r="S1826">
        <v>0</v>
      </c>
    </row>
    <row r="1827" spans="1:19" x14ac:dyDescent="0.35">
      <c r="A1827">
        <v>188</v>
      </c>
      <c r="B1827" t="s">
        <v>300</v>
      </c>
      <c r="C1827" t="s">
        <v>301</v>
      </c>
      <c r="D1827">
        <v>100109</v>
      </c>
      <c r="E1827" t="s">
        <v>51</v>
      </c>
      <c r="F1827">
        <v>100109001</v>
      </c>
      <c r="G1827" t="s">
        <v>51</v>
      </c>
      <c r="H1827" t="s">
        <v>293</v>
      </c>
      <c r="I1827">
        <v>7</v>
      </c>
      <c r="J1827" t="s">
        <v>164</v>
      </c>
      <c r="K1827">
        <v>2.6175999999999999</v>
      </c>
      <c r="L1827">
        <v>1.08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</row>
    <row r="1828" spans="1:19" x14ac:dyDescent="0.35">
      <c r="A1828">
        <v>188</v>
      </c>
      <c r="B1828" t="s">
        <v>300</v>
      </c>
      <c r="C1828" t="s">
        <v>301</v>
      </c>
      <c r="D1828">
        <v>100109</v>
      </c>
      <c r="E1828" t="s">
        <v>51</v>
      </c>
      <c r="F1828">
        <v>100109001</v>
      </c>
      <c r="G1828" t="s">
        <v>51</v>
      </c>
      <c r="H1828" t="s">
        <v>184</v>
      </c>
      <c r="I1828">
        <v>7</v>
      </c>
      <c r="J1828" t="s">
        <v>164</v>
      </c>
      <c r="K1828">
        <v>0</v>
      </c>
      <c r="L1828">
        <v>0</v>
      </c>
      <c r="M1828">
        <v>0</v>
      </c>
      <c r="N1828">
        <v>0</v>
      </c>
      <c r="O1828">
        <v>1.875</v>
      </c>
      <c r="P1828">
        <v>0</v>
      </c>
      <c r="Q1828">
        <v>0</v>
      </c>
      <c r="R1828">
        <v>0</v>
      </c>
      <c r="S1828">
        <v>0</v>
      </c>
    </row>
    <row r="1829" spans="1:19" x14ac:dyDescent="0.35">
      <c r="A1829">
        <v>60</v>
      </c>
      <c r="B1829" t="s">
        <v>169</v>
      </c>
      <c r="C1829" t="s">
        <v>170</v>
      </c>
      <c r="D1829">
        <v>100101</v>
      </c>
      <c r="E1829" t="s">
        <v>29</v>
      </c>
      <c r="F1829">
        <v>100101001</v>
      </c>
      <c r="G1829" t="s">
        <v>35</v>
      </c>
      <c r="H1829" t="s">
        <v>37</v>
      </c>
      <c r="I1829">
        <v>3</v>
      </c>
      <c r="J1829" t="s">
        <v>38</v>
      </c>
      <c r="K1829">
        <v>8.0571000000000002</v>
      </c>
      <c r="L1829">
        <v>13.766500000000001</v>
      </c>
      <c r="M1829">
        <v>39.451799999999999</v>
      </c>
      <c r="N1829">
        <v>35.564300000000003</v>
      </c>
      <c r="O1829">
        <v>55.758299999999998</v>
      </c>
      <c r="P1829">
        <v>192.63650000000001</v>
      </c>
      <c r="Q1829">
        <v>122.2872</v>
      </c>
      <c r="R1829">
        <v>224.15639999999999</v>
      </c>
      <c r="S1829">
        <v>113.63249999999999</v>
      </c>
    </row>
    <row r="1830" spans="1:19" x14ac:dyDescent="0.35">
      <c r="A1830">
        <v>60</v>
      </c>
      <c r="B1830" t="s">
        <v>169</v>
      </c>
      <c r="C1830" t="s">
        <v>170</v>
      </c>
      <c r="D1830">
        <v>100101</v>
      </c>
      <c r="E1830" t="s">
        <v>29</v>
      </c>
      <c r="F1830">
        <v>100101001</v>
      </c>
      <c r="G1830" t="s">
        <v>35</v>
      </c>
      <c r="H1830" t="s">
        <v>385</v>
      </c>
      <c r="I1830">
        <v>4</v>
      </c>
      <c r="J1830" t="s">
        <v>71</v>
      </c>
      <c r="K1830">
        <v>0</v>
      </c>
      <c r="L1830">
        <v>0</v>
      </c>
      <c r="M1830">
        <v>0.26419999999999999</v>
      </c>
      <c r="N1830">
        <v>0</v>
      </c>
      <c r="O1830">
        <v>2.4601999999999999</v>
      </c>
      <c r="P1830">
        <v>0</v>
      </c>
      <c r="Q1830">
        <v>0</v>
      </c>
      <c r="R1830">
        <v>0</v>
      </c>
      <c r="S1830">
        <v>0</v>
      </c>
    </row>
    <row r="1831" spans="1:19" x14ac:dyDescent="0.35">
      <c r="A1831">
        <v>60</v>
      </c>
      <c r="B1831" t="s">
        <v>169</v>
      </c>
      <c r="C1831" t="s">
        <v>170</v>
      </c>
      <c r="D1831">
        <v>100101</v>
      </c>
      <c r="E1831" t="s">
        <v>29</v>
      </c>
      <c r="F1831">
        <v>100101001</v>
      </c>
      <c r="G1831" t="s">
        <v>35</v>
      </c>
      <c r="H1831" t="s">
        <v>163</v>
      </c>
      <c r="I1831">
        <v>7</v>
      </c>
      <c r="J1831" t="s">
        <v>164</v>
      </c>
      <c r="K1831">
        <v>226.36859999999999</v>
      </c>
      <c r="L1831">
        <v>52.619900000000001</v>
      </c>
      <c r="M1831">
        <v>262.94459999999998</v>
      </c>
      <c r="N1831">
        <v>349.09809999999999</v>
      </c>
      <c r="O1831">
        <v>338.37759999999997</v>
      </c>
      <c r="P1831">
        <v>314.18979999999999</v>
      </c>
      <c r="Q1831">
        <v>210.46360000000001</v>
      </c>
      <c r="R1831">
        <v>7.6631</v>
      </c>
      <c r="S1831">
        <v>30.130600000000001</v>
      </c>
    </row>
    <row r="1832" spans="1:19" x14ac:dyDescent="0.35">
      <c r="A1832">
        <v>60</v>
      </c>
      <c r="B1832" t="s">
        <v>169</v>
      </c>
      <c r="C1832" t="s">
        <v>170</v>
      </c>
      <c r="D1832">
        <v>100101</v>
      </c>
      <c r="E1832" t="s">
        <v>29</v>
      </c>
      <c r="F1832">
        <v>100101001</v>
      </c>
      <c r="G1832" t="s">
        <v>35</v>
      </c>
      <c r="H1832" t="s">
        <v>119</v>
      </c>
      <c r="I1832">
        <v>5</v>
      </c>
      <c r="J1832" t="s">
        <v>26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13.063499999999999</v>
      </c>
      <c r="Q1832">
        <v>0</v>
      </c>
      <c r="R1832">
        <v>0</v>
      </c>
      <c r="S1832">
        <v>0</v>
      </c>
    </row>
    <row r="1833" spans="1:19" x14ac:dyDescent="0.35">
      <c r="A1833">
        <v>60</v>
      </c>
      <c r="B1833" t="s">
        <v>169</v>
      </c>
      <c r="C1833" t="s">
        <v>170</v>
      </c>
      <c r="D1833">
        <v>100101</v>
      </c>
      <c r="E1833" t="s">
        <v>29</v>
      </c>
      <c r="F1833">
        <v>100101001</v>
      </c>
      <c r="G1833" t="s">
        <v>35</v>
      </c>
      <c r="H1833" t="s">
        <v>251</v>
      </c>
      <c r="I1833">
        <v>5</v>
      </c>
      <c r="J1833" t="s">
        <v>26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32.704300000000003</v>
      </c>
      <c r="Q1833">
        <v>0</v>
      </c>
      <c r="R1833">
        <v>0</v>
      </c>
      <c r="S1833">
        <v>0</v>
      </c>
    </row>
    <row r="1834" spans="1:19" x14ac:dyDescent="0.35">
      <c r="A1834">
        <v>60</v>
      </c>
      <c r="B1834" t="s">
        <v>169</v>
      </c>
      <c r="C1834" t="s">
        <v>170</v>
      </c>
      <c r="D1834">
        <v>100101</v>
      </c>
      <c r="E1834" t="s">
        <v>29</v>
      </c>
      <c r="F1834">
        <v>100101001</v>
      </c>
      <c r="G1834" t="s">
        <v>35</v>
      </c>
      <c r="H1834" t="s">
        <v>308</v>
      </c>
      <c r="I1834">
        <v>4</v>
      </c>
      <c r="J1834" t="s">
        <v>71</v>
      </c>
      <c r="K1834">
        <v>7.8486000000000002</v>
      </c>
      <c r="L1834">
        <v>9.1000000000000004E-3</v>
      </c>
      <c r="M1834">
        <v>1.7815000000000001</v>
      </c>
      <c r="N1834">
        <v>0.4622</v>
      </c>
      <c r="O1834">
        <v>1.67E-2</v>
      </c>
      <c r="P1834">
        <v>1.0200000000000001E-2</v>
      </c>
      <c r="Q1834">
        <v>22.68</v>
      </c>
      <c r="R1834">
        <v>0.19489999999999999</v>
      </c>
      <c r="S1834">
        <v>0.3619</v>
      </c>
    </row>
    <row r="1835" spans="1:19" x14ac:dyDescent="0.35">
      <c r="A1835">
        <v>60</v>
      </c>
      <c r="B1835" t="s">
        <v>169</v>
      </c>
      <c r="C1835" t="s">
        <v>170</v>
      </c>
      <c r="D1835">
        <v>100101</v>
      </c>
      <c r="E1835" t="s">
        <v>29</v>
      </c>
      <c r="F1835">
        <v>100101001</v>
      </c>
      <c r="G1835" t="s">
        <v>35</v>
      </c>
      <c r="H1835" t="s">
        <v>56</v>
      </c>
      <c r="I1835">
        <v>2</v>
      </c>
      <c r="J1835" t="s">
        <v>32</v>
      </c>
      <c r="K1835">
        <v>0.6381</v>
      </c>
      <c r="L1835">
        <v>54.005099999999999</v>
      </c>
      <c r="M1835">
        <v>740.67729999999995</v>
      </c>
      <c r="N1835">
        <v>1254.0888</v>
      </c>
      <c r="O1835">
        <v>0</v>
      </c>
      <c r="P1835">
        <v>66.269800000000004</v>
      </c>
      <c r="Q1835">
        <v>0</v>
      </c>
      <c r="R1835">
        <v>261.94439999999997</v>
      </c>
      <c r="S1835">
        <v>333.39370000000002</v>
      </c>
    </row>
    <row r="1836" spans="1:19" x14ac:dyDescent="0.35">
      <c r="A1836">
        <v>60</v>
      </c>
      <c r="B1836" t="s">
        <v>169</v>
      </c>
      <c r="C1836" t="s">
        <v>170</v>
      </c>
      <c r="D1836">
        <v>100101</v>
      </c>
      <c r="E1836" t="s">
        <v>29</v>
      </c>
      <c r="F1836">
        <v>100101004</v>
      </c>
      <c r="G1836" t="s">
        <v>30</v>
      </c>
      <c r="H1836" t="s">
        <v>386</v>
      </c>
      <c r="I1836">
        <v>4</v>
      </c>
      <c r="J1836" t="s">
        <v>71</v>
      </c>
      <c r="K1836">
        <v>1.1000000000000001E-3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</row>
    <row r="1837" spans="1:19" x14ac:dyDescent="0.35">
      <c r="A1837">
        <v>60</v>
      </c>
      <c r="B1837" t="s">
        <v>169</v>
      </c>
      <c r="C1837" t="s">
        <v>170</v>
      </c>
      <c r="D1837">
        <v>100101</v>
      </c>
      <c r="E1837" t="s">
        <v>29</v>
      </c>
      <c r="F1837">
        <v>100101004</v>
      </c>
      <c r="G1837" t="s">
        <v>30</v>
      </c>
      <c r="H1837" t="s">
        <v>217</v>
      </c>
      <c r="I1837">
        <v>7</v>
      </c>
      <c r="J1837" t="s">
        <v>164</v>
      </c>
      <c r="K1837">
        <v>0</v>
      </c>
      <c r="L1837">
        <v>1.2E-2</v>
      </c>
      <c r="M1837">
        <v>3.8800000000000001E-2</v>
      </c>
      <c r="N1837">
        <v>0</v>
      </c>
      <c r="O1837">
        <v>0</v>
      </c>
      <c r="P1837">
        <v>0</v>
      </c>
      <c r="Q1837">
        <v>1.7100000000000001E-2</v>
      </c>
      <c r="R1837">
        <v>0</v>
      </c>
      <c r="S1837">
        <v>0</v>
      </c>
    </row>
    <row r="1838" spans="1:19" x14ac:dyDescent="0.35">
      <c r="A1838">
        <v>60</v>
      </c>
      <c r="B1838" t="s">
        <v>169</v>
      </c>
      <c r="C1838" t="s">
        <v>170</v>
      </c>
      <c r="D1838">
        <v>100101</v>
      </c>
      <c r="E1838" t="s">
        <v>29</v>
      </c>
      <c r="F1838">
        <v>100101004</v>
      </c>
      <c r="G1838" t="s">
        <v>30</v>
      </c>
      <c r="H1838" t="s">
        <v>356</v>
      </c>
      <c r="I1838">
        <v>5</v>
      </c>
      <c r="J1838" t="s">
        <v>26</v>
      </c>
      <c r="K1838">
        <v>0</v>
      </c>
      <c r="L1838">
        <v>0</v>
      </c>
      <c r="M1838">
        <v>0</v>
      </c>
      <c r="N1838">
        <v>0</v>
      </c>
      <c r="O1838">
        <v>4.5999999999999999E-3</v>
      </c>
      <c r="P1838">
        <v>0</v>
      </c>
      <c r="Q1838">
        <v>0</v>
      </c>
      <c r="R1838">
        <v>0</v>
      </c>
      <c r="S1838">
        <v>0</v>
      </c>
    </row>
    <row r="1839" spans="1:19" x14ac:dyDescent="0.35">
      <c r="A1839">
        <v>60</v>
      </c>
      <c r="B1839" t="s">
        <v>169</v>
      </c>
      <c r="C1839" t="s">
        <v>170</v>
      </c>
      <c r="D1839">
        <v>100101</v>
      </c>
      <c r="E1839" t="s">
        <v>29</v>
      </c>
      <c r="F1839">
        <v>100101004</v>
      </c>
      <c r="G1839" t="s">
        <v>30</v>
      </c>
      <c r="H1839" t="s">
        <v>345</v>
      </c>
      <c r="I1839">
        <v>4</v>
      </c>
      <c r="J1839" t="s">
        <v>71</v>
      </c>
      <c r="K1839">
        <v>6.6196999999999999</v>
      </c>
      <c r="L1839">
        <v>0</v>
      </c>
      <c r="M1839">
        <v>2.67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</row>
    <row r="1840" spans="1:19" x14ac:dyDescent="0.35">
      <c r="A1840">
        <v>60</v>
      </c>
      <c r="B1840" t="s">
        <v>169</v>
      </c>
      <c r="C1840" t="s">
        <v>170</v>
      </c>
      <c r="D1840">
        <v>100101</v>
      </c>
      <c r="E1840" t="s">
        <v>29</v>
      </c>
      <c r="F1840">
        <v>100101004</v>
      </c>
      <c r="G1840" t="s">
        <v>30</v>
      </c>
      <c r="H1840" t="s">
        <v>31</v>
      </c>
      <c r="I1840">
        <v>2</v>
      </c>
      <c r="J1840" t="s">
        <v>32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20</v>
      </c>
      <c r="S1840">
        <v>0</v>
      </c>
    </row>
    <row r="1841" spans="1:19" x14ac:dyDescent="0.35">
      <c r="A1841">
        <v>60</v>
      </c>
      <c r="B1841" t="s">
        <v>169</v>
      </c>
      <c r="C1841" t="s">
        <v>170</v>
      </c>
      <c r="D1841">
        <v>100101</v>
      </c>
      <c r="E1841" t="s">
        <v>29</v>
      </c>
      <c r="F1841">
        <v>100101007</v>
      </c>
      <c r="G1841" t="s">
        <v>64</v>
      </c>
      <c r="H1841" t="s">
        <v>273</v>
      </c>
      <c r="I1841">
        <v>5</v>
      </c>
      <c r="J1841" t="s">
        <v>26</v>
      </c>
      <c r="K1841">
        <v>0</v>
      </c>
      <c r="L1841">
        <v>17.28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</row>
    <row r="1842" spans="1:19" x14ac:dyDescent="0.35">
      <c r="A1842">
        <v>60</v>
      </c>
      <c r="B1842" t="s">
        <v>169</v>
      </c>
      <c r="C1842" t="s">
        <v>170</v>
      </c>
      <c r="D1842">
        <v>100101</v>
      </c>
      <c r="E1842" t="s">
        <v>29</v>
      </c>
      <c r="F1842">
        <v>100101007</v>
      </c>
      <c r="G1842" t="s">
        <v>64</v>
      </c>
      <c r="H1842" t="s">
        <v>65</v>
      </c>
      <c r="I1842">
        <v>5</v>
      </c>
      <c r="J1842" t="s">
        <v>26</v>
      </c>
      <c r="K1842">
        <v>0</v>
      </c>
      <c r="L1842">
        <v>0</v>
      </c>
      <c r="M1842">
        <v>7.2960000000000003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</row>
    <row r="1843" spans="1:19" x14ac:dyDescent="0.35">
      <c r="A1843">
        <v>60</v>
      </c>
      <c r="B1843" t="s">
        <v>169</v>
      </c>
      <c r="C1843" t="s">
        <v>170</v>
      </c>
      <c r="D1843">
        <v>100101</v>
      </c>
      <c r="E1843" t="s">
        <v>29</v>
      </c>
      <c r="F1843">
        <v>100101008</v>
      </c>
      <c r="G1843" t="s">
        <v>101</v>
      </c>
      <c r="H1843" t="s">
        <v>250</v>
      </c>
      <c r="I1843">
        <v>7</v>
      </c>
      <c r="J1843" t="s">
        <v>164</v>
      </c>
      <c r="K1843">
        <v>0</v>
      </c>
      <c r="L1843">
        <v>0</v>
      </c>
      <c r="M1843">
        <v>0</v>
      </c>
      <c r="N1843">
        <v>8.4400000000000003E-2</v>
      </c>
      <c r="O1843">
        <v>0</v>
      </c>
      <c r="P1843">
        <v>0</v>
      </c>
      <c r="Q1843">
        <v>0</v>
      </c>
      <c r="R1843">
        <v>0</v>
      </c>
      <c r="S1843">
        <v>0</v>
      </c>
    </row>
    <row r="1844" spans="1:19" x14ac:dyDescent="0.35">
      <c r="A1844">
        <v>60</v>
      </c>
      <c r="B1844" t="s">
        <v>169</v>
      </c>
      <c r="C1844" t="s">
        <v>170</v>
      </c>
      <c r="D1844">
        <v>100101</v>
      </c>
      <c r="E1844" t="s">
        <v>29</v>
      </c>
      <c r="F1844">
        <v>100101008</v>
      </c>
      <c r="G1844" t="s">
        <v>101</v>
      </c>
      <c r="H1844" t="s">
        <v>309</v>
      </c>
      <c r="I1844">
        <v>3</v>
      </c>
      <c r="J1844" t="s">
        <v>38</v>
      </c>
      <c r="K1844">
        <v>0</v>
      </c>
      <c r="L1844">
        <v>0</v>
      </c>
      <c r="M1844">
        <v>0</v>
      </c>
      <c r="N1844">
        <v>17.5124</v>
      </c>
      <c r="O1844">
        <v>16.740200000000002</v>
      </c>
      <c r="P1844">
        <v>0</v>
      </c>
      <c r="Q1844">
        <v>2.0999999999999999E-3</v>
      </c>
      <c r="R1844">
        <v>0</v>
      </c>
      <c r="S1844">
        <v>0</v>
      </c>
    </row>
    <row r="1845" spans="1:19" x14ac:dyDescent="0.35">
      <c r="A1845">
        <v>60</v>
      </c>
      <c r="B1845" t="s">
        <v>169</v>
      </c>
      <c r="C1845" t="s">
        <v>170</v>
      </c>
      <c r="D1845">
        <v>100101</v>
      </c>
      <c r="E1845" t="s">
        <v>29</v>
      </c>
      <c r="F1845">
        <v>100101011</v>
      </c>
      <c r="G1845" t="s">
        <v>122</v>
      </c>
      <c r="H1845" t="s">
        <v>264</v>
      </c>
      <c r="I1845">
        <v>1</v>
      </c>
      <c r="J1845" t="s">
        <v>96</v>
      </c>
      <c r="K1845">
        <v>0</v>
      </c>
      <c r="L1845">
        <v>0</v>
      </c>
      <c r="M1845">
        <v>0</v>
      </c>
      <c r="N1845">
        <v>2.3300000000000001E-2</v>
      </c>
      <c r="O1845">
        <v>0</v>
      </c>
      <c r="P1845">
        <v>0</v>
      </c>
      <c r="Q1845">
        <v>0</v>
      </c>
      <c r="R1845">
        <v>0</v>
      </c>
      <c r="S1845">
        <v>0</v>
      </c>
    </row>
    <row r="1846" spans="1:19" x14ac:dyDescent="0.35">
      <c r="A1846">
        <v>60</v>
      </c>
      <c r="B1846" t="s">
        <v>169</v>
      </c>
      <c r="C1846" t="s">
        <v>170</v>
      </c>
      <c r="D1846">
        <v>100101</v>
      </c>
      <c r="E1846" t="s">
        <v>29</v>
      </c>
      <c r="F1846">
        <v>100101011</v>
      </c>
      <c r="G1846" t="s">
        <v>122</v>
      </c>
      <c r="H1846" t="s">
        <v>234</v>
      </c>
      <c r="I1846">
        <v>4</v>
      </c>
      <c r="J1846" t="s">
        <v>71</v>
      </c>
      <c r="K1846">
        <v>0</v>
      </c>
      <c r="L1846">
        <v>0</v>
      </c>
      <c r="M1846">
        <v>6.0000000000000001E-3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</row>
    <row r="1847" spans="1:19" x14ac:dyDescent="0.35">
      <c r="A1847">
        <v>60</v>
      </c>
      <c r="B1847" t="s">
        <v>169</v>
      </c>
      <c r="C1847" t="s">
        <v>170</v>
      </c>
      <c r="D1847">
        <v>100101</v>
      </c>
      <c r="E1847" t="s">
        <v>29</v>
      </c>
      <c r="F1847">
        <v>100101011</v>
      </c>
      <c r="G1847" t="s">
        <v>122</v>
      </c>
      <c r="H1847" t="s">
        <v>123</v>
      </c>
      <c r="I1847">
        <v>1</v>
      </c>
      <c r="J1847" t="s">
        <v>96</v>
      </c>
      <c r="K1847">
        <v>0</v>
      </c>
      <c r="L1847">
        <v>0</v>
      </c>
      <c r="M1847">
        <v>0</v>
      </c>
      <c r="N1847">
        <v>0</v>
      </c>
      <c r="O1847">
        <v>2E-3</v>
      </c>
      <c r="P1847">
        <v>2E-3</v>
      </c>
      <c r="Q1847">
        <v>0.40229999999999999</v>
      </c>
      <c r="R1847">
        <v>0</v>
      </c>
      <c r="S1847">
        <v>0</v>
      </c>
    </row>
    <row r="1848" spans="1:19" x14ac:dyDescent="0.35">
      <c r="A1848">
        <v>60</v>
      </c>
      <c r="B1848" t="s">
        <v>169</v>
      </c>
      <c r="C1848" t="s">
        <v>170</v>
      </c>
      <c r="D1848">
        <v>100101</v>
      </c>
      <c r="E1848" t="s">
        <v>29</v>
      </c>
      <c r="F1848">
        <v>100101011</v>
      </c>
      <c r="G1848" t="s">
        <v>122</v>
      </c>
      <c r="H1848" t="s">
        <v>358</v>
      </c>
      <c r="I1848">
        <v>5</v>
      </c>
      <c r="J1848" t="s">
        <v>26</v>
      </c>
      <c r="K1848">
        <v>0</v>
      </c>
      <c r="L1848">
        <v>4.9500000000000002E-2</v>
      </c>
      <c r="M1848">
        <v>0</v>
      </c>
      <c r="N1848">
        <v>1.2800000000000001E-2</v>
      </c>
      <c r="O1848">
        <v>0</v>
      </c>
      <c r="P1848">
        <v>0</v>
      </c>
      <c r="Q1848">
        <v>0</v>
      </c>
      <c r="R1848">
        <v>0</v>
      </c>
      <c r="S1848">
        <v>0</v>
      </c>
    </row>
    <row r="1849" spans="1:19" x14ac:dyDescent="0.35">
      <c r="A1849">
        <v>60</v>
      </c>
      <c r="B1849" t="s">
        <v>169</v>
      </c>
      <c r="C1849" t="s">
        <v>170</v>
      </c>
      <c r="D1849">
        <v>100101</v>
      </c>
      <c r="E1849" t="s">
        <v>29</v>
      </c>
      <c r="F1849">
        <v>100101011</v>
      </c>
      <c r="G1849" t="s">
        <v>122</v>
      </c>
      <c r="H1849" t="s">
        <v>346</v>
      </c>
      <c r="I1849">
        <v>4</v>
      </c>
      <c r="J1849" t="s">
        <v>71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1.44E-2</v>
      </c>
      <c r="Q1849">
        <v>0</v>
      </c>
      <c r="R1849">
        <v>0</v>
      </c>
      <c r="S1849">
        <v>0</v>
      </c>
    </row>
    <row r="1850" spans="1:19" x14ac:dyDescent="0.35">
      <c r="A1850">
        <v>60</v>
      </c>
      <c r="B1850" t="s">
        <v>169</v>
      </c>
      <c r="C1850" t="s">
        <v>170</v>
      </c>
      <c r="D1850">
        <v>100101</v>
      </c>
      <c r="E1850" t="s">
        <v>29</v>
      </c>
      <c r="F1850">
        <v>100101011</v>
      </c>
      <c r="G1850" t="s">
        <v>122</v>
      </c>
      <c r="H1850" t="s">
        <v>324</v>
      </c>
      <c r="I1850">
        <v>2</v>
      </c>
      <c r="J1850" t="s">
        <v>32</v>
      </c>
      <c r="K1850">
        <v>0</v>
      </c>
      <c r="L1850">
        <v>22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</row>
    <row r="1851" spans="1:19" x14ac:dyDescent="0.35">
      <c r="A1851">
        <v>60</v>
      </c>
      <c r="B1851" t="s">
        <v>169</v>
      </c>
      <c r="C1851" t="s">
        <v>170</v>
      </c>
      <c r="D1851">
        <v>100101</v>
      </c>
      <c r="E1851" t="s">
        <v>29</v>
      </c>
      <c r="F1851">
        <v>100112025</v>
      </c>
      <c r="G1851" t="s">
        <v>173</v>
      </c>
      <c r="H1851" t="s">
        <v>248</v>
      </c>
      <c r="I1851">
        <v>3</v>
      </c>
      <c r="J1851" t="s">
        <v>38</v>
      </c>
      <c r="K1851">
        <v>10.839499999999999</v>
      </c>
      <c r="L1851">
        <v>7.9013</v>
      </c>
      <c r="M1851">
        <v>10.5345</v>
      </c>
      <c r="N1851">
        <v>28.183800000000002</v>
      </c>
      <c r="O1851">
        <v>30.275700000000001</v>
      </c>
      <c r="P1851">
        <v>15.1075</v>
      </c>
      <c r="Q1851">
        <v>0</v>
      </c>
      <c r="R1851">
        <v>700.90869999999995</v>
      </c>
      <c r="S1851">
        <v>0</v>
      </c>
    </row>
    <row r="1852" spans="1:19" x14ac:dyDescent="0.35">
      <c r="A1852">
        <v>60</v>
      </c>
      <c r="B1852" t="s">
        <v>169</v>
      </c>
      <c r="C1852" t="s">
        <v>170</v>
      </c>
      <c r="D1852">
        <v>100101</v>
      </c>
      <c r="E1852" t="s">
        <v>29</v>
      </c>
      <c r="F1852">
        <v>100112025</v>
      </c>
      <c r="G1852" t="s">
        <v>173</v>
      </c>
      <c r="H1852" t="s">
        <v>311</v>
      </c>
      <c r="I1852">
        <v>4</v>
      </c>
      <c r="J1852" t="s">
        <v>71</v>
      </c>
      <c r="K1852">
        <v>3.0000000000000001E-3</v>
      </c>
      <c r="L1852">
        <v>0</v>
      </c>
      <c r="M1852">
        <v>2.2000000000000001E-3</v>
      </c>
      <c r="N1852">
        <v>0</v>
      </c>
      <c r="O1852">
        <v>0</v>
      </c>
      <c r="P1852">
        <v>0.31269999999999998</v>
      </c>
      <c r="Q1852">
        <v>0</v>
      </c>
      <c r="R1852">
        <v>8.2133000000000003</v>
      </c>
      <c r="S1852">
        <v>5.47</v>
      </c>
    </row>
    <row r="1853" spans="1:19" x14ac:dyDescent="0.35">
      <c r="A1853">
        <v>60</v>
      </c>
      <c r="B1853" t="s">
        <v>169</v>
      </c>
      <c r="C1853" t="s">
        <v>170</v>
      </c>
      <c r="D1853">
        <v>100101</v>
      </c>
      <c r="E1853" t="s">
        <v>29</v>
      </c>
      <c r="F1853">
        <v>100112025</v>
      </c>
      <c r="G1853" t="s">
        <v>173</v>
      </c>
      <c r="H1853" t="s">
        <v>174</v>
      </c>
      <c r="I1853">
        <v>2</v>
      </c>
      <c r="J1853" t="s">
        <v>32</v>
      </c>
      <c r="K1853">
        <v>0</v>
      </c>
      <c r="L1853">
        <v>0.1469</v>
      </c>
      <c r="M1853">
        <v>0</v>
      </c>
      <c r="N1853">
        <v>0</v>
      </c>
      <c r="O1853">
        <v>0</v>
      </c>
      <c r="P1853">
        <v>0.17680000000000001</v>
      </c>
      <c r="Q1853">
        <v>0</v>
      </c>
      <c r="R1853">
        <v>8.8400000000000006E-2</v>
      </c>
      <c r="S1853">
        <v>0</v>
      </c>
    </row>
    <row r="1854" spans="1:19" x14ac:dyDescent="0.35">
      <c r="A1854">
        <v>60</v>
      </c>
      <c r="B1854" t="s">
        <v>169</v>
      </c>
      <c r="C1854" t="s">
        <v>170</v>
      </c>
      <c r="D1854">
        <v>100102</v>
      </c>
      <c r="E1854" t="s">
        <v>92</v>
      </c>
      <c r="F1854">
        <v>100102003</v>
      </c>
      <c r="G1854" t="s">
        <v>93</v>
      </c>
      <c r="H1854" t="s">
        <v>400</v>
      </c>
      <c r="I1854">
        <v>1</v>
      </c>
      <c r="J1854" t="s">
        <v>96</v>
      </c>
      <c r="K1854">
        <v>1.8436999999999999</v>
      </c>
      <c r="L1854">
        <v>0.37259999999999999</v>
      </c>
      <c r="M1854">
        <v>0.66849999999999998</v>
      </c>
      <c r="N1854">
        <v>0.10100000000000001</v>
      </c>
      <c r="O1854">
        <v>1.323</v>
      </c>
      <c r="P1854">
        <v>2.3239999999999998</v>
      </c>
      <c r="Q1854">
        <v>1.8982000000000001</v>
      </c>
      <c r="R1854">
        <v>0.01</v>
      </c>
      <c r="S1854">
        <v>4.0768000000000004</v>
      </c>
    </row>
    <row r="1855" spans="1:19" x14ac:dyDescent="0.35">
      <c r="A1855">
        <v>60</v>
      </c>
      <c r="B1855" t="s">
        <v>169</v>
      </c>
      <c r="C1855" t="s">
        <v>170</v>
      </c>
      <c r="D1855">
        <v>100102</v>
      </c>
      <c r="E1855" t="s">
        <v>92</v>
      </c>
      <c r="F1855">
        <v>100102003</v>
      </c>
      <c r="G1855" t="s">
        <v>93</v>
      </c>
      <c r="H1855" t="s">
        <v>289</v>
      </c>
      <c r="I1855">
        <v>5</v>
      </c>
      <c r="J1855" t="s">
        <v>26</v>
      </c>
      <c r="K1855">
        <v>1.35E-2</v>
      </c>
      <c r="L1855">
        <v>0</v>
      </c>
      <c r="M1855">
        <v>0</v>
      </c>
      <c r="N1855">
        <v>70.365300000000005</v>
      </c>
      <c r="O1855">
        <v>0</v>
      </c>
      <c r="P1855">
        <v>15.12</v>
      </c>
      <c r="Q1855">
        <v>0</v>
      </c>
      <c r="R1855">
        <v>41.267000000000003</v>
      </c>
      <c r="S1855">
        <v>0</v>
      </c>
    </row>
    <row r="1856" spans="1:19" x14ac:dyDescent="0.35">
      <c r="A1856">
        <v>60</v>
      </c>
      <c r="B1856" t="s">
        <v>169</v>
      </c>
      <c r="C1856" t="s">
        <v>170</v>
      </c>
      <c r="D1856">
        <v>100102</v>
      </c>
      <c r="E1856" t="s">
        <v>92</v>
      </c>
      <c r="F1856">
        <v>100102003</v>
      </c>
      <c r="G1856" t="s">
        <v>93</v>
      </c>
      <c r="H1856" t="s">
        <v>290</v>
      </c>
      <c r="I1856">
        <v>5</v>
      </c>
      <c r="J1856" t="s">
        <v>26</v>
      </c>
      <c r="K1856">
        <v>0</v>
      </c>
      <c r="L1856">
        <v>0</v>
      </c>
      <c r="M1856">
        <v>42.112900000000003</v>
      </c>
      <c r="N1856">
        <v>9.6389999999999993</v>
      </c>
      <c r="O1856">
        <v>0</v>
      </c>
      <c r="P1856">
        <v>265.40890000000002</v>
      </c>
      <c r="Q1856">
        <v>0</v>
      </c>
      <c r="R1856">
        <v>0</v>
      </c>
      <c r="S1856">
        <v>0</v>
      </c>
    </row>
    <row r="1857" spans="1:19" x14ac:dyDescent="0.35">
      <c r="A1857">
        <v>60</v>
      </c>
      <c r="B1857" t="s">
        <v>169</v>
      </c>
      <c r="C1857" t="s">
        <v>170</v>
      </c>
      <c r="D1857">
        <v>100102</v>
      </c>
      <c r="E1857" t="s">
        <v>92</v>
      </c>
      <c r="F1857">
        <v>100102003</v>
      </c>
      <c r="G1857" t="s">
        <v>93</v>
      </c>
      <c r="H1857" t="s">
        <v>94</v>
      </c>
      <c r="I1857">
        <v>5</v>
      </c>
      <c r="J1857" t="s">
        <v>26</v>
      </c>
      <c r="K1857">
        <v>2501.7543999999998</v>
      </c>
      <c r="L1857">
        <v>1836.7027</v>
      </c>
      <c r="M1857">
        <v>3393.9025000000001</v>
      </c>
      <c r="N1857">
        <v>1283.6166000000001</v>
      </c>
      <c r="O1857">
        <v>1315.134</v>
      </c>
      <c r="P1857">
        <v>3214.9947000000002</v>
      </c>
      <c r="Q1857">
        <v>2670.0313999999998</v>
      </c>
      <c r="R1857">
        <v>4248.5815000000002</v>
      </c>
      <c r="S1857">
        <v>1224.9255000000001</v>
      </c>
    </row>
    <row r="1858" spans="1:19" x14ac:dyDescent="0.35">
      <c r="A1858">
        <v>60</v>
      </c>
      <c r="B1858" t="s">
        <v>169</v>
      </c>
      <c r="C1858" t="s">
        <v>170</v>
      </c>
      <c r="D1858">
        <v>100102</v>
      </c>
      <c r="E1858" t="s">
        <v>92</v>
      </c>
      <c r="F1858">
        <v>100102004</v>
      </c>
      <c r="G1858" t="s">
        <v>175</v>
      </c>
      <c r="H1858" t="s">
        <v>176</v>
      </c>
      <c r="I1858">
        <v>5</v>
      </c>
      <c r="J1858" t="s">
        <v>26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17.414400000000001</v>
      </c>
      <c r="Q1858">
        <v>0</v>
      </c>
      <c r="R1858">
        <v>0</v>
      </c>
      <c r="S1858">
        <v>0</v>
      </c>
    </row>
    <row r="1859" spans="1:19" x14ac:dyDescent="0.35">
      <c r="A1859">
        <v>60</v>
      </c>
      <c r="B1859" t="s">
        <v>169</v>
      </c>
      <c r="C1859" t="s">
        <v>170</v>
      </c>
      <c r="D1859">
        <v>100102</v>
      </c>
      <c r="E1859" t="s">
        <v>92</v>
      </c>
      <c r="F1859">
        <v>100102004</v>
      </c>
      <c r="G1859" t="s">
        <v>175</v>
      </c>
      <c r="H1859" t="s">
        <v>343</v>
      </c>
      <c r="I1859">
        <v>5</v>
      </c>
      <c r="J1859" t="s">
        <v>26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62.783999999999999</v>
      </c>
      <c r="Q1859">
        <v>173.81790000000001</v>
      </c>
      <c r="R1859">
        <v>237.73009999999999</v>
      </c>
      <c r="S1859">
        <v>190.0703</v>
      </c>
    </row>
    <row r="1860" spans="1:19" x14ac:dyDescent="0.35">
      <c r="A1860">
        <v>60</v>
      </c>
      <c r="B1860" t="s">
        <v>169</v>
      </c>
      <c r="C1860" t="s">
        <v>170</v>
      </c>
      <c r="D1860">
        <v>100102</v>
      </c>
      <c r="E1860" t="s">
        <v>92</v>
      </c>
      <c r="F1860">
        <v>100102004</v>
      </c>
      <c r="G1860" t="s">
        <v>175</v>
      </c>
      <c r="H1860" t="s">
        <v>218</v>
      </c>
      <c r="I1860">
        <v>5</v>
      </c>
      <c r="J1860" t="s">
        <v>26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525.91070000000002</v>
      </c>
      <c r="Q1860">
        <v>485.56909999999999</v>
      </c>
      <c r="R1860">
        <v>467.87520000000001</v>
      </c>
      <c r="S1860">
        <v>279.49590000000001</v>
      </c>
    </row>
    <row r="1861" spans="1:19" x14ac:dyDescent="0.35">
      <c r="A1861">
        <v>60</v>
      </c>
      <c r="B1861" t="s">
        <v>169</v>
      </c>
      <c r="C1861" t="s">
        <v>170</v>
      </c>
      <c r="D1861">
        <v>100102</v>
      </c>
      <c r="E1861" t="s">
        <v>92</v>
      </c>
      <c r="F1861">
        <v>100102004</v>
      </c>
      <c r="G1861" t="s">
        <v>175</v>
      </c>
      <c r="H1861" t="s">
        <v>253</v>
      </c>
      <c r="I1861">
        <v>5</v>
      </c>
      <c r="J1861" t="s">
        <v>26</v>
      </c>
      <c r="K1861">
        <v>50.468699999999998</v>
      </c>
      <c r="L1861">
        <v>17.198599999999999</v>
      </c>
      <c r="M1861">
        <v>96.965900000000005</v>
      </c>
      <c r="N1861">
        <v>36.703000000000003</v>
      </c>
      <c r="O1861">
        <v>56.567399999999999</v>
      </c>
      <c r="P1861">
        <v>0</v>
      </c>
      <c r="Q1861">
        <v>0</v>
      </c>
      <c r="R1861">
        <v>0</v>
      </c>
      <c r="S1861">
        <v>0</v>
      </c>
    </row>
    <row r="1862" spans="1:19" x14ac:dyDescent="0.35">
      <c r="A1862">
        <v>60</v>
      </c>
      <c r="B1862" t="s">
        <v>169</v>
      </c>
      <c r="C1862" t="s">
        <v>170</v>
      </c>
      <c r="D1862">
        <v>100102</v>
      </c>
      <c r="E1862" t="s">
        <v>92</v>
      </c>
      <c r="F1862">
        <v>100102004</v>
      </c>
      <c r="G1862" t="s">
        <v>175</v>
      </c>
      <c r="H1862" t="s">
        <v>425</v>
      </c>
      <c r="I1862">
        <v>5</v>
      </c>
      <c r="J1862" t="s">
        <v>26</v>
      </c>
      <c r="K1862">
        <v>193.44749999999999</v>
      </c>
      <c r="L1862">
        <v>92.247100000000003</v>
      </c>
      <c r="M1862">
        <v>165.5001</v>
      </c>
      <c r="N1862">
        <v>101.7576</v>
      </c>
      <c r="O1862">
        <v>68.060400000000001</v>
      </c>
      <c r="P1862">
        <v>0</v>
      </c>
      <c r="Q1862">
        <v>0</v>
      </c>
      <c r="R1862">
        <v>0</v>
      </c>
      <c r="S1862">
        <v>0</v>
      </c>
    </row>
    <row r="1863" spans="1:19" x14ac:dyDescent="0.35">
      <c r="A1863">
        <v>60</v>
      </c>
      <c r="B1863" t="s">
        <v>169</v>
      </c>
      <c r="C1863" t="s">
        <v>170</v>
      </c>
      <c r="D1863">
        <v>100102</v>
      </c>
      <c r="E1863" t="s">
        <v>92</v>
      </c>
      <c r="F1863">
        <v>100102004</v>
      </c>
      <c r="G1863" t="s">
        <v>175</v>
      </c>
      <c r="H1863" t="s">
        <v>359</v>
      </c>
      <c r="I1863">
        <v>5</v>
      </c>
      <c r="J1863" t="s">
        <v>26</v>
      </c>
      <c r="K1863">
        <v>74.805199999999999</v>
      </c>
      <c r="L1863">
        <v>16.886299999999999</v>
      </c>
      <c r="M1863">
        <v>16.598400000000002</v>
      </c>
      <c r="N1863">
        <v>0</v>
      </c>
      <c r="O1863">
        <v>282.23239999999998</v>
      </c>
      <c r="P1863">
        <v>0</v>
      </c>
      <c r="Q1863">
        <v>0</v>
      </c>
      <c r="R1863">
        <v>0</v>
      </c>
      <c r="S1863">
        <v>0</v>
      </c>
    </row>
    <row r="1864" spans="1:19" x14ac:dyDescent="0.35">
      <c r="A1864">
        <v>60</v>
      </c>
      <c r="B1864" t="s">
        <v>169</v>
      </c>
      <c r="C1864" t="s">
        <v>170</v>
      </c>
      <c r="D1864">
        <v>100102</v>
      </c>
      <c r="E1864" t="s">
        <v>92</v>
      </c>
      <c r="F1864">
        <v>100102005</v>
      </c>
      <c r="G1864" t="s">
        <v>177</v>
      </c>
      <c r="H1864" t="s">
        <v>401</v>
      </c>
      <c r="I1864">
        <v>1</v>
      </c>
      <c r="J1864" t="s">
        <v>96</v>
      </c>
      <c r="K1864">
        <v>10.095800000000001</v>
      </c>
      <c r="L1864">
        <v>23.567299999999999</v>
      </c>
      <c r="M1864">
        <v>42.467100000000002</v>
      </c>
      <c r="N1864">
        <v>43.957000000000001</v>
      </c>
      <c r="O1864">
        <v>47.518099999999997</v>
      </c>
      <c r="P1864">
        <v>42.960099999999997</v>
      </c>
      <c r="Q1864">
        <v>45.382800000000003</v>
      </c>
      <c r="R1864">
        <v>57.305199999999999</v>
      </c>
      <c r="S1864">
        <v>48.288200000000003</v>
      </c>
    </row>
    <row r="1865" spans="1:19" x14ac:dyDescent="0.35">
      <c r="A1865">
        <v>60</v>
      </c>
      <c r="B1865" t="s">
        <v>169</v>
      </c>
      <c r="C1865" t="s">
        <v>170</v>
      </c>
      <c r="D1865">
        <v>100102</v>
      </c>
      <c r="E1865" t="s">
        <v>92</v>
      </c>
      <c r="F1865">
        <v>100102005</v>
      </c>
      <c r="G1865" t="s">
        <v>177</v>
      </c>
      <c r="H1865" t="s">
        <v>375</v>
      </c>
      <c r="I1865">
        <v>7</v>
      </c>
      <c r="J1865" t="s">
        <v>164</v>
      </c>
      <c r="K1865">
        <v>20.618300000000001</v>
      </c>
      <c r="L1865">
        <v>108.8976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</row>
    <row r="1866" spans="1:19" x14ac:dyDescent="0.35">
      <c r="A1866">
        <v>60</v>
      </c>
      <c r="B1866" t="s">
        <v>169</v>
      </c>
      <c r="C1866" t="s">
        <v>170</v>
      </c>
      <c r="D1866">
        <v>100102</v>
      </c>
      <c r="E1866" t="s">
        <v>92</v>
      </c>
      <c r="F1866">
        <v>100102005</v>
      </c>
      <c r="G1866" t="s">
        <v>177</v>
      </c>
      <c r="H1866" t="s">
        <v>397</v>
      </c>
      <c r="I1866">
        <v>7</v>
      </c>
      <c r="J1866" t="s">
        <v>164</v>
      </c>
      <c r="K1866">
        <v>1070.5862</v>
      </c>
      <c r="L1866">
        <v>493.57249999999999</v>
      </c>
      <c r="M1866">
        <v>1828.1973</v>
      </c>
      <c r="N1866">
        <v>2307.4294</v>
      </c>
      <c r="O1866">
        <v>2291.3568</v>
      </c>
      <c r="P1866">
        <v>2133.5506999999998</v>
      </c>
      <c r="Q1866">
        <v>2241.0034999999998</v>
      </c>
      <c r="R1866">
        <v>1440.8791000000001</v>
      </c>
      <c r="S1866">
        <v>1391.0199</v>
      </c>
    </row>
    <row r="1867" spans="1:19" x14ac:dyDescent="0.35">
      <c r="A1867">
        <v>60</v>
      </c>
      <c r="B1867" t="s">
        <v>169</v>
      </c>
      <c r="C1867" t="s">
        <v>170</v>
      </c>
      <c r="D1867">
        <v>100102</v>
      </c>
      <c r="E1867" t="s">
        <v>92</v>
      </c>
      <c r="F1867">
        <v>100102005</v>
      </c>
      <c r="G1867" t="s">
        <v>177</v>
      </c>
      <c r="H1867" t="s">
        <v>379</v>
      </c>
      <c r="I1867">
        <v>7</v>
      </c>
      <c r="J1867" t="s">
        <v>164</v>
      </c>
      <c r="K1867">
        <v>7.3956999999999997</v>
      </c>
      <c r="L1867">
        <v>0.93569999999999998</v>
      </c>
      <c r="M1867">
        <v>8.9999999999999998E-4</v>
      </c>
      <c r="N1867">
        <v>142.85640000000001</v>
      </c>
      <c r="O1867">
        <v>246.66540000000001</v>
      </c>
      <c r="P1867">
        <v>191.3466</v>
      </c>
      <c r="Q1867">
        <v>0.26469999999999999</v>
      </c>
      <c r="R1867">
        <v>6.0000000000000001E-3</v>
      </c>
      <c r="S1867">
        <v>0</v>
      </c>
    </row>
    <row r="1868" spans="1:19" x14ac:dyDescent="0.35">
      <c r="A1868">
        <v>60</v>
      </c>
      <c r="B1868" t="s">
        <v>169</v>
      </c>
      <c r="C1868" t="s">
        <v>170</v>
      </c>
      <c r="D1868">
        <v>100102</v>
      </c>
      <c r="E1868" t="s">
        <v>92</v>
      </c>
      <c r="F1868">
        <v>100102005</v>
      </c>
      <c r="G1868" t="s">
        <v>177</v>
      </c>
      <c r="H1868" t="s">
        <v>178</v>
      </c>
      <c r="I1868">
        <v>5</v>
      </c>
      <c r="J1868" t="s">
        <v>26</v>
      </c>
      <c r="K1868">
        <v>2571.2959000000001</v>
      </c>
      <c r="L1868">
        <v>1455.6226999999999</v>
      </c>
      <c r="M1868">
        <v>2447.5598</v>
      </c>
      <c r="N1868">
        <v>1114.5001</v>
      </c>
      <c r="O1868">
        <v>2000.5387000000001</v>
      </c>
      <c r="P1868">
        <v>2104.5542</v>
      </c>
      <c r="Q1868">
        <v>2337.9198000000001</v>
      </c>
      <c r="R1868">
        <v>2104.1264000000001</v>
      </c>
      <c r="S1868">
        <v>2421.1525999999999</v>
      </c>
    </row>
    <row r="1869" spans="1:19" x14ac:dyDescent="0.35">
      <c r="A1869">
        <v>60</v>
      </c>
      <c r="B1869" t="s">
        <v>169</v>
      </c>
      <c r="C1869" t="s">
        <v>170</v>
      </c>
      <c r="D1869">
        <v>100102</v>
      </c>
      <c r="E1869" t="s">
        <v>92</v>
      </c>
      <c r="F1869">
        <v>100102006</v>
      </c>
      <c r="G1869" t="s">
        <v>237</v>
      </c>
      <c r="H1869" t="s">
        <v>437</v>
      </c>
      <c r="I1869">
        <v>7</v>
      </c>
      <c r="J1869" t="s">
        <v>164</v>
      </c>
      <c r="K1869">
        <v>142.9024</v>
      </c>
      <c r="L1869">
        <v>6.9913999999999996</v>
      </c>
      <c r="M1869">
        <v>168.6506</v>
      </c>
      <c r="N1869">
        <v>188.2396</v>
      </c>
      <c r="O1869">
        <v>152.15170000000001</v>
      </c>
      <c r="P1869">
        <v>153.38669999999999</v>
      </c>
      <c r="Q1869">
        <v>182.02099999999999</v>
      </c>
      <c r="R1869">
        <v>129.47300000000001</v>
      </c>
      <c r="S1869">
        <v>100.8439</v>
      </c>
    </row>
    <row r="1870" spans="1:19" x14ac:dyDescent="0.35">
      <c r="A1870">
        <v>60</v>
      </c>
      <c r="B1870" t="s">
        <v>169</v>
      </c>
      <c r="C1870" t="s">
        <v>170</v>
      </c>
      <c r="D1870">
        <v>100102</v>
      </c>
      <c r="E1870" t="s">
        <v>92</v>
      </c>
      <c r="F1870">
        <v>100102006</v>
      </c>
      <c r="G1870" t="s">
        <v>237</v>
      </c>
      <c r="H1870" t="s">
        <v>409</v>
      </c>
      <c r="I1870">
        <v>7</v>
      </c>
      <c r="J1870" t="s">
        <v>164</v>
      </c>
      <c r="K1870">
        <v>19.963799999999999</v>
      </c>
      <c r="L1870">
        <v>3.9973999999999998</v>
      </c>
      <c r="M1870">
        <v>0.79469999999999996</v>
      </c>
      <c r="N1870">
        <v>2.4056999999999999</v>
      </c>
      <c r="O1870">
        <v>1.0931999999999999</v>
      </c>
      <c r="P1870">
        <v>0.77470000000000006</v>
      </c>
      <c r="Q1870">
        <v>1.4688000000000001</v>
      </c>
      <c r="R1870">
        <v>1.0947</v>
      </c>
      <c r="S1870">
        <v>1.52E-2</v>
      </c>
    </row>
    <row r="1871" spans="1:19" x14ac:dyDescent="0.35">
      <c r="A1871">
        <v>60</v>
      </c>
      <c r="B1871" t="s">
        <v>169</v>
      </c>
      <c r="C1871" t="s">
        <v>170</v>
      </c>
      <c r="D1871">
        <v>100102</v>
      </c>
      <c r="E1871" t="s">
        <v>92</v>
      </c>
      <c r="F1871">
        <v>100102006</v>
      </c>
      <c r="G1871" t="s">
        <v>237</v>
      </c>
      <c r="H1871" t="s">
        <v>238</v>
      </c>
      <c r="I1871">
        <v>5</v>
      </c>
      <c r="J1871" t="s">
        <v>26</v>
      </c>
      <c r="K1871">
        <v>230.0283</v>
      </c>
      <c r="L1871">
        <v>17.55</v>
      </c>
      <c r="M1871">
        <v>232.81710000000001</v>
      </c>
      <c r="N1871">
        <v>189.35839999999999</v>
      </c>
      <c r="O1871">
        <v>69.3</v>
      </c>
      <c r="P1871">
        <v>274.56209999999999</v>
      </c>
      <c r="Q1871">
        <v>185.2696</v>
      </c>
      <c r="R1871">
        <v>131.0986</v>
      </c>
      <c r="S1871">
        <v>138.63220000000001</v>
      </c>
    </row>
    <row r="1872" spans="1:19" x14ac:dyDescent="0.35">
      <c r="A1872">
        <v>60</v>
      </c>
      <c r="B1872" t="s">
        <v>169</v>
      </c>
      <c r="C1872" t="s">
        <v>170</v>
      </c>
      <c r="D1872">
        <v>100102</v>
      </c>
      <c r="E1872" t="s">
        <v>92</v>
      </c>
      <c r="F1872">
        <v>100102008</v>
      </c>
      <c r="G1872" t="s">
        <v>352</v>
      </c>
      <c r="H1872" t="s">
        <v>413</v>
      </c>
      <c r="I1872">
        <v>3</v>
      </c>
      <c r="J1872" t="s">
        <v>38</v>
      </c>
      <c r="K1872">
        <v>5.8900000000000001E-2</v>
      </c>
      <c r="L1872">
        <v>2.5000000000000001E-3</v>
      </c>
      <c r="M1872">
        <v>21.162400000000002</v>
      </c>
      <c r="N1872">
        <v>22.4846</v>
      </c>
      <c r="O1872">
        <v>20.16</v>
      </c>
      <c r="P1872">
        <v>0.25230000000000002</v>
      </c>
      <c r="Q1872">
        <v>8.6099999999999996E-2</v>
      </c>
      <c r="R1872">
        <v>1.5858000000000001</v>
      </c>
      <c r="S1872">
        <v>2.92E-2</v>
      </c>
    </row>
    <row r="1873" spans="1:19" x14ac:dyDescent="0.35">
      <c r="A1873">
        <v>60</v>
      </c>
      <c r="B1873" t="s">
        <v>169</v>
      </c>
      <c r="C1873" t="s">
        <v>170</v>
      </c>
      <c r="D1873">
        <v>100102</v>
      </c>
      <c r="E1873" t="s">
        <v>92</v>
      </c>
      <c r="F1873">
        <v>100102008</v>
      </c>
      <c r="G1873" t="s">
        <v>352</v>
      </c>
      <c r="H1873" t="s">
        <v>391</v>
      </c>
      <c r="I1873">
        <v>3</v>
      </c>
      <c r="J1873" t="s">
        <v>38</v>
      </c>
      <c r="K1873">
        <v>51.454000000000001</v>
      </c>
      <c r="L1873">
        <v>27.084900000000001</v>
      </c>
      <c r="M1873">
        <v>65.636399999999995</v>
      </c>
      <c r="N1873">
        <v>29.997900000000001</v>
      </c>
      <c r="O1873">
        <v>33.517499999999998</v>
      </c>
      <c r="P1873">
        <v>28.107900000000001</v>
      </c>
      <c r="Q1873">
        <v>29.058399999999999</v>
      </c>
      <c r="R1873">
        <v>0</v>
      </c>
      <c r="S1873">
        <v>0</v>
      </c>
    </row>
    <row r="1874" spans="1:19" x14ac:dyDescent="0.35">
      <c r="A1874">
        <v>60</v>
      </c>
      <c r="B1874" t="s">
        <v>169</v>
      </c>
      <c r="C1874" t="s">
        <v>170</v>
      </c>
      <c r="D1874">
        <v>100102</v>
      </c>
      <c r="E1874" t="s">
        <v>92</v>
      </c>
      <c r="F1874">
        <v>100102008</v>
      </c>
      <c r="G1874" t="s">
        <v>352</v>
      </c>
      <c r="H1874" t="s">
        <v>353</v>
      </c>
      <c r="I1874">
        <v>7</v>
      </c>
      <c r="J1874" t="s">
        <v>164</v>
      </c>
      <c r="K1874">
        <v>27.508299999999998</v>
      </c>
      <c r="L1874">
        <v>0</v>
      </c>
      <c r="M1874">
        <v>45.402799999999999</v>
      </c>
      <c r="N1874">
        <v>80.191000000000003</v>
      </c>
      <c r="O1874">
        <v>80.603499999999997</v>
      </c>
      <c r="P1874">
        <v>72.892799999999994</v>
      </c>
      <c r="Q1874">
        <v>0.97009999999999996</v>
      </c>
      <c r="R1874">
        <v>0</v>
      </c>
      <c r="S1874">
        <v>0.63580000000000003</v>
      </c>
    </row>
    <row r="1875" spans="1:19" x14ac:dyDescent="0.35">
      <c r="A1875">
        <v>60</v>
      </c>
      <c r="B1875" t="s">
        <v>169</v>
      </c>
      <c r="C1875" t="s">
        <v>170</v>
      </c>
      <c r="D1875">
        <v>100102</v>
      </c>
      <c r="E1875" t="s">
        <v>92</v>
      </c>
      <c r="F1875">
        <v>100102008</v>
      </c>
      <c r="G1875" t="s">
        <v>352</v>
      </c>
      <c r="H1875" t="s">
        <v>402</v>
      </c>
      <c r="I1875">
        <v>1</v>
      </c>
      <c r="J1875" t="s">
        <v>96</v>
      </c>
      <c r="K1875">
        <v>7.1657999999999999</v>
      </c>
      <c r="L1875">
        <v>7.4195000000000002</v>
      </c>
      <c r="M1875">
        <v>8.0769000000000002</v>
      </c>
      <c r="N1875">
        <v>4.2942</v>
      </c>
      <c r="O1875">
        <v>3.8612000000000002</v>
      </c>
      <c r="P1875">
        <v>2.9279000000000002</v>
      </c>
      <c r="Q1875">
        <v>1.8864000000000001</v>
      </c>
      <c r="R1875">
        <v>10.626200000000001</v>
      </c>
      <c r="S1875">
        <v>2.2018</v>
      </c>
    </row>
    <row r="1876" spans="1:19" x14ac:dyDescent="0.35">
      <c r="A1876">
        <v>60</v>
      </c>
      <c r="B1876" t="s">
        <v>169</v>
      </c>
      <c r="C1876" t="s">
        <v>170</v>
      </c>
      <c r="D1876">
        <v>100102</v>
      </c>
      <c r="E1876" t="s">
        <v>92</v>
      </c>
      <c r="F1876">
        <v>100102008</v>
      </c>
      <c r="G1876" t="s">
        <v>352</v>
      </c>
      <c r="H1876" t="s">
        <v>360</v>
      </c>
      <c r="I1876">
        <v>5</v>
      </c>
      <c r="J1876" t="s">
        <v>26</v>
      </c>
      <c r="K1876">
        <v>1.32E-2</v>
      </c>
      <c r="L1876">
        <v>3.7999999999999999E-2</v>
      </c>
      <c r="M1876">
        <v>5.2600000000000001E-2</v>
      </c>
      <c r="N1876">
        <v>1.8800000000000001E-2</v>
      </c>
      <c r="O1876">
        <v>8.9200000000000002E-2</v>
      </c>
      <c r="P1876">
        <v>3.9199999999999999E-2</v>
      </c>
      <c r="Q1876">
        <v>2.69E-2</v>
      </c>
      <c r="R1876">
        <v>2.69E-2</v>
      </c>
      <c r="S1876">
        <v>0</v>
      </c>
    </row>
    <row r="1877" spans="1:19" x14ac:dyDescent="0.35">
      <c r="A1877">
        <v>60</v>
      </c>
      <c r="B1877" t="s">
        <v>169</v>
      </c>
      <c r="C1877" t="s">
        <v>170</v>
      </c>
      <c r="D1877">
        <v>100102</v>
      </c>
      <c r="E1877" t="s">
        <v>92</v>
      </c>
      <c r="F1877">
        <v>100102008</v>
      </c>
      <c r="G1877" t="s">
        <v>352</v>
      </c>
      <c r="H1877" t="s">
        <v>354</v>
      </c>
      <c r="I1877">
        <v>7</v>
      </c>
      <c r="J1877" t="s">
        <v>164</v>
      </c>
      <c r="K1877">
        <v>2.5303</v>
      </c>
      <c r="L1877">
        <v>3.2219000000000002</v>
      </c>
      <c r="M1877">
        <v>0.42959999999999998</v>
      </c>
      <c r="N1877">
        <v>0.64400000000000002</v>
      </c>
      <c r="O1877">
        <v>5.5716000000000001</v>
      </c>
      <c r="P1877">
        <v>2.3936999999999999</v>
      </c>
      <c r="Q1877">
        <v>0.10630000000000001</v>
      </c>
      <c r="R1877">
        <v>0</v>
      </c>
      <c r="S1877">
        <v>0.90749999999999997</v>
      </c>
    </row>
    <row r="1878" spans="1:19" x14ac:dyDescent="0.35">
      <c r="A1878">
        <v>60</v>
      </c>
      <c r="B1878" t="s">
        <v>169</v>
      </c>
      <c r="C1878" t="s">
        <v>170</v>
      </c>
      <c r="D1878">
        <v>100103</v>
      </c>
      <c r="E1878" t="s">
        <v>39</v>
      </c>
      <c r="F1878">
        <v>100103001</v>
      </c>
      <c r="G1878" t="s">
        <v>40</v>
      </c>
      <c r="H1878" t="s">
        <v>380</v>
      </c>
      <c r="I1878">
        <v>3</v>
      </c>
      <c r="J1878" t="s">
        <v>38</v>
      </c>
      <c r="K1878">
        <v>2.4489999999999998</v>
      </c>
      <c r="L1878">
        <v>11.6135</v>
      </c>
      <c r="M1878">
        <v>4.0670999999999999</v>
      </c>
      <c r="N1878">
        <v>5.5682999999999998</v>
      </c>
      <c r="O1878">
        <v>5.0606999999999998</v>
      </c>
      <c r="P1878">
        <v>6.5316999999999998</v>
      </c>
      <c r="Q1878">
        <v>0</v>
      </c>
      <c r="R1878">
        <v>0</v>
      </c>
      <c r="S1878">
        <v>0</v>
      </c>
    </row>
    <row r="1879" spans="1:19" x14ac:dyDescent="0.35">
      <c r="A1879">
        <v>60</v>
      </c>
      <c r="B1879" t="s">
        <v>169</v>
      </c>
      <c r="C1879" t="s">
        <v>170</v>
      </c>
      <c r="D1879">
        <v>100103</v>
      </c>
      <c r="E1879" t="s">
        <v>39</v>
      </c>
      <c r="F1879">
        <v>100103001</v>
      </c>
      <c r="G1879" t="s">
        <v>40</v>
      </c>
      <c r="H1879" t="s">
        <v>75</v>
      </c>
      <c r="I1879">
        <v>3</v>
      </c>
      <c r="J1879" t="s">
        <v>38</v>
      </c>
      <c r="K1879">
        <v>6.6105999999999998</v>
      </c>
      <c r="L1879">
        <v>0</v>
      </c>
      <c r="M1879">
        <v>17.8857</v>
      </c>
      <c r="N1879">
        <v>15.629</v>
      </c>
      <c r="O1879">
        <v>7.8094999999999999</v>
      </c>
      <c r="P1879">
        <v>13.3774</v>
      </c>
      <c r="Q1879">
        <v>13.5654</v>
      </c>
      <c r="R1879">
        <v>3.5999999999999999E-3</v>
      </c>
      <c r="S1879">
        <v>6.7358000000000002</v>
      </c>
    </row>
    <row r="1880" spans="1:19" x14ac:dyDescent="0.35">
      <c r="A1880">
        <v>60</v>
      </c>
      <c r="B1880" t="s">
        <v>169</v>
      </c>
      <c r="C1880" t="s">
        <v>170</v>
      </c>
      <c r="D1880">
        <v>100103</v>
      </c>
      <c r="E1880" t="s">
        <v>39</v>
      </c>
      <c r="F1880">
        <v>100103001</v>
      </c>
      <c r="G1880" t="s">
        <v>40</v>
      </c>
      <c r="H1880" t="s">
        <v>376</v>
      </c>
      <c r="I1880">
        <v>3</v>
      </c>
      <c r="J1880" t="s">
        <v>38</v>
      </c>
      <c r="K1880">
        <v>299.37599999999998</v>
      </c>
      <c r="L1880">
        <v>0</v>
      </c>
      <c r="M1880">
        <v>767.78</v>
      </c>
      <c r="N1880">
        <v>71.4011</v>
      </c>
      <c r="O1880">
        <v>0</v>
      </c>
      <c r="P1880">
        <v>0</v>
      </c>
      <c r="Q1880">
        <v>0</v>
      </c>
      <c r="R1880">
        <v>0</v>
      </c>
      <c r="S1880">
        <v>0</v>
      </c>
    </row>
    <row r="1881" spans="1:19" x14ac:dyDescent="0.35">
      <c r="A1881">
        <v>60</v>
      </c>
      <c r="B1881" t="s">
        <v>169</v>
      </c>
      <c r="C1881" t="s">
        <v>170</v>
      </c>
      <c r="D1881">
        <v>100103</v>
      </c>
      <c r="E1881" t="s">
        <v>39</v>
      </c>
      <c r="F1881">
        <v>100103001</v>
      </c>
      <c r="G1881" t="s">
        <v>40</v>
      </c>
      <c r="H1881" t="s">
        <v>312</v>
      </c>
      <c r="I1881">
        <v>3</v>
      </c>
      <c r="J1881" t="s">
        <v>38</v>
      </c>
      <c r="K1881">
        <v>1.1599999999999999E-2</v>
      </c>
      <c r="L1881">
        <v>0</v>
      </c>
      <c r="M1881">
        <v>0</v>
      </c>
      <c r="N1881">
        <v>0</v>
      </c>
      <c r="O1881">
        <v>6.1000000000000004E-3</v>
      </c>
      <c r="P1881">
        <v>0</v>
      </c>
      <c r="Q1881">
        <v>0.02</v>
      </c>
      <c r="R1881">
        <v>0.18149999999999999</v>
      </c>
      <c r="S1881">
        <v>0</v>
      </c>
    </row>
    <row r="1882" spans="1:19" x14ac:dyDescent="0.35">
      <c r="A1882">
        <v>60</v>
      </c>
      <c r="B1882" t="s">
        <v>169</v>
      </c>
      <c r="C1882" t="s">
        <v>170</v>
      </c>
      <c r="D1882">
        <v>100103</v>
      </c>
      <c r="E1882" t="s">
        <v>39</v>
      </c>
      <c r="F1882">
        <v>100103001</v>
      </c>
      <c r="G1882" t="s">
        <v>40</v>
      </c>
      <c r="H1882" t="s">
        <v>341</v>
      </c>
      <c r="I1882">
        <v>3</v>
      </c>
      <c r="J1882" t="s">
        <v>38</v>
      </c>
      <c r="K1882">
        <v>604.60550000000001</v>
      </c>
      <c r="L1882">
        <v>0</v>
      </c>
      <c r="M1882">
        <v>0</v>
      </c>
      <c r="N1882">
        <v>0</v>
      </c>
      <c r="O1882">
        <v>0</v>
      </c>
      <c r="P1882">
        <v>95.800299999999993</v>
      </c>
      <c r="Q1882">
        <v>35.9251</v>
      </c>
      <c r="R1882">
        <v>0</v>
      </c>
      <c r="S1882">
        <v>0</v>
      </c>
    </row>
    <row r="1883" spans="1:19" x14ac:dyDescent="0.35">
      <c r="A1883">
        <v>60</v>
      </c>
      <c r="B1883" t="s">
        <v>169</v>
      </c>
      <c r="C1883" t="s">
        <v>170</v>
      </c>
      <c r="D1883">
        <v>100103</v>
      </c>
      <c r="E1883" t="s">
        <v>39</v>
      </c>
      <c r="F1883">
        <v>100103001</v>
      </c>
      <c r="G1883" t="s">
        <v>40</v>
      </c>
      <c r="H1883" t="s">
        <v>326</v>
      </c>
      <c r="I1883">
        <v>3</v>
      </c>
      <c r="J1883" t="s">
        <v>38</v>
      </c>
      <c r="K1883">
        <v>0.31190000000000001</v>
      </c>
      <c r="L1883">
        <v>0</v>
      </c>
      <c r="M1883">
        <v>0.32879999999999998</v>
      </c>
      <c r="N1883">
        <v>4.0143000000000004</v>
      </c>
      <c r="O1883">
        <v>1.9469000000000001</v>
      </c>
      <c r="P1883">
        <v>1.6829000000000001</v>
      </c>
      <c r="Q1883">
        <v>0.61229999999999996</v>
      </c>
      <c r="R1883">
        <v>18.359400000000001</v>
      </c>
      <c r="S1883">
        <v>20.1279</v>
      </c>
    </row>
    <row r="1884" spans="1:19" x14ac:dyDescent="0.35">
      <c r="A1884">
        <v>60</v>
      </c>
      <c r="B1884" t="s">
        <v>169</v>
      </c>
      <c r="C1884" t="s">
        <v>170</v>
      </c>
      <c r="D1884">
        <v>100103</v>
      </c>
      <c r="E1884" t="s">
        <v>39</v>
      </c>
      <c r="F1884">
        <v>100103002</v>
      </c>
      <c r="G1884" t="s">
        <v>42</v>
      </c>
      <c r="H1884" t="s">
        <v>322</v>
      </c>
      <c r="I1884">
        <v>5</v>
      </c>
      <c r="J1884" t="s">
        <v>26</v>
      </c>
      <c r="K1884">
        <v>0</v>
      </c>
      <c r="L1884">
        <v>0</v>
      </c>
      <c r="M1884">
        <v>0</v>
      </c>
      <c r="N1884">
        <v>0</v>
      </c>
      <c r="O1884">
        <v>1.0680000000000001</v>
      </c>
      <c r="P1884">
        <v>0</v>
      </c>
      <c r="Q1884">
        <v>0.75270000000000004</v>
      </c>
      <c r="R1884">
        <v>0</v>
      </c>
      <c r="S1884">
        <v>0</v>
      </c>
    </row>
    <row r="1885" spans="1:19" x14ac:dyDescent="0.35">
      <c r="A1885">
        <v>60</v>
      </c>
      <c r="B1885" t="s">
        <v>169</v>
      </c>
      <c r="C1885" t="s">
        <v>170</v>
      </c>
      <c r="D1885">
        <v>100103</v>
      </c>
      <c r="E1885" t="s">
        <v>39</v>
      </c>
      <c r="F1885">
        <v>100103002</v>
      </c>
      <c r="G1885" t="s">
        <v>42</v>
      </c>
      <c r="H1885" t="s">
        <v>313</v>
      </c>
      <c r="I1885">
        <v>3</v>
      </c>
      <c r="J1885" t="s">
        <v>38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0.29799999999999999</v>
      </c>
    </row>
    <row r="1886" spans="1:19" x14ac:dyDescent="0.35">
      <c r="A1886">
        <v>60</v>
      </c>
      <c r="B1886" t="s">
        <v>169</v>
      </c>
      <c r="C1886" t="s">
        <v>170</v>
      </c>
      <c r="D1886">
        <v>100103</v>
      </c>
      <c r="E1886" t="s">
        <v>39</v>
      </c>
      <c r="F1886">
        <v>100103002</v>
      </c>
      <c r="G1886" t="s">
        <v>42</v>
      </c>
      <c r="H1886" t="s">
        <v>291</v>
      </c>
      <c r="I1886">
        <v>7</v>
      </c>
      <c r="J1886" t="s">
        <v>164</v>
      </c>
      <c r="K1886">
        <v>20.476800000000001</v>
      </c>
      <c r="L1886">
        <v>0.749</v>
      </c>
      <c r="M1886">
        <v>36.835999999999999</v>
      </c>
      <c r="N1886">
        <v>3.0911</v>
      </c>
      <c r="O1886">
        <v>10.797800000000001</v>
      </c>
      <c r="P1886">
        <v>0</v>
      </c>
      <c r="Q1886">
        <v>3.3E-3</v>
      </c>
      <c r="R1886">
        <v>4.0000000000000001E-3</v>
      </c>
      <c r="S1886">
        <v>0</v>
      </c>
    </row>
    <row r="1887" spans="1:19" x14ac:dyDescent="0.35">
      <c r="A1887">
        <v>60</v>
      </c>
      <c r="B1887" t="s">
        <v>169</v>
      </c>
      <c r="C1887" t="s">
        <v>170</v>
      </c>
      <c r="D1887">
        <v>100103</v>
      </c>
      <c r="E1887" t="s">
        <v>39</v>
      </c>
      <c r="F1887">
        <v>100103002</v>
      </c>
      <c r="G1887" t="s">
        <v>42</v>
      </c>
      <c r="H1887" t="s">
        <v>43</v>
      </c>
      <c r="I1887">
        <v>5</v>
      </c>
      <c r="J1887" t="s">
        <v>26</v>
      </c>
      <c r="K1887">
        <v>12.367599999999999</v>
      </c>
      <c r="L1887">
        <v>2.5224000000000002</v>
      </c>
      <c r="M1887">
        <v>20.253</v>
      </c>
      <c r="N1887">
        <v>14.7468</v>
      </c>
      <c r="O1887">
        <v>14.3131</v>
      </c>
      <c r="P1887">
        <v>5.6611000000000002</v>
      </c>
      <c r="Q1887">
        <v>5.6007999999999996</v>
      </c>
      <c r="R1887">
        <v>41.972999999999999</v>
      </c>
      <c r="S1887">
        <v>6.8239999999999998</v>
      </c>
    </row>
    <row r="1888" spans="1:19" x14ac:dyDescent="0.35">
      <c r="A1888">
        <v>60</v>
      </c>
      <c r="B1888" t="s">
        <v>169</v>
      </c>
      <c r="C1888" t="s">
        <v>170</v>
      </c>
      <c r="D1888">
        <v>100103</v>
      </c>
      <c r="E1888" t="s">
        <v>39</v>
      </c>
      <c r="F1888">
        <v>100103002</v>
      </c>
      <c r="G1888" t="s">
        <v>42</v>
      </c>
      <c r="H1888" t="s">
        <v>114</v>
      </c>
      <c r="I1888">
        <v>4</v>
      </c>
      <c r="J1888" t="s">
        <v>71</v>
      </c>
      <c r="K1888">
        <v>4.4900000000000002E-2</v>
      </c>
      <c r="L1888">
        <v>0</v>
      </c>
      <c r="M1888">
        <v>3.5999999999999997E-2</v>
      </c>
      <c r="N1888">
        <v>0</v>
      </c>
      <c r="O1888">
        <v>2.0199999999999999E-2</v>
      </c>
      <c r="P1888">
        <v>0.33550000000000002</v>
      </c>
      <c r="Q1888">
        <v>0</v>
      </c>
      <c r="R1888">
        <v>0.52790000000000004</v>
      </c>
      <c r="S1888">
        <v>1015.8572</v>
      </c>
    </row>
    <row r="1889" spans="1:19" x14ac:dyDescent="0.35">
      <c r="A1889">
        <v>60</v>
      </c>
      <c r="B1889" t="s">
        <v>169</v>
      </c>
      <c r="C1889" t="s">
        <v>170</v>
      </c>
      <c r="D1889">
        <v>100103</v>
      </c>
      <c r="E1889" t="s">
        <v>39</v>
      </c>
      <c r="F1889">
        <v>100103003</v>
      </c>
      <c r="G1889" t="s">
        <v>226</v>
      </c>
      <c r="H1889" t="s">
        <v>325</v>
      </c>
      <c r="I1889">
        <v>2</v>
      </c>
      <c r="J1889" t="s">
        <v>32</v>
      </c>
      <c r="K1889">
        <v>20.4115</v>
      </c>
      <c r="L1889">
        <v>0</v>
      </c>
      <c r="M1889">
        <v>38.573300000000003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</row>
    <row r="1890" spans="1:19" x14ac:dyDescent="0.35">
      <c r="A1890">
        <v>60</v>
      </c>
      <c r="B1890" t="s">
        <v>169</v>
      </c>
      <c r="C1890" t="s">
        <v>170</v>
      </c>
      <c r="D1890">
        <v>100103</v>
      </c>
      <c r="E1890" t="s">
        <v>39</v>
      </c>
      <c r="F1890">
        <v>100103003</v>
      </c>
      <c r="G1890" t="s">
        <v>226</v>
      </c>
      <c r="H1890" t="s">
        <v>323</v>
      </c>
      <c r="I1890">
        <v>3</v>
      </c>
      <c r="J1890" t="s">
        <v>38</v>
      </c>
      <c r="K1890">
        <v>0</v>
      </c>
      <c r="L1890">
        <v>11.5747</v>
      </c>
      <c r="M1890">
        <v>0</v>
      </c>
      <c r="N1890">
        <v>3.1932999999999998</v>
      </c>
      <c r="O1890">
        <v>1.9E-3</v>
      </c>
      <c r="P1890">
        <v>1.5E-3</v>
      </c>
      <c r="Q1890">
        <v>1.38E-2</v>
      </c>
      <c r="R1890">
        <v>0</v>
      </c>
      <c r="S1890">
        <v>0</v>
      </c>
    </row>
    <row r="1891" spans="1:19" x14ac:dyDescent="0.35">
      <c r="A1891">
        <v>60</v>
      </c>
      <c r="B1891" t="s">
        <v>169</v>
      </c>
      <c r="C1891" t="s">
        <v>170</v>
      </c>
      <c r="D1891">
        <v>100103</v>
      </c>
      <c r="E1891" t="s">
        <v>39</v>
      </c>
      <c r="F1891">
        <v>100103003</v>
      </c>
      <c r="G1891" t="s">
        <v>226</v>
      </c>
      <c r="H1891" t="s">
        <v>315</v>
      </c>
      <c r="I1891">
        <v>3</v>
      </c>
      <c r="J1891" t="s">
        <v>38</v>
      </c>
      <c r="K1891">
        <v>0</v>
      </c>
      <c r="L1891">
        <v>3.3599999999999998E-2</v>
      </c>
      <c r="M1891">
        <v>0</v>
      </c>
      <c r="N1891">
        <v>11.2004</v>
      </c>
      <c r="O1891">
        <v>11.7813</v>
      </c>
      <c r="P1891">
        <v>8.1660000000000004</v>
      </c>
      <c r="Q1891">
        <v>7.1643999999999997</v>
      </c>
      <c r="R1891">
        <v>0.59440000000000004</v>
      </c>
      <c r="S1891">
        <v>0</v>
      </c>
    </row>
    <row r="1892" spans="1:19" x14ac:dyDescent="0.35">
      <c r="A1892">
        <v>60</v>
      </c>
      <c r="B1892" t="s">
        <v>169</v>
      </c>
      <c r="C1892" t="s">
        <v>170</v>
      </c>
      <c r="D1892">
        <v>100103</v>
      </c>
      <c r="E1892" t="s">
        <v>39</v>
      </c>
      <c r="F1892">
        <v>100103003</v>
      </c>
      <c r="G1892" t="s">
        <v>226</v>
      </c>
      <c r="H1892" t="s">
        <v>316</v>
      </c>
      <c r="I1892">
        <v>3</v>
      </c>
      <c r="J1892" t="s">
        <v>38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0.5</v>
      </c>
    </row>
    <row r="1893" spans="1:19" x14ac:dyDescent="0.35">
      <c r="A1893">
        <v>60</v>
      </c>
      <c r="B1893" t="s">
        <v>169</v>
      </c>
      <c r="C1893" t="s">
        <v>170</v>
      </c>
      <c r="D1893">
        <v>100103</v>
      </c>
      <c r="E1893" t="s">
        <v>39</v>
      </c>
      <c r="F1893">
        <v>100103004</v>
      </c>
      <c r="G1893" t="s">
        <v>77</v>
      </c>
      <c r="H1893" t="s">
        <v>297</v>
      </c>
      <c r="I1893">
        <v>4</v>
      </c>
      <c r="J1893" t="s">
        <v>71</v>
      </c>
      <c r="K1893">
        <v>0</v>
      </c>
      <c r="L1893">
        <v>1.9958</v>
      </c>
      <c r="M1893">
        <v>0</v>
      </c>
      <c r="N1893">
        <v>0</v>
      </c>
      <c r="O1893">
        <v>0</v>
      </c>
      <c r="P1893">
        <v>0.2432</v>
      </c>
      <c r="Q1893">
        <v>2.7027000000000001</v>
      </c>
      <c r="R1893">
        <v>0</v>
      </c>
      <c r="S1893">
        <v>0</v>
      </c>
    </row>
    <row r="1894" spans="1:19" x14ac:dyDescent="0.35">
      <c r="A1894">
        <v>60</v>
      </c>
      <c r="B1894" t="s">
        <v>169</v>
      </c>
      <c r="C1894" t="s">
        <v>170</v>
      </c>
      <c r="D1894">
        <v>100103</v>
      </c>
      <c r="E1894" t="s">
        <v>39</v>
      </c>
      <c r="F1894">
        <v>100103004</v>
      </c>
      <c r="G1894" t="s">
        <v>77</v>
      </c>
      <c r="H1894" t="s">
        <v>78</v>
      </c>
      <c r="I1894">
        <v>3</v>
      </c>
      <c r="J1894" t="s">
        <v>38</v>
      </c>
      <c r="K1894">
        <v>18.0412</v>
      </c>
      <c r="L1894">
        <v>40.656700000000001</v>
      </c>
      <c r="M1894">
        <v>5.7000000000000002E-2</v>
      </c>
      <c r="N1894">
        <v>1.6999999999999999E-3</v>
      </c>
      <c r="O1894">
        <v>6.1000000000000004E-3</v>
      </c>
      <c r="P1894">
        <v>0</v>
      </c>
      <c r="Q1894">
        <v>0</v>
      </c>
      <c r="R1894">
        <v>0</v>
      </c>
      <c r="S1894">
        <v>0</v>
      </c>
    </row>
    <row r="1895" spans="1:19" x14ac:dyDescent="0.35">
      <c r="A1895">
        <v>60</v>
      </c>
      <c r="B1895" t="s">
        <v>169</v>
      </c>
      <c r="C1895" t="s">
        <v>170</v>
      </c>
      <c r="D1895">
        <v>100103</v>
      </c>
      <c r="E1895" t="s">
        <v>39</v>
      </c>
      <c r="F1895">
        <v>100103004</v>
      </c>
      <c r="G1895" t="s">
        <v>77</v>
      </c>
      <c r="H1895" t="s">
        <v>363</v>
      </c>
      <c r="I1895">
        <v>7</v>
      </c>
      <c r="J1895" t="s">
        <v>164</v>
      </c>
      <c r="K1895">
        <v>10.2384</v>
      </c>
      <c r="L1895">
        <v>36.26</v>
      </c>
      <c r="M1895">
        <v>1.8E-3</v>
      </c>
      <c r="N1895">
        <v>0</v>
      </c>
      <c r="O1895">
        <v>0.01</v>
      </c>
      <c r="P1895">
        <v>0</v>
      </c>
      <c r="Q1895">
        <v>0</v>
      </c>
      <c r="R1895">
        <v>6.6E-3</v>
      </c>
      <c r="S1895">
        <v>0</v>
      </c>
    </row>
    <row r="1896" spans="1:19" x14ac:dyDescent="0.35">
      <c r="A1896">
        <v>60</v>
      </c>
      <c r="B1896" t="s">
        <v>169</v>
      </c>
      <c r="C1896" t="s">
        <v>170</v>
      </c>
      <c r="D1896">
        <v>100103</v>
      </c>
      <c r="E1896" t="s">
        <v>39</v>
      </c>
      <c r="F1896">
        <v>100103004</v>
      </c>
      <c r="G1896" t="s">
        <v>77</v>
      </c>
      <c r="H1896" t="s">
        <v>329</v>
      </c>
      <c r="I1896">
        <v>3</v>
      </c>
      <c r="J1896" t="s">
        <v>38</v>
      </c>
      <c r="K1896">
        <v>0</v>
      </c>
      <c r="L1896">
        <v>5.6409000000000002</v>
      </c>
      <c r="M1896">
        <v>0</v>
      </c>
      <c r="N1896">
        <v>5.5480999999999998</v>
      </c>
      <c r="O1896">
        <v>8.7814999999999994</v>
      </c>
      <c r="P1896">
        <v>8.0999999999999996E-3</v>
      </c>
      <c r="Q1896">
        <v>28.630800000000001</v>
      </c>
      <c r="R1896">
        <v>35.156999999999996</v>
      </c>
      <c r="S1896">
        <v>12.815200000000001</v>
      </c>
    </row>
    <row r="1897" spans="1:19" x14ac:dyDescent="0.35">
      <c r="A1897">
        <v>60</v>
      </c>
      <c r="B1897" t="s">
        <v>169</v>
      </c>
      <c r="C1897" t="s">
        <v>170</v>
      </c>
      <c r="D1897">
        <v>100103</v>
      </c>
      <c r="E1897" t="s">
        <v>39</v>
      </c>
      <c r="F1897">
        <v>100103004</v>
      </c>
      <c r="G1897" t="s">
        <v>77</v>
      </c>
      <c r="H1897" t="s">
        <v>232</v>
      </c>
      <c r="I1897">
        <v>5</v>
      </c>
      <c r="J1897" t="s">
        <v>26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1.1519999999999999</v>
      </c>
      <c r="S1897">
        <v>0</v>
      </c>
    </row>
    <row r="1898" spans="1:19" x14ac:dyDescent="0.35">
      <c r="A1898">
        <v>60</v>
      </c>
      <c r="B1898" t="s">
        <v>169</v>
      </c>
      <c r="C1898" t="s">
        <v>170</v>
      </c>
      <c r="D1898">
        <v>100103</v>
      </c>
      <c r="E1898" t="s">
        <v>39</v>
      </c>
      <c r="F1898">
        <v>100103004</v>
      </c>
      <c r="G1898" t="s">
        <v>77</v>
      </c>
      <c r="H1898" t="s">
        <v>198</v>
      </c>
      <c r="I1898">
        <v>3</v>
      </c>
      <c r="J1898" t="s">
        <v>38</v>
      </c>
      <c r="K1898">
        <v>8.0000000000000002E-3</v>
      </c>
      <c r="L1898">
        <v>8.6999999999999994E-3</v>
      </c>
      <c r="M1898">
        <v>0</v>
      </c>
      <c r="N1898">
        <v>2.5399999999999999E-2</v>
      </c>
      <c r="O1898">
        <v>0</v>
      </c>
      <c r="P1898">
        <v>5.1000000000000004E-3</v>
      </c>
      <c r="Q1898">
        <v>0</v>
      </c>
      <c r="R1898">
        <v>0</v>
      </c>
      <c r="S1898">
        <v>0</v>
      </c>
    </row>
    <row r="1899" spans="1:19" x14ac:dyDescent="0.35">
      <c r="A1899">
        <v>60</v>
      </c>
      <c r="B1899" t="s">
        <v>169</v>
      </c>
      <c r="C1899" t="s">
        <v>170</v>
      </c>
      <c r="D1899">
        <v>100103</v>
      </c>
      <c r="E1899" t="s">
        <v>39</v>
      </c>
      <c r="F1899">
        <v>100103004</v>
      </c>
      <c r="G1899" t="s">
        <v>77</v>
      </c>
      <c r="H1899" t="s">
        <v>347</v>
      </c>
      <c r="I1899">
        <v>3</v>
      </c>
      <c r="J1899" t="s">
        <v>38</v>
      </c>
      <c r="K1899">
        <v>0</v>
      </c>
      <c r="L1899">
        <v>0</v>
      </c>
      <c r="M1899">
        <v>0</v>
      </c>
      <c r="N1899">
        <v>10.671200000000001</v>
      </c>
      <c r="O1899">
        <v>0</v>
      </c>
      <c r="P1899">
        <v>0</v>
      </c>
      <c r="Q1899">
        <v>0</v>
      </c>
      <c r="R1899">
        <v>20</v>
      </c>
      <c r="S1899">
        <v>18.2</v>
      </c>
    </row>
    <row r="1900" spans="1:19" x14ac:dyDescent="0.35">
      <c r="A1900">
        <v>60</v>
      </c>
      <c r="B1900" t="s">
        <v>169</v>
      </c>
      <c r="C1900" t="s">
        <v>170</v>
      </c>
      <c r="D1900">
        <v>100103</v>
      </c>
      <c r="E1900" t="s">
        <v>39</v>
      </c>
      <c r="F1900">
        <v>100103004</v>
      </c>
      <c r="G1900" t="s">
        <v>77</v>
      </c>
      <c r="H1900" t="s">
        <v>179</v>
      </c>
      <c r="I1900">
        <v>2</v>
      </c>
      <c r="J1900" t="s">
        <v>32</v>
      </c>
      <c r="K1900">
        <v>20.41</v>
      </c>
      <c r="L1900">
        <v>27.927299999999999</v>
      </c>
      <c r="M1900">
        <v>36.287599999999998</v>
      </c>
      <c r="N1900">
        <v>1.2E-2</v>
      </c>
      <c r="O1900">
        <v>18.143999999999998</v>
      </c>
      <c r="P1900">
        <v>233.2501</v>
      </c>
      <c r="Q1900">
        <v>98.136799999999994</v>
      </c>
      <c r="R1900">
        <v>140.1463</v>
      </c>
      <c r="S1900">
        <v>181.42339999999999</v>
      </c>
    </row>
    <row r="1901" spans="1:19" x14ac:dyDescent="0.35">
      <c r="A1901">
        <v>60</v>
      </c>
      <c r="B1901" t="s">
        <v>169</v>
      </c>
      <c r="C1901" t="s">
        <v>170</v>
      </c>
      <c r="D1901">
        <v>100103</v>
      </c>
      <c r="E1901" t="s">
        <v>39</v>
      </c>
      <c r="F1901">
        <v>100103004</v>
      </c>
      <c r="G1901" t="s">
        <v>77</v>
      </c>
      <c r="H1901" t="s">
        <v>79</v>
      </c>
      <c r="I1901">
        <v>5</v>
      </c>
      <c r="J1901" t="s">
        <v>26</v>
      </c>
      <c r="K1901">
        <v>25.553100000000001</v>
      </c>
      <c r="L1901">
        <v>13.060499999999999</v>
      </c>
      <c r="M1901">
        <v>56.8414</v>
      </c>
      <c r="N1901">
        <v>28.6556</v>
      </c>
      <c r="O1901">
        <v>31.604700000000001</v>
      </c>
      <c r="P1901">
        <v>82.102699999999999</v>
      </c>
      <c r="Q1901">
        <v>67.653300000000002</v>
      </c>
      <c r="R1901">
        <v>40.896000000000001</v>
      </c>
      <c r="S1901">
        <v>20.701799999999999</v>
      </c>
    </row>
    <row r="1902" spans="1:19" x14ac:dyDescent="0.35">
      <c r="A1902">
        <v>60</v>
      </c>
      <c r="B1902" t="s">
        <v>169</v>
      </c>
      <c r="C1902" t="s">
        <v>170</v>
      </c>
      <c r="D1902">
        <v>100103</v>
      </c>
      <c r="E1902" t="s">
        <v>39</v>
      </c>
      <c r="F1902">
        <v>100103004</v>
      </c>
      <c r="G1902" t="s">
        <v>77</v>
      </c>
      <c r="H1902" t="s">
        <v>124</v>
      </c>
      <c r="I1902">
        <v>3</v>
      </c>
      <c r="J1902" t="s">
        <v>38</v>
      </c>
      <c r="K1902">
        <v>0</v>
      </c>
      <c r="L1902">
        <v>0.14280000000000001</v>
      </c>
      <c r="M1902">
        <v>0</v>
      </c>
      <c r="N1902">
        <v>14.117000000000001</v>
      </c>
      <c r="O1902">
        <v>10.774900000000001</v>
      </c>
      <c r="P1902">
        <v>5.2962999999999996</v>
      </c>
      <c r="Q1902">
        <v>7.9000000000000008E-3</v>
      </c>
      <c r="R1902">
        <v>0</v>
      </c>
      <c r="S1902">
        <v>0</v>
      </c>
    </row>
    <row r="1903" spans="1:19" x14ac:dyDescent="0.35">
      <c r="A1903">
        <v>60</v>
      </c>
      <c r="B1903" t="s">
        <v>169</v>
      </c>
      <c r="C1903" t="s">
        <v>170</v>
      </c>
      <c r="D1903">
        <v>100103</v>
      </c>
      <c r="E1903" t="s">
        <v>39</v>
      </c>
      <c r="F1903">
        <v>100103004</v>
      </c>
      <c r="G1903" t="s">
        <v>77</v>
      </c>
      <c r="H1903" t="s">
        <v>89</v>
      </c>
      <c r="I1903">
        <v>3</v>
      </c>
      <c r="J1903" t="s">
        <v>38</v>
      </c>
      <c r="K1903">
        <v>0</v>
      </c>
      <c r="L1903">
        <v>0.45610000000000001</v>
      </c>
      <c r="M1903">
        <v>0</v>
      </c>
      <c r="N1903">
        <v>3.7000000000000002E-3</v>
      </c>
      <c r="O1903">
        <v>0</v>
      </c>
      <c r="P1903">
        <v>0</v>
      </c>
      <c r="Q1903">
        <v>0</v>
      </c>
      <c r="R1903">
        <v>0</v>
      </c>
      <c r="S1903">
        <v>0</v>
      </c>
    </row>
    <row r="1904" spans="1:19" x14ac:dyDescent="0.35">
      <c r="A1904">
        <v>60</v>
      </c>
      <c r="B1904" t="s">
        <v>169</v>
      </c>
      <c r="C1904" t="s">
        <v>170</v>
      </c>
      <c r="D1904">
        <v>100103</v>
      </c>
      <c r="E1904" t="s">
        <v>39</v>
      </c>
      <c r="F1904">
        <v>100103006</v>
      </c>
      <c r="G1904" t="s">
        <v>80</v>
      </c>
      <c r="H1904" t="s">
        <v>81</v>
      </c>
      <c r="I1904">
        <v>5</v>
      </c>
      <c r="J1904" t="s">
        <v>26</v>
      </c>
      <c r="K1904">
        <v>20.042899999999999</v>
      </c>
      <c r="L1904">
        <v>15.619300000000001</v>
      </c>
      <c r="M1904">
        <v>62.9679</v>
      </c>
      <c r="N1904">
        <v>36.045999999999999</v>
      </c>
      <c r="O1904">
        <v>137.7199</v>
      </c>
      <c r="P1904">
        <v>47.2654</v>
      </c>
      <c r="Q1904">
        <v>98.216099999999997</v>
      </c>
      <c r="R1904">
        <v>94.677999999999997</v>
      </c>
      <c r="S1904">
        <v>12.6938</v>
      </c>
    </row>
    <row r="1905" spans="1:19" x14ac:dyDescent="0.35">
      <c r="A1905">
        <v>60</v>
      </c>
      <c r="B1905" t="s">
        <v>169</v>
      </c>
      <c r="C1905" t="s">
        <v>170</v>
      </c>
      <c r="D1905">
        <v>100104</v>
      </c>
      <c r="E1905" t="s">
        <v>66</v>
      </c>
      <c r="F1905">
        <v>100104002</v>
      </c>
      <c r="G1905" t="s">
        <v>67</v>
      </c>
      <c r="H1905" t="s">
        <v>202</v>
      </c>
      <c r="I1905">
        <v>7</v>
      </c>
      <c r="J1905" t="s">
        <v>164</v>
      </c>
      <c r="K1905">
        <v>0</v>
      </c>
      <c r="L1905">
        <v>0.82210000000000005</v>
      </c>
      <c r="M1905">
        <v>0</v>
      </c>
      <c r="N1905">
        <v>1.4E-3</v>
      </c>
      <c r="O1905">
        <v>9.4350000000000005</v>
      </c>
      <c r="P1905">
        <v>6.3395000000000001</v>
      </c>
      <c r="Q1905">
        <v>0.89710000000000001</v>
      </c>
      <c r="R1905">
        <v>0</v>
      </c>
      <c r="S1905">
        <v>0</v>
      </c>
    </row>
    <row r="1906" spans="1:19" x14ac:dyDescent="0.35">
      <c r="A1906">
        <v>60</v>
      </c>
      <c r="B1906" t="s">
        <v>169</v>
      </c>
      <c r="C1906" t="s">
        <v>170</v>
      </c>
      <c r="D1906">
        <v>100104</v>
      </c>
      <c r="E1906" t="s">
        <v>66</v>
      </c>
      <c r="F1906">
        <v>100104002</v>
      </c>
      <c r="G1906" t="s">
        <v>67</v>
      </c>
      <c r="H1906" t="s">
        <v>366</v>
      </c>
      <c r="I1906">
        <v>7</v>
      </c>
      <c r="J1906" t="s">
        <v>164</v>
      </c>
      <c r="K1906">
        <v>1.72E-2</v>
      </c>
      <c r="L1906">
        <v>14.9694</v>
      </c>
      <c r="M1906">
        <v>37.062600000000003</v>
      </c>
      <c r="N1906">
        <v>5.5772000000000004</v>
      </c>
      <c r="O1906">
        <v>11.705500000000001</v>
      </c>
      <c r="P1906">
        <v>64.910499999999999</v>
      </c>
      <c r="Q1906">
        <v>13.0855</v>
      </c>
      <c r="R1906">
        <v>13.0044</v>
      </c>
      <c r="S1906">
        <v>6.2595999999999998</v>
      </c>
    </row>
    <row r="1907" spans="1:19" x14ac:dyDescent="0.35">
      <c r="A1907">
        <v>60</v>
      </c>
      <c r="B1907" t="s">
        <v>169</v>
      </c>
      <c r="C1907" t="s">
        <v>170</v>
      </c>
      <c r="D1907">
        <v>100104</v>
      </c>
      <c r="E1907" t="s">
        <v>66</v>
      </c>
      <c r="F1907">
        <v>100104002</v>
      </c>
      <c r="G1907" t="s">
        <v>67</v>
      </c>
      <c r="H1907" t="s">
        <v>210</v>
      </c>
      <c r="I1907">
        <v>7</v>
      </c>
      <c r="J1907" t="s">
        <v>164</v>
      </c>
      <c r="K1907">
        <v>85.913899999999998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7.6200000000000004E-2</v>
      </c>
      <c r="R1907">
        <v>0.252</v>
      </c>
      <c r="S1907">
        <v>0</v>
      </c>
    </row>
    <row r="1908" spans="1:19" x14ac:dyDescent="0.35">
      <c r="A1908">
        <v>60</v>
      </c>
      <c r="B1908" t="s">
        <v>169</v>
      </c>
      <c r="C1908" t="s">
        <v>170</v>
      </c>
      <c r="D1908">
        <v>100104</v>
      </c>
      <c r="E1908" t="s">
        <v>66</v>
      </c>
      <c r="F1908">
        <v>100104002</v>
      </c>
      <c r="G1908" t="s">
        <v>67</v>
      </c>
      <c r="H1908" t="s">
        <v>203</v>
      </c>
      <c r="I1908">
        <v>7</v>
      </c>
      <c r="J1908" t="s">
        <v>164</v>
      </c>
      <c r="K1908">
        <v>99.132300000000001</v>
      </c>
      <c r="L1908">
        <v>49.895899999999997</v>
      </c>
      <c r="M1908">
        <v>216.98509999999999</v>
      </c>
      <c r="N1908">
        <v>52.156100000000002</v>
      </c>
      <c r="O1908">
        <v>0.1789</v>
      </c>
      <c r="P1908">
        <v>1.5900000000000001E-2</v>
      </c>
      <c r="Q1908">
        <v>0.62160000000000004</v>
      </c>
      <c r="R1908">
        <v>0.8367</v>
      </c>
      <c r="S1908">
        <v>5.7858000000000001</v>
      </c>
    </row>
    <row r="1909" spans="1:19" x14ac:dyDescent="0.35">
      <c r="A1909">
        <v>60</v>
      </c>
      <c r="B1909" t="s">
        <v>169</v>
      </c>
      <c r="C1909" t="s">
        <v>170</v>
      </c>
      <c r="D1909">
        <v>100104</v>
      </c>
      <c r="E1909" t="s">
        <v>66</v>
      </c>
      <c r="F1909">
        <v>100104002</v>
      </c>
      <c r="G1909" t="s">
        <v>67</v>
      </c>
      <c r="H1909" t="s">
        <v>120</v>
      </c>
      <c r="I1909">
        <v>5</v>
      </c>
      <c r="J1909" t="s">
        <v>26</v>
      </c>
      <c r="K1909">
        <v>340.17720000000003</v>
      </c>
      <c r="L1909">
        <v>303.56630000000001</v>
      </c>
      <c r="M1909">
        <v>420.01589999999999</v>
      </c>
      <c r="N1909">
        <v>445.01080000000002</v>
      </c>
      <c r="O1909">
        <v>343.23439999999999</v>
      </c>
      <c r="P1909">
        <v>466.70490000000001</v>
      </c>
      <c r="Q1909">
        <v>351.375</v>
      </c>
      <c r="R1909">
        <v>597.66499999999996</v>
      </c>
      <c r="S1909">
        <v>691.27560000000005</v>
      </c>
    </row>
    <row r="1910" spans="1:19" x14ac:dyDescent="0.35">
      <c r="A1910">
        <v>60</v>
      </c>
      <c r="B1910" t="s">
        <v>169</v>
      </c>
      <c r="C1910" t="s">
        <v>170</v>
      </c>
      <c r="D1910">
        <v>100104</v>
      </c>
      <c r="E1910" t="s">
        <v>66</v>
      </c>
      <c r="F1910">
        <v>100104002</v>
      </c>
      <c r="G1910" t="s">
        <v>67</v>
      </c>
      <c r="H1910" t="s">
        <v>180</v>
      </c>
      <c r="I1910">
        <v>5</v>
      </c>
      <c r="J1910" t="s">
        <v>26</v>
      </c>
      <c r="K1910">
        <v>0</v>
      </c>
      <c r="L1910">
        <v>0</v>
      </c>
      <c r="M1910">
        <v>9.8134999999999994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</row>
    <row r="1911" spans="1:19" x14ac:dyDescent="0.35">
      <c r="A1911">
        <v>60</v>
      </c>
      <c r="B1911" t="s">
        <v>169</v>
      </c>
      <c r="C1911" t="s">
        <v>170</v>
      </c>
      <c r="D1911">
        <v>100104</v>
      </c>
      <c r="E1911" t="s">
        <v>66</v>
      </c>
      <c r="F1911">
        <v>100104002</v>
      </c>
      <c r="G1911" t="s">
        <v>67</v>
      </c>
      <c r="H1911" t="s">
        <v>125</v>
      </c>
      <c r="I1911">
        <v>5</v>
      </c>
      <c r="J1911" t="s">
        <v>26</v>
      </c>
      <c r="K1911">
        <v>240.95920000000001</v>
      </c>
      <c r="L1911">
        <v>313.48689999999999</v>
      </c>
      <c r="M1911">
        <v>335.52640000000002</v>
      </c>
      <c r="N1911">
        <v>373.92649999999998</v>
      </c>
      <c r="O1911">
        <v>523.59860000000003</v>
      </c>
      <c r="P1911">
        <v>377.62909999999999</v>
      </c>
      <c r="Q1911">
        <v>796.04819999999995</v>
      </c>
      <c r="R1911">
        <v>754.72540000000004</v>
      </c>
      <c r="S1911">
        <v>766.57659999999998</v>
      </c>
    </row>
    <row r="1912" spans="1:19" x14ac:dyDescent="0.35">
      <c r="A1912">
        <v>60</v>
      </c>
      <c r="B1912" t="s">
        <v>169</v>
      </c>
      <c r="C1912" t="s">
        <v>170</v>
      </c>
      <c r="D1912">
        <v>100104</v>
      </c>
      <c r="E1912" t="s">
        <v>66</v>
      </c>
      <c r="F1912">
        <v>100104002</v>
      </c>
      <c r="G1912" t="s">
        <v>67</v>
      </c>
      <c r="H1912" t="s">
        <v>126</v>
      </c>
      <c r="I1912">
        <v>5</v>
      </c>
      <c r="J1912" t="s">
        <v>26</v>
      </c>
      <c r="K1912">
        <v>271.25110000000001</v>
      </c>
      <c r="L1912">
        <v>253.2868</v>
      </c>
      <c r="M1912">
        <v>177.16630000000001</v>
      </c>
      <c r="N1912">
        <v>492.22</v>
      </c>
      <c r="O1912">
        <v>575.94929999999999</v>
      </c>
      <c r="P1912">
        <v>512.35500000000002</v>
      </c>
      <c r="Q1912">
        <v>690.52260000000001</v>
      </c>
      <c r="R1912">
        <v>943.18730000000005</v>
      </c>
      <c r="S1912">
        <v>876.01949999999999</v>
      </c>
    </row>
    <row r="1913" spans="1:19" x14ac:dyDescent="0.35">
      <c r="A1913">
        <v>60</v>
      </c>
      <c r="B1913" t="s">
        <v>169</v>
      </c>
      <c r="C1913" t="s">
        <v>170</v>
      </c>
      <c r="D1913">
        <v>100104</v>
      </c>
      <c r="E1913" t="s">
        <v>66</v>
      </c>
      <c r="F1913">
        <v>100104002</v>
      </c>
      <c r="G1913" t="s">
        <v>67</v>
      </c>
      <c r="H1913" t="s">
        <v>68</v>
      </c>
      <c r="I1913">
        <v>5</v>
      </c>
      <c r="J1913" t="s">
        <v>26</v>
      </c>
      <c r="K1913">
        <v>133.91069999999999</v>
      </c>
      <c r="L1913">
        <v>7.6734</v>
      </c>
      <c r="M1913">
        <v>113.828</v>
      </c>
      <c r="N1913">
        <v>184.00700000000001</v>
      </c>
      <c r="O1913">
        <v>192.65899999999999</v>
      </c>
      <c r="P1913">
        <v>29.071100000000001</v>
      </c>
      <c r="Q1913">
        <v>260.58339999999998</v>
      </c>
      <c r="R1913">
        <v>405.435</v>
      </c>
      <c r="S1913">
        <v>177.50659999999999</v>
      </c>
    </row>
    <row r="1914" spans="1:19" x14ac:dyDescent="0.35">
      <c r="A1914">
        <v>60</v>
      </c>
      <c r="B1914" t="s">
        <v>169</v>
      </c>
      <c r="C1914" t="s">
        <v>170</v>
      </c>
      <c r="D1914">
        <v>100104</v>
      </c>
      <c r="E1914" t="s">
        <v>66</v>
      </c>
      <c r="F1914">
        <v>100104002</v>
      </c>
      <c r="G1914" t="s">
        <v>67</v>
      </c>
      <c r="H1914" t="s">
        <v>191</v>
      </c>
      <c r="I1914">
        <v>4</v>
      </c>
      <c r="J1914" t="s">
        <v>71</v>
      </c>
      <c r="K1914">
        <v>31.393599999999999</v>
      </c>
      <c r="L1914">
        <v>1E-4</v>
      </c>
      <c r="M1914">
        <v>8.6722999999999999</v>
      </c>
      <c r="N1914">
        <v>13.1159</v>
      </c>
      <c r="O1914">
        <v>2.4199999999999999E-2</v>
      </c>
      <c r="P1914">
        <v>0.37519999999999998</v>
      </c>
      <c r="Q1914">
        <v>2.1421000000000001</v>
      </c>
      <c r="R1914">
        <v>16.786799999999999</v>
      </c>
      <c r="S1914">
        <v>0.03</v>
      </c>
    </row>
    <row r="1915" spans="1:19" x14ac:dyDescent="0.35">
      <c r="A1915">
        <v>60</v>
      </c>
      <c r="B1915" t="s">
        <v>169</v>
      </c>
      <c r="C1915" t="s">
        <v>170</v>
      </c>
      <c r="D1915">
        <v>100104</v>
      </c>
      <c r="E1915" t="s">
        <v>66</v>
      </c>
      <c r="F1915">
        <v>100104002</v>
      </c>
      <c r="G1915" t="s">
        <v>67</v>
      </c>
      <c r="H1915" t="s">
        <v>127</v>
      </c>
      <c r="I1915">
        <v>3</v>
      </c>
      <c r="J1915" t="s">
        <v>38</v>
      </c>
      <c r="K1915">
        <v>5.9626999999999999</v>
      </c>
      <c r="L1915">
        <v>72.025300000000001</v>
      </c>
      <c r="M1915">
        <v>0.59660000000000002</v>
      </c>
      <c r="N1915">
        <v>1.89</v>
      </c>
      <c r="O1915">
        <v>8.7766999999999999</v>
      </c>
      <c r="P1915">
        <v>6.0000000000000001E-3</v>
      </c>
      <c r="Q1915">
        <v>1.1999999999999999E-3</v>
      </c>
      <c r="R1915">
        <v>1.4145000000000001</v>
      </c>
      <c r="S1915">
        <v>46.3371</v>
      </c>
    </row>
    <row r="1916" spans="1:19" x14ac:dyDescent="0.35">
      <c r="A1916">
        <v>60</v>
      </c>
      <c r="B1916" t="s">
        <v>169</v>
      </c>
      <c r="C1916" t="s">
        <v>170</v>
      </c>
      <c r="D1916">
        <v>100104</v>
      </c>
      <c r="E1916" t="s">
        <v>66</v>
      </c>
      <c r="F1916">
        <v>100104002</v>
      </c>
      <c r="G1916" t="s">
        <v>67</v>
      </c>
      <c r="H1916" t="s">
        <v>140</v>
      </c>
      <c r="I1916">
        <v>5</v>
      </c>
      <c r="J1916" t="s">
        <v>26</v>
      </c>
      <c r="K1916">
        <v>0</v>
      </c>
      <c r="L1916">
        <v>0</v>
      </c>
      <c r="M1916">
        <v>0</v>
      </c>
      <c r="N1916">
        <v>4.41</v>
      </c>
      <c r="O1916">
        <v>33.889000000000003</v>
      </c>
      <c r="P1916">
        <v>0</v>
      </c>
      <c r="Q1916">
        <v>0</v>
      </c>
      <c r="R1916">
        <v>0</v>
      </c>
      <c r="S1916">
        <v>0</v>
      </c>
    </row>
    <row r="1917" spans="1:19" x14ac:dyDescent="0.35">
      <c r="A1917">
        <v>60</v>
      </c>
      <c r="B1917" t="s">
        <v>169</v>
      </c>
      <c r="C1917" t="s">
        <v>170</v>
      </c>
      <c r="D1917">
        <v>100104</v>
      </c>
      <c r="E1917" t="s">
        <v>66</v>
      </c>
      <c r="F1917">
        <v>100104002</v>
      </c>
      <c r="G1917" t="s">
        <v>67</v>
      </c>
      <c r="H1917" t="s">
        <v>141</v>
      </c>
      <c r="I1917">
        <v>5</v>
      </c>
      <c r="J1917" t="s">
        <v>26</v>
      </c>
      <c r="K1917">
        <v>0</v>
      </c>
      <c r="L1917">
        <v>0</v>
      </c>
      <c r="M1917">
        <v>3.6</v>
      </c>
      <c r="N1917">
        <v>5.2919999999999998</v>
      </c>
      <c r="O1917">
        <v>11.426</v>
      </c>
      <c r="P1917">
        <v>18.201000000000001</v>
      </c>
      <c r="Q1917">
        <v>0</v>
      </c>
      <c r="R1917">
        <v>8.0429999999999993</v>
      </c>
      <c r="S1917">
        <v>0</v>
      </c>
    </row>
    <row r="1918" spans="1:19" x14ac:dyDescent="0.35">
      <c r="A1918">
        <v>60</v>
      </c>
      <c r="B1918" t="s">
        <v>169</v>
      </c>
      <c r="C1918" t="s">
        <v>170</v>
      </c>
      <c r="D1918">
        <v>100104</v>
      </c>
      <c r="E1918" t="s">
        <v>66</v>
      </c>
      <c r="F1918">
        <v>100104002</v>
      </c>
      <c r="G1918" t="s">
        <v>67</v>
      </c>
      <c r="H1918" t="s">
        <v>142</v>
      </c>
      <c r="I1918">
        <v>5</v>
      </c>
      <c r="J1918" t="s">
        <v>26</v>
      </c>
      <c r="K1918">
        <v>0</v>
      </c>
      <c r="L1918">
        <v>0</v>
      </c>
      <c r="M1918">
        <v>0</v>
      </c>
      <c r="N1918">
        <v>4.41</v>
      </c>
      <c r="O1918">
        <v>24.931999999999999</v>
      </c>
      <c r="P1918">
        <v>0</v>
      </c>
      <c r="Q1918">
        <v>0</v>
      </c>
      <c r="R1918">
        <v>8.33</v>
      </c>
      <c r="S1918">
        <v>0</v>
      </c>
    </row>
    <row r="1919" spans="1:19" x14ac:dyDescent="0.35">
      <c r="A1919">
        <v>60</v>
      </c>
      <c r="B1919" t="s">
        <v>169</v>
      </c>
      <c r="C1919" t="s">
        <v>170</v>
      </c>
      <c r="D1919">
        <v>100104</v>
      </c>
      <c r="E1919" t="s">
        <v>66</v>
      </c>
      <c r="F1919">
        <v>100104002</v>
      </c>
      <c r="G1919" t="s">
        <v>67</v>
      </c>
      <c r="H1919" t="s">
        <v>228</v>
      </c>
      <c r="I1919">
        <v>5</v>
      </c>
      <c r="J1919" t="s">
        <v>26</v>
      </c>
      <c r="K1919">
        <v>0</v>
      </c>
      <c r="L1919">
        <v>0</v>
      </c>
      <c r="M1919">
        <v>6.1588000000000003</v>
      </c>
      <c r="N1919">
        <v>21.167999999999999</v>
      </c>
      <c r="O1919">
        <v>19.404</v>
      </c>
      <c r="P1919">
        <v>0</v>
      </c>
      <c r="Q1919">
        <v>0</v>
      </c>
      <c r="R1919">
        <v>3.6</v>
      </c>
      <c r="S1919">
        <v>0</v>
      </c>
    </row>
    <row r="1920" spans="1:19" x14ac:dyDescent="0.35">
      <c r="A1920">
        <v>60</v>
      </c>
      <c r="B1920" t="s">
        <v>169</v>
      </c>
      <c r="C1920" t="s">
        <v>170</v>
      </c>
      <c r="D1920">
        <v>100104</v>
      </c>
      <c r="E1920" t="s">
        <v>66</v>
      </c>
      <c r="F1920">
        <v>100104002</v>
      </c>
      <c r="G1920" t="s">
        <v>67</v>
      </c>
      <c r="H1920" t="s">
        <v>223</v>
      </c>
      <c r="I1920">
        <v>5</v>
      </c>
      <c r="J1920" t="s">
        <v>26</v>
      </c>
      <c r="K1920">
        <v>0</v>
      </c>
      <c r="L1920">
        <v>58.387</v>
      </c>
      <c r="M1920">
        <v>18.521999999999998</v>
      </c>
      <c r="N1920">
        <v>11.465999999999999</v>
      </c>
      <c r="O1920">
        <v>27.023</v>
      </c>
      <c r="P1920">
        <v>49.512999999999998</v>
      </c>
      <c r="Q1920">
        <v>62.411000000000001</v>
      </c>
      <c r="R1920">
        <v>0</v>
      </c>
      <c r="S1920">
        <v>4.9980000000000002</v>
      </c>
    </row>
    <row r="1921" spans="1:19" x14ac:dyDescent="0.35">
      <c r="A1921">
        <v>60</v>
      </c>
      <c r="B1921" t="s">
        <v>169</v>
      </c>
      <c r="C1921" t="s">
        <v>170</v>
      </c>
      <c r="D1921">
        <v>100104</v>
      </c>
      <c r="E1921" t="s">
        <v>66</v>
      </c>
      <c r="F1921">
        <v>100104002</v>
      </c>
      <c r="G1921" t="s">
        <v>67</v>
      </c>
      <c r="H1921" t="s">
        <v>128</v>
      </c>
      <c r="I1921">
        <v>5</v>
      </c>
      <c r="J1921" t="s">
        <v>26</v>
      </c>
      <c r="K1921">
        <v>18.670100000000001</v>
      </c>
      <c r="L1921">
        <v>0</v>
      </c>
      <c r="M1921">
        <v>63.973100000000002</v>
      </c>
      <c r="N1921">
        <v>90.972999999999999</v>
      </c>
      <c r="O1921">
        <v>51.933</v>
      </c>
      <c r="P1921">
        <v>49.968000000000004</v>
      </c>
      <c r="Q1921">
        <v>112.851</v>
      </c>
      <c r="R1921">
        <v>54.040999999999997</v>
      </c>
      <c r="S1921">
        <v>32.045999999999999</v>
      </c>
    </row>
    <row r="1922" spans="1:19" x14ac:dyDescent="0.35">
      <c r="A1922">
        <v>60</v>
      </c>
      <c r="B1922" t="s">
        <v>169</v>
      </c>
      <c r="C1922" t="s">
        <v>170</v>
      </c>
      <c r="D1922">
        <v>100104</v>
      </c>
      <c r="E1922" t="s">
        <v>66</v>
      </c>
      <c r="F1922">
        <v>100104002</v>
      </c>
      <c r="G1922" t="s">
        <v>67</v>
      </c>
      <c r="H1922" t="s">
        <v>143</v>
      </c>
      <c r="I1922">
        <v>5</v>
      </c>
      <c r="J1922" t="s">
        <v>26</v>
      </c>
      <c r="K1922">
        <v>0</v>
      </c>
      <c r="L1922">
        <v>0</v>
      </c>
      <c r="M1922">
        <v>0</v>
      </c>
      <c r="N1922">
        <v>3.528</v>
      </c>
      <c r="O1922">
        <v>4.4589999999999996</v>
      </c>
      <c r="P1922">
        <v>0</v>
      </c>
      <c r="Q1922">
        <v>0</v>
      </c>
      <c r="R1922">
        <v>0</v>
      </c>
      <c r="S1922">
        <v>0</v>
      </c>
    </row>
    <row r="1923" spans="1:19" x14ac:dyDescent="0.35">
      <c r="A1923">
        <v>60</v>
      </c>
      <c r="B1923" t="s">
        <v>169</v>
      </c>
      <c r="C1923" t="s">
        <v>170</v>
      </c>
      <c r="D1923">
        <v>100104</v>
      </c>
      <c r="E1923" t="s">
        <v>66</v>
      </c>
      <c r="F1923">
        <v>100104002</v>
      </c>
      <c r="G1923" t="s">
        <v>67</v>
      </c>
      <c r="H1923" t="s">
        <v>361</v>
      </c>
      <c r="I1923">
        <v>4</v>
      </c>
      <c r="J1923" t="s">
        <v>71</v>
      </c>
      <c r="K1923">
        <v>0.22670000000000001</v>
      </c>
      <c r="L1923">
        <v>0</v>
      </c>
      <c r="M1923">
        <v>0.26469999999999999</v>
      </c>
      <c r="N1923">
        <v>54.657600000000002</v>
      </c>
      <c r="O1923">
        <v>0</v>
      </c>
      <c r="P1923">
        <v>0</v>
      </c>
      <c r="Q1923">
        <v>0</v>
      </c>
      <c r="R1923">
        <v>0</v>
      </c>
      <c r="S1923">
        <v>0</v>
      </c>
    </row>
    <row r="1924" spans="1:19" x14ac:dyDescent="0.35">
      <c r="A1924">
        <v>60</v>
      </c>
      <c r="B1924" t="s">
        <v>169</v>
      </c>
      <c r="C1924" t="s">
        <v>170</v>
      </c>
      <c r="D1924">
        <v>100104</v>
      </c>
      <c r="E1924" t="s">
        <v>66</v>
      </c>
      <c r="F1924">
        <v>100104002</v>
      </c>
      <c r="G1924" t="s">
        <v>67</v>
      </c>
      <c r="H1924" t="s">
        <v>364</v>
      </c>
      <c r="I1924">
        <v>2</v>
      </c>
      <c r="J1924" t="s">
        <v>32</v>
      </c>
      <c r="K1924">
        <v>0</v>
      </c>
      <c r="L1924">
        <v>0</v>
      </c>
      <c r="M1924">
        <v>6.7000000000000004E-2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</row>
    <row r="1925" spans="1:19" x14ac:dyDescent="0.35">
      <c r="A1925">
        <v>60</v>
      </c>
      <c r="B1925" t="s">
        <v>169</v>
      </c>
      <c r="C1925" t="s">
        <v>170</v>
      </c>
      <c r="D1925">
        <v>100104</v>
      </c>
      <c r="E1925" t="s">
        <v>66</v>
      </c>
      <c r="F1925">
        <v>100104002</v>
      </c>
      <c r="G1925" t="s">
        <v>67</v>
      </c>
      <c r="H1925" t="s">
        <v>219</v>
      </c>
      <c r="I1925">
        <v>3</v>
      </c>
      <c r="J1925" t="s">
        <v>38</v>
      </c>
      <c r="K1925">
        <v>0</v>
      </c>
      <c r="L1925">
        <v>0</v>
      </c>
      <c r="M1925">
        <v>1.4E-3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</row>
    <row r="1926" spans="1:19" x14ac:dyDescent="0.35">
      <c r="A1926">
        <v>60</v>
      </c>
      <c r="B1926" t="s">
        <v>169</v>
      </c>
      <c r="C1926" t="s">
        <v>170</v>
      </c>
      <c r="D1926">
        <v>100104</v>
      </c>
      <c r="E1926" t="s">
        <v>66</v>
      </c>
      <c r="F1926">
        <v>100104005</v>
      </c>
      <c r="G1926" t="s">
        <v>82</v>
      </c>
      <c r="H1926" t="s">
        <v>348</v>
      </c>
      <c r="I1926">
        <v>7</v>
      </c>
      <c r="J1926" t="s">
        <v>164</v>
      </c>
      <c r="K1926">
        <v>0</v>
      </c>
      <c r="L1926">
        <v>0</v>
      </c>
      <c r="M1926">
        <v>8.6999999999999994E-3</v>
      </c>
      <c r="N1926">
        <v>0.2301</v>
      </c>
      <c r="O1926">
        <v>0</v>
      </c>
      <c r="P1926">
        <v>0</v>
      </c>
      <c r="Q1926">
        <v>1.0500000000000001E-2</v>
      </c>
      <c r="R1926">
        <v>0</v>
      </c>
      <c r="S1926">
        <v>0</v>
      </c>
    </row>
    <row r="1927" spans="1:19" x14ac:dyDescent="0.35">
      <c r="A1927">
        <v>60</v>
      </c>
      <c r="B1927" t="s">
        <v>169</v>
      </c>
      <c r="C1927" t="s">
        <v>170</v>
      </c>
      <c r="D1927">
        <v>100104</v>
      </c>
      <c r="E1927" t="s">
        <v>66</v>
      </c>
      <c r="F1927">
        <v>100104005</v>
      </c>
      <c r="G1927" t="s">
        <v>82</v>
      </c>
      <c r="H1927" t="s">
        <v>201</v>
      </c>
      <c r="I1927">
        <v>5</v>
      </c>
      <c r="J1927" t="s">
        <v>26</v>
      </c>
      <c r="K1927">
        <v>7.4480000000000004</v>
      </c>
      <c r="L1927">
        <v>48.458300000000001</v>
      </c>
      <c r="M1927">
        <v>14.2629</v>
      </c>
      <c r="N1927">
        <v>61.646999999999998</v>
      </c>
      <c r="O1927">
        <v>8.94</v>
      </c>
      <c r="P1927">
        <v>0</v>
      </c>
      <c r="Q1927">
        <v>4.2560000000000002</v>
      </c>
      <c r="R1927">
        <v>0</v>
      </c>
      <c r="S1927">
        <v>0</v>
      </c>
    </row>
    <row r="1928" spans="1:19" x14ac:dyDescent="0.35">
      <c r="A1928">
        <v>60</v>
      </c>
      <c r="B1928" t="s">
        <v>169</v>
      </c>
      <c r="C1928" t="s">
        <v>170</v>
      </c>
      <c r="D1928">
        <v>100104</v>
      </c>
      <c r="E1928" t="s">
        <v>66</v>
      </c>
      <c r="F1928">
        <v>100104005</v>
      </c>
      <c r="G1928" t="s">
        <v>82</v>
      </c>
      <c r="H1928" t="s">
        <v>261</v>
      </c>
      <c r="I1928">
        <v>3</v>
      </c>
      <c r="J1928" t="s">
        <v>38</v>
      </c>
      <c r="K1928">
        <v>0</v>
      </c>
      <c r="L1928">
        <v>0</v>
      </c>
      <c r="M1928">
        <v>2.6599999999999999E-2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</row>
    <row r="1929" spans="1:19" x14ac:dyDescent="0.35">
      <c r="A1929">
        <v>60</v>
      </c>
      <c r="B1929" t="s">
        <v>169</v>
      </c>
      <c r="C1929" t="s">
        <v>170</v>
      </c>
      <c r="D1929">
        <v>100104</v>
      </c>
      <c r="E1929" t="s">
        <v>66</v>
      </c>
      <c r="F1929">
        <v>100104005</v>
      </c>
      <c r="G1929" t="s">
        <v>82</v>
      </c>
      <c r="H1929" t="s">
        <v>229</v>
      </c>
      <c r="I1929">
        <v>5</v>
      </c>
      <c r="J1929" t="s">
        <v>26</v>
      </c>
      <c r="K1929">
        <v>54.2883</v>
      </c>
      <c r="L1929">
        <v>169.8364</v>
      </c>
      <c r="M1929">
        <v>24.934000000000001</v>
      </c>
      <c r="N1929">
        <v>0</v>
      </c>
      <c r="O1929">
        <v>0</v>
      </c>
      <c r="P1929">
        <v>21.22</v>
      </c>
      <c r="Q1929">
        <v>0</v>
      </c>
      <c r="R1929">
        <v>0</v>
      </c>
      <c r="S1929">
        <v>0</v>
      </c>
    </row>
    <row r="1930" spans="1:19" x14ac:dyDescent="0.35">
      <c r="A1930">
        <v>60</v>
      </c>
      <c r="B1930" t="s">
        <v>169</v>
      </c>
      <c r="C1930" t="s">
        <v>170</v>
      </c>
      <c r="D1930">
        <v>100104</v>
      </c>
      <c r="E1930" t="s">
        <v>66</v>
      </c>
      <c r="F1930">
        <v>100104005</v>
      </c>
      <c r="G1930" t="s">
        <v>82</v>
      </c>
      <c r="H1930" t="s">
        <v>181</v>
      </c>
      <c r="I1930">
        <v>5</v>
      </c>
      <c r="J1930" t="s">
        <v>26</v>
      </c>
      <c r="K1930">
        <v>12.528700000000001</v>
      </c>
      <c r="L1930">
        <v>13.965</v>
      </c>
      <c r="M1930">
        <v>38.436500000000002</v>
      </c>
      <c r="N1930">
        <v>23.52</v>
      </c>
      <c r="O1930">
        <v>47.04</v>
      </c>
      <c r="P1930">
        <v>0</v>
      </c>
      <c r="Q1930">
        <v>7.4480000000000004</v>
      </c>
      <c r="R1930">
        <v>0</v>
      </c>
      <c r="S1930">
        <v>0</v>
      </c>
    </row>
    <row r="1931" spans="1:19" x14ac:dyDescent="0.35">
      <c r="A1931">
        <v>60</v>
      </c>
      <c r="B1931" t="s">
        <v>169</v>
      </c>
      <c r="C1931" t="s">
        <v>170</v>
      </c>
      <c r="D1931">
        <v>100104</v>
      </c>
      <c r="E1931" t="s">
        <v>66</v>
      </c>
      <c r="F1931">
        <v>100104005</v>
      </c>
      <c r="G1931" t="s">
        <v>82</v>
      </c>
      <c r="H1931" t="s">
        <v>230</v>
      </c>
      <c r="I1931">
        <v>5</v>
      </c>
      <c r="J1931" t="s">
        <v>26</v>
      </c>
      <c r="K1931">
        <v>91.255799999999994</v>
      </c>
      <c r="L1931">
        <v>211.56270000000001</v>
      </c>
      <c r="M1931">
        <v>185.32050000000001</v>
      </c>
      <c r="N1931">
        <v>131.56290000000001</v>
      </c>
      <c r="O1931">
        <v>17.88</v>
      </c>
      <c r="P1931">
        <v>19.844999999999999</v>
      </c>
      <c r="Q1931">
        <v>14.64</v>
      </c>
      <c r="R1931">
        <v>0</v>
      </c>
      <c r="S1931">
        <v>0</v>
      </c>
    </row>
    <row r="1932" spans="1:19" x14ac:dyDescent="0.35">
      <c r="A1932">
        <v>60</v>
      </c>
      <c r="B1932" t="s">
        <v>169</v>
      </c>
      <c r="C1932" t="s">
        <v>170</v>
      </c>
      <c r="D1932">
        <v>100105</v>
      </c>
      <c r="E1932" t="s">
        <v>20</v>
      </c>
      <c r="F1932">
        <v>100105001</v>
      </c>
      <c r="G1932" t="s">
        <v>44</v>
      </c>
      <c r="H1932" t="s">
        <v>281</v>
      </c>
      <c r="I1932">
        <v>6</v>
      </c>
      <c r="J1932" t="s">
        <v>20</v>
      </c>
      <c r="K1932">
        <v>36.740699999999997</v>
      </c>
      <c r="L1932">
        <v>0</v>
      </c>
      <c r="M1932">
        <v>40.823300000000003</v>
      </c>
      <c r="N1932">
        <v>20.411999999999999</v>
      </c>
      <c r="O1932">
        <v>0</v>
      </c>
      <c r="P1932">
        <v>0</v>
      </c>
      <c r="Q1932">
        <v>8.6E-3</v>
      </c>
      <c r="R1932">
        <v>0</v>
      </c>
      <c r="S1932">
        <v>59.618200000000002</v>
      </c>
    </row>
    <row r="1933" spans="1:19" x14ac:dyDescent="0.35">
      <c r="A1933">
        <v>60</v>
      </c>
      <c r="B1933" t="s">
        <v>169</v>
      </c>
      <c r="C1933" t="s">
        <v>170</v>
      </c>
      <c r="D1933">
        <v>100105</v>
      </c>
      <c r="E1933" t="s">
        <v>20</v>
      </c>
      <c r="F1933">
        <v>100105001</v>
      </c>
      <c r="G1933" t="s">
        <v>44</v>
      </c>
      <c r="H1933" t="s">
        <v>45</v>
      </c>
      <c r="I1933">
        <v>6</v>
      </c>
      <c r="J1933" t="s">
        <v>20</v>
      </c>
      <c r="K1933">
        <v>3288.0511000000001</v>
      </c>
      <c r="L1933">
        <v>2523.1034</v>
      </c>
      <c r="M1933">
        <v>4240.9465</v>
      </c>
      <c r="N1933">
        <v>2627.6406000000002</v>
      </c>
      <c r="O1933">
        <v>2306.5581999999999</v>
      </c>
      <c r="P1933">
        <v>2793.1851999999999</v>
      </c>
      <c r="Q1933">
        <v>2912.0864000000001</v>
      </c>
      <c r="R1933">
        <v>2392.8420000000001</v>
      </c>
      <c r="S1933">
        <v>3669.2586000000001</v>
      </c>
    </row>
    <row r="1934" spans="1:19" x14ac:dyDescent="0.35">
      <c r="A1934">
        <v>60</v>
      </c>
      <c r="B1934" t="s">
        <v>169</v>
      </c>
      <c r="C1934" t="s">
        <v>170</v>
      </c>
      <c r="D1934">
        <v>100105</v>
      </c>
      <c r="E1934" t="s">
        <v>20</v>
      </c>
      <c r="F1934">
        <v>100105001</v>
      </c>
      <c r="G1934" t="s">
        <v>44</v>
      </c>
      <c r="H1934" t="s">
        <v>262</v>
      </c>
      <c r="I1934">
        <v>6</v>
      </c>
      <c r="J1934" t="s">
        <v>20</v>
      </c>
      <c r="K1934">
        <v>56.960099999999997</v>
      </c>
      <c r="L1934">
        <v>50.669199999999996</v>
      </c>
      <c r="M1934">
        <v>80.162700000000001</v>
      </c>
      <c r="N1934">
        <v>71.162099999999995</v>
      </c>
      <c r="O1934">
        <v>124.7037</v>
      </c>
      <c r="P1934">
        <v>98.247</v>
      </c>
      <c r="Q1934">
        <v>106.13160000000001</v>
      </c>
      <c r="R1934">
        <v>159.32499999999999</v>
      </c>
      <c r="S1934">
        <v>239.92959999999999</v>
      </c>
    </row>
    <row r="1935" spans="1:19" x14ac:dyDescent="0.35">
      <c r="A1935">
        <v>60</v>
      </c>
      <c r="B1935" t="s">
        <v>169</v>
      </c>
      <c r="C1935" t="s">
        <v>170</v>
      </c>
      <c r="D1935">
        <v>100105</v>
      </c>
      <c r="E1935" t="s">
        <v>20</v>
      </c>
      <c r="F1935">
        <v>100105002</v>
      </c>
      <c r="G1935" t="s">
        <v>208</v>
      </c>
      <c r="H1935" t="s">
        <v>209</v>
      </c>
      <c r="I1935">
        <v>6</v>
      </c>
      <c r="J1935" t="s">
        <v>20</v>
      </c>
      <c r="K1935">
        <v>0</v>
      </c>
      <c r="L1935">
        <v>14.5152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17.93</v>
      </c>
      <c r="S1935">
        <v>0</v>
      </c>
    </row>
    <row r="1936" spans="1:19" x14ac:dyDescent="0.35">
      <c r="A1936">
        <v>60</v>
      </c>
      <c r="B1936" t="s">
        <v>169</v>
      </c>
      <c r="C1936" t="s">
        <v>170</v>
      </c>
      <c r="D1936">
        <v>100105</v>
      </c>
      <c r="E1936" t="s">
        <v>20</v>
      </c>
      <c r="F1936">
        <v>100105003</v>
      </c>
      <c r="G1936" t="s">
        <v>334</v>
      </c>
      <c r="H1936" t="s">
        <v>371</v>
      </c>
      <c r="I1936">
        <v>6</v>
      </c>
      <c r="J1936" t="s">
        <v>20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0.28499999999999998</v>
      </c>
      <c r="S1936">
        <v>0</v>
      </c>
    </row>
    <row r="1937" spans="1:19" x14ac:dyDescent="0.35">
      <c r="A1937">
        <v>60</v>
      </c>
      <c r="B1937" t="s">
        <v>169</v>
      </c>
      <c r="C1937" t="s">
        <v>170</v>
      </c>
      <c r="D1937">
        <v>100105</v>
      </c>
      <c r="E1937" t="s">
        <v>20</v>
      </c>
      <c r="F1937">
        <v>100105003</v>
      </c>
      <c r="G1937" t="s">
        <v>334</v>
      </c>
      <c r="H1937" t="s">
        <v>335</v>
      </c>
      <c r="I1937">
        <v>6</v>
      </c>
      <c r="J1937" t="s">
        <v>20</v>
      </c>
      <c r="K1937">
        <v>0</v>
      </c>
      <c r="L1937">
        <v>0</v>
      </c>
      <c r="M1937">
        <v>0</v>
      </c>
      <c r="N1937">
        <v>3.1099999999999999E-2</v>
      </c>
      <c r="O1937">
        <v>0</v>
      </c>
      <c r="P1937">
        <v>0.22700000000000001</v>
      </c>
      <c r="Q1937">
        <v>0</v>
      </c>
      <c r="R1937">
        <v>0</v>
      </c>
      <c r="S1937">
        <v>0</v>
      </c>
    </row>
    <row r="1938" spans="1:19" x14ac:dyDescent="0.35">
      <c r="A1938">
        <v>60</v>
      </c>
      <c r="B1938" t="s">
        <v>169</v>
      </c>
      <c r="C1938" t="s">
        <v>170</v>
      </c>
      <c r="D1938">
        <v>100105</v>
      </c>
      <c r="E1938" t="s">
        <v>20</v>
      </c>
      <c r="F1938">
        <v>100105004</v>
      </c>
      <c r="G1938" t="s">
        <v>18</v>
      </c>
      <c r="H1938" t="s">
        <v>46</v>
      </c>
      <c r="I1938">
        <v>6</v>
      </c>
      <c r="J1938" t="s">
        <v>20</v>
      </c>
      <c r="K1938">
        <v>0.1447</v>
      </c>
      <c r="L1938">
        <v>0</v>
      </c>
      <c r="M1938">
        <v>4.2999999999999997E-2</v>
      </c>
      <c r="N1938">
        <v>25.6053</v>
      </c>
      <c r="O1938">
        <v>0.56389999999999996</v>
      </c>
      <c r="P1938">
        <v>5.5999999999999999E-3</v>
      </c>
      <c r="Q1938">
        <v>0.24490000000000001</v>
      </c>
      <c r="R1938">
        <v>1.0309999999999999</v>
      </c>
      <c r="S1938">
        <v>0</v>
      </c>
    </row>
    <row r="1939" spans="1:19" x14ac:dyDescent="0.35">
      <c r="A1939">
        <v>60</v>
      </c>
      <c r="B1939" t="s">
        <v>169</v>
      </c>
      <c r="C1939" t="s">
        <v>170</v>
      </c>
      <c r="D1939">
        <v>100105</v>
      </c>
      <c r="E1939" t="s">
        <v>20</v>
      </c>
      <c r="F1939">
        <v>100105004</v>
      </c>
      <c r="G1939" t="s">
        <v>18</v>
      </c>
      <c r="H1939" t="s">
        <v>19</v>
      </c>
      <c r="I1939">
        <v>6</v>
      </c>
      <c r="J1939" t="s">
        <v>20</v>
      </c>
      <c r="K1939">
        <v>356.33030000000002</v>
      </c>
      <c r="L1939">
        <v>379.23239999999998</v>
      </c>
      <c r="M1939">
        <v>585.55719999999997</v>
      </c>
      <c r="N1939">
        <v>70.393299999999996</v>
      </c>
      <c r="O1939">
        <v>220.82400000000001</v>
      </c>
      <c r="P1939">
        <v>40.000100000000003</v>
      </c>
      <c r="Q1939">
        <v>0</v>
      </c>
      <c r="R1939">
        <v>219.35910000000001</v>
      </c>
      <c r="S1939">
        <v>281.31330000000003</v>
      </c>
    </row>
    <row r="1940" spans="1:19" x14ac:dyDescent="0.35">
      <c r="A1940">
        <v>60</v>
      </c>
      <c r="B1940" t="s">
        <v>169</v>
      </c>
      <c r="C1940" t="s">
        <v>170</v>
      </c>
      <c r="D1940">
        <v>100105</v>
      </c>
      <c r="E1940" t="s">
        <v>20</v>
      </c>
      <c r="F1940">
        <v>100105004</v>
      </c>
      <c r="G1940" t="s">
        <v>18</v>
      </c>
      <c r="H1940" t="s">
        <v>47</v>
      </c>
      <c r="I1940">
        <v>6</v>
      </c>
      <c r="J1940" t="s">
        <v>20</v>
      </c>
      <c r="K1940">
        <v>2.6499999999999999E-2</v>
      </c>
      <c r="L1940">
        <v>0</v>
      </c>
      <c r="M1940">
        <v>49.403500000000001</v>
      </c>
      <c r="N1940">
        <v>15.75</v>
      </c>
      <c r="O1940">
        <v>0</v>
      </c>
      <c r="P1940">
        <v>15.7524</v>
      </c>
      <c r="Q1940">
        <v>0</v>
      </c>
      <c r="R1940">
        <v>0</v>
      </c>
      <c r="S1940">
        <v>19.051200000000001</v>
      </c>
    </row>
    <row r="1941" spans="1:19" x14ac:dyDescent="0.35">
      <c r="A1941">
        <v>60</v>
      </c>
      <c r="B1941" t="s">
        <v>169</v>
      </c>
      <c r="C1941" t="s">
        <v>170</v>
      </c>
      <c r="D1941">
        <v>100105</v>
      </c>
      <c r="E1941" t="s">
        <v>20</v>
      </c>
      <c r="F1941">
        <v>100105005</v>
      </c>
      <c r="G1941" t="s">
        <v>268</v>
      </c>
      <c r="H1941" t="s">
        <v>269</v>
      </c>
      <c r="I1941">
        <v>6</v>
      </c>
      <c r="J1941" t="s">
        <v>20</v>
      </c>
      <c r="K1941">
        <v>79.298500000000004</v>
      </c>
      <c r="L1941">
        <v>111.01819999999999</v>
      </c>
      <c r="M1941">
        <v>72.232500000000002</v>
      </c>
      <c r="N1941">
        <v>29.744700000000002</v>
      </c>
      <c r="O1941">
        <v>50.975299999999997</v>
      </c>
      <c r="P1941">
        <v>38.352699999999999</v>
      </c>
      <c r="Q1941">
        <v>23.058800000000002</v>
      </c>
      <c r="R1941">
        <v>87.856999999999999</v>
      </c>
      <c r="S1941">
        <v>114.13</v>
      </c>
    </row>
    <row r="1942" spans="1:19" x14ac:dyDescent="0.35">
      <c r="A1942">
        <v>60</v>
      </c>
      <c r="B1942" t="s">
        <v>169</v>
      </c>
      <c r="C1942" t="s">
        <v>170</v>
      </c>
      <c r="D1942">
        <v>100105</v>
      </c>
      <c r="E1942" t="s">
        <v>20</v>
      </c>
      <c r="F1942">
        <v>100105005</v>
      </c>
      <c r="G1942" t="s">
        <v>268</v>
      </c>
      <c r="H1942" t="s">
        <v>407</v>
      </c>
      <c r="I1942">
        <v>6</v>
      </c>
      <c r="J1942" t="s">
        <v>20</v>
      </c>
      <c r="K1942">
        <v>29.869800000000001</v>
      </c>
      <c r="L1942">
        <v>32.454999999999998</v>
      </c>
      <c r="M1942">
        <v>22.0441</v>
      </c>
      <c r="N1942">
        <v>0</v>
      </c>
      <c r="O1942">
        <v>2.5173000000000001</v>
      </c>
      <c r="P1942">
        <v>2.7216</v>
      </c>
      <c r="Q1942">
        <v>19.051200000000001</v>
      </c>
      <c r="R1942">
        <v>1.8098000000000001</v>
      </c>
      <c r="S1942">
        <v>0</v>
      </c>
    </row>
    <row r="1943" spans="1:19" x14ac:dyDescent="0.35">
      <c r="A1943">
        <v>60</v>
      </c>
      <c r="B1943" t="s">
        <v>169</v>
      </c>
      <c r="C1943" t="s">
        <v>170</v>
      </c>
      <c r="D1943">
        <v>100105</v>
      </c>
      <c r="E1943" t="s">
        <v>20</v>
      </c>
      <c r="F1943">
        <v>100105006</v>
      </c>
      <c r="G1943" t="s">
        <v>276</v>
      </c>
      <c r="H1943" t="s">
        <v>317</v>
      </c>
      <c r="I1943">
        <v>6</v>
      </c>
      <c r="J1943" t="s">
        <v>20</v>
      </c>
      <c r="K1943">
        <v>0</v>
      </c>
      <c r="L1943">
        <v>21.608599999999999</v>
      </c>
      <c r="M1943">
        <v>0</v>
      </c>
      <c r="N1943">
        <v>19.058499999999999</v>
      </c>
      <c r="O1943">
        <v>22.8081</v>
      </c>
      <c r="P1943">
        <v>10.741899999999999</v>
      </c>
      <c r="Q1943">
        <v>20.960599999999999</v>
      </c>
      <c r="R1943">
        <v>4.65E-2</v>
      </c>
      <c r="S1943">
        <v>0.3216</v>
      </c>
    </row>
    <row r="1944" spans="1:19" x14ac:dyDescent="0.35">
      <c r="A1944">
        <v>60</v>
      </c>
      <c r="B1944" t="s">
        <v>169</v>
      </c>
      <c r="C1944" t="s">
        <v>170</v>
      </c>
      <c r="D1944">
        <v>100105</v>
      </c>
      <c r="E1944" t="s">
        <v>20</v>
      </c>
      <c r="F1944">
        <v>100105006</v>
      </c>
      <c r="G1944" t="s">
        <v>276</v>
      </c>
      <c r="H1944" t="s">
        <v>282</v>
      </c>
      <c r="I1944">
        <v>6</v>
      </c>
      <c r="J1944" t="s">
        <v>20</v>
      </c>
      <c r="K1944">
        <v>11.294600000000001</v>
      </c>
      <c r="L1944">
        <v>2.7</v>
      </c>
      <c r="M1944">
        <v>8.0076000000000001</v>
      </c>
      <c r="N1944">
        <v>0.1011</v>
      </c>
      <c r="O1944">
        <v>0</v>
      </c>
      <c r="P1944">
        <v>5.5999999999999999E-3</v>
      </c>
      <c r="Q1944">
        <v>0</v>
      </c>
      <c r="R1944">
        <v>0.6996</v>
      </c>
      <c r="S1944">
        <v>0.36120000000000002</v>
      </c>
    </row>
    <row r="1945" spans="1:19" x14ac:dyDescent="0.35">
      <c r="A1945">
        <v>60</v>
      </c>
      <c r="B1945" t="s">
        <v>169</v>
      </c>
      <c r="C1945" t="s">
        <v>170</v>
      </c>
      <c r="D1945">
        <v>100105</v>
      </c>
      <c r="E1945" t="s">
        <v>20</v>
      </c>
      <c r="F1945">
        <v>100105006</v>
      </c>
      <c r="G1945" t="s">
        <v>276</v>
      </c>
      <c r="H1945" t="s">
        <v>388</v>
      </c>
      <c r="I1945">
        <v>4</v>
      </c>
      <c r="J1945" t="s">
        <v>71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0.35959999999999998</v>
      </c>
      <c r="Q1945">
        <v>0</v>
      </c>
      <c r="R1945">
        <v>0</v>
      </c>
      <c r="S1945">
        <v>5.8900000000000001E-2</v>
      </c>
    </row>
    <row r="1946" spans="1:19" x14ac:dyDescent="0.35">
      <c r="A1946">
        <v>60</v>
      </c>
      <c r="B1946" t="s">
        <v>169</v>
      </c>
      <c r="C1946" t="s">
        <v>170</v>
      </c>
      <c r="D1946">
        <v>100105</v>
      </c>
      <c r="E1946" t="s">
        <v>20</v>
      </c>
      <c r="F1946">
        <v>100105006</v>
      </c>
      <c r="G1946" t="s">
        <v>276</v>
      </c>
      <c r="H1946" t="s">
        <v>277</v>
      </c>
      <c r="I1946">
        <v>4</v>
      </c>
      <c r="J1946" t="s">
        <v>71</v>
      </c>
      <c r="K1946">
        <v>1.0766</v>
      </c>
      <c r="L1946">
        <v>2.1009000000000002</v>
      </c>
      <c r="M1946">
        <v>3.1699999999999999E-2</v>
      </c>
      <c r="N1946">
        <v>0.45850000000000002</v>
      </c>
      <c r="O1946">
        <v>5.0000000000000001E-4</v>
      </c>
      <c r="P1946">
        <v>1.7115</v>
      </c>
      <c r="Q1946">
        <v>1.4086000000000001</v>
      </c>
      <c r="R1946">
        <v>0.84319999999999995</v>
      </c>
      <c r="S1946">
        <v>0.40060000000000001</v>
      </c>
    </row>
    <row r="1947" spans="1:19" x14ac:dyDescent="0.35">
      <c r="A1947">
        <v>60</v>
      </c>
      <c r="B1947" t="s">
        <v>169</v>
      </c>
      <c r="C1947" t="s">
        <v>170</v>
      </c>
      <c r="D1947">
        <v>100105</v>
      </c>
      <c r="E1947" t="s">
        <v>20</v>
      </c>
      <c r="F1947">
        <v>100105006</v>
      </c>
      <c r="G1947" t="s">
        <v>276</v>
      </c>
      <c r="H1947" t="s">
        <v>307</v>
      </c>
      <c r="I1947">
        <v>4</v>
      </c>
      <c r="J1947" t="s">
        <v>71</v>
      </c>
      <c r="K1947">
        <v>234.054</v>
      </c>
      <c r="L1947">
        <v>294.43329999999997</v>
      </c>
      <c r="M1947">
        <v>244.672</v>
      </c>
      <c r="N1947">
        <v>181.5615</v>
      </c>
      <c r="O1947">
        <v>73.281400000000005</v>
      </c>
      <c r="P1947">
        <v>96.587000000000003</v>
      </c>
      <c r="Q1947">
        <v>53.95</v>
      </c>
      <c r="R1947">
        <v>2.2061000000000002</v>
      </c>
      <c r="S1947">
        <v>9.4116999999999997</v>
      </c>
    </row>
    <row r="1948" spans="1:19" x14ac:dyDescent="0.35">
      <c r="A1948">
        <v>60</v>
      </c>
      <c r="B1948" t="s">
        <v>169</v>
      </c>
      <c r="C1948" t="s">
        <v>170</v>
      </c>
      <c r="D1948">
        <v>100105</v>
      </c>
      <c r="E1948" t="s">
        <v>20</v>
      </c>
      <c r="F1948">
        <v>100105006</v>
      </c>
      <c r="G1948" t="s">
        <v>276</v>
      </c>
      <c r="H1948" t="s">
        <v>410</v>
      </c>
      <c r="I1948">
        <v>6</v>
      </c>
      <c r="J1948" t="s">
        <v>20</v>
      </c>
      <c r="K1948">
        <v>0</v>
      </c>
      <c r="L1948">
        <v>0.99790000000000001</v>
      </c>
      <c r="M1948">
        <v>0.15620000000000001</v>
      </c>
      <c r="N1948">
        <v>0</v>
      </c>
      <c r="O1948">
        <v>0</v>
      </c>
      <c r="P1948">
        <v>0.13200000000000001</v>
      </c>
      <c r="Q1948">
        <v>6.6799999999999998E-2</v>
      </c>
      <c r="R1948">
        <v>0</v>
      </c>
      <c r="S1948">
        <v>1.6435</v>
      </c>
    </row>
    <row r="1949" spans="1:19" x14ac:dyDescent="0.35">
      <c r="A1949">
        <v>60</v>
      </c>
      <c r="B1949" t="s">
        <v>169</v>
      </c>
      <c r="C1949" t="s">
        <v>170</v>
      </c>
      <c r="D1949">
        <v>100105</v>
      </c>
      <c r="E1949" t="s">
        <v>20</v>
      </c>
      <c r="F1949">
        <v>100105006</v>
      </c>
      <c r="G1949" t="s">
        <v>276</v>
      </c>
      <c r="H1949" t="s">
        <v>443</v>
      </c>
      <c r="I1949">
        <v>6</v>
      </c>
      <c r="J1949" t="s">
        <v>20</v>
      </c>
      <c r="K1949">
        <v>0</v>
      </c>
      <c r="L1949">
        <v>5.6851000000000003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</row>
    <row r="1950" spans="1:19" x14ac:dyDescent="0.35">
      <c r="A1950">
        <v>60</v>
      </c>
      <c r="B1950" t="s">
        <v>169</v>
      </c>
      <c r="C1950" t="s">
        <v>170</v>
      </c>
      <c r="D1950">
        <v>100105</v>
      </c>
      <c r="E1950" t="s">
        <v>20</v>
      </c>
      <c r="F1950">
        <v>100105006</v>
      </c>
      <c r="G1950" t="s">
        <v>276</v>
      </c>
      <c r="H1950" t="s">
        <v>390</v>
      </c>
      <c r="I1950">
        <v>6</v>
      </c>
      <c r="J1950" t="s">
        <v>20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0.1532</v>
      </c>
      <c r="S1950">
        <v>2.2860999999999998</v>
      </c>
    </row>
    <row r="1951" spans="1:19" x14ac:dyDescent="0.35">
      <c r="A1951">
        <v>60</v>
      </c>
      <c r="B1951" t="s">
        <v>169</v>
      </c>
      <c r="C1951" t="s">
        <v>170</v>
      </c>
      <c r="D1951">
        <v>100106</v>
      </c>
      <c r="E1951" t="s">
        <v>23</v>
      </c>
      <c r="F1951">
        <v>100106001</v>
      </c>
      <c r="G1951" t="s">
        <v>59</v>
      </c>
      <c r="H1951" t="s">
        <v>131</v>
      </c>
      <c r="I1951">
        <v>1</v>
      </c>
      <c r="J1951" t="s">
        <v>96</v>
      </c>
      <c r="K1951">
        <v>0.3836</v>
      </c>
      <c r="L1951">
        <v>8.5900000000000004E-2</v>
      </c>
      <c r="M1951">
        <v>2.47E-2</v>
      </c>
      <c r="N1951">
        <v>41.132399999999997</v>
      </c>
      <c r="O1951">
        <v>5.7636000000000003</v>
      </c>
      <c r="P1951">
        <v>1.9339999999999999</v>
      </c>
      <c r="Q1951">
        <v>2.0442</v>
      </c>
      <c r="R1951">
        <v>5.8669000000000002</v>
      </c>
      <c r="S1951">
        <v>15.533300000000001</v>
      </c>
    </row>
    <row r="1952" spans="1:19" x14ac:dyDescent="0.35">
      <c r="A1952">
        <v>60</v>
      </c>
      <c r="B1952" t="s">
        <v>169</v>
      </c>
      <c r="C1952" t="s">
        <v>170</v>
      </c>
      <c r="D1952">
        <v>100106</v>
      </c>
      <c r="E1952" t="s">
        <v>23</v>
      </c>
      <c r="F1952">
        <v>100106001</v>
      </c>
      <c r="G1952" t="s">
        <v>59</v>
      </c>
      <c r="H1952" t="s">
        <v>95</v>
      </c>
      <c r="I1952">
        <v>1</v>
      </c>
      <c r="J1952" t="s">
        <v>96</v>
      </c>
      <c r="K1952">
        <v>0</v>
      </c>
      <c r="L1952">
        <v>5.4999999999999997E-3</v>
      </c>
      <c r="M1952">
        <v>0.1045</v>
      </c>
      <c r="N1952">
        <v>0.37269999999999998</v>
      </c>
      <c r="O1952">
        <v>0</v>
      </c>
      <c r="P1952">
        <v>1.2143999999999999</v>
      </c>
      <c r="Q1952">
        <v>5.7999999999999996E-3</v>
      </c>
      <c r="R1952">
        <v>1.9E-3</v>
      </c>
      <c r="S1952">
        <v>0</v>
      </c>
    </row>
    <row r="1953" spans="1:19" x14ac:dyDescent="0.35">
      <c r="A1953">
        <v>60</v>
      </c>
      <c r="B1953" t="s">
        <v>169</v>
      </c>
      <c r="C1953" t="s">
        <v>170</v>
      </c>
      <c r="D1953">
        <v>100106</v>
      </c>
      <c r="E1953" t="s">
        <v>23</v>
      </c>
      <c r="F1953">
        <v>100106001</v>
      </c>
      <c r="G1953" t="s">
        <v>59</v>
      </c>
      <c r="H1953" t="s">
        <v>408</v>
      </c>
      <c r="I1953">
        <v>1</v>
      </c>
      <c r="J1953" t="s">
        <v>96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7.8299999999999995E-2</v>
      </c>
    </row>
    <row r="1954" spans="1:19" x14ac:dyDescent="0.35">
      <c r="A1954">
        <v>60</v>
      </c>
      <c r="B1954" t="s">
        <v>169</v>
      </c>
      <c r="C1954" t="s">
        <v>170</v>
      </c>
      <c r="D1954">
        <v>100106</v>
      </c>
      <c r="E1954" t="s">
        <v>23</v>
      </c>
      <c r="F1954">
        <v>100106001</v>
      </c>
      <c r="G1954" t="s">
        <v>59</v>
      </c>
      <c r="H1954" t="s">
        <v>224</v>
      </c>
      <c r="I1954">
        <v>1</v>
      </c>
      <c r="J1954" t="s">
        <v>96</v>
      </c>
      <c r="K1954">
        <v>0</v>
      </c>
      <c r="L1954">
        <v>0</v>
      </c>
      <c r="M1954">
        <v>0</v>
      </c>
      <c r="N1954">
        <v>34.911900000000003</v>
      </c>
      <c r="O1954">
        <v>0</v>
      </c>
      <c r="P1954">
        <v>0</v>
      </c>
      <c r="Q1954">
        <v>0</v>
      </c>
      <c r="R1954">
        <v>1.1633</v>
      </c>
      <c r="S1954">
        <v>1E-3</v>
      </c>
    </row>
    <row r="1955" spans="1:19" x14ac:dyDescent="0.35">
      <c r="A1955">
        <v>60</v>
      </c>
      <c r="B1955" t="s">
        <v>169</v>
      </c>
      <c r="C1955" t="s">
        <v>170</v>
      </c>
      <c r="D1955">
        <v>100106</v>
      </c>
      <c r="E1955" t="s">
        <v>23</v>
      </c>
      <c r="F1955">
        <v>100106001</v>
      </c>
      <c r="G1955" t="s">
        <v>59</v>
      </c>
      <c r="H1955" t="s">
        <v>132</v>
      </c>
      <c r="I1955">
        <v>3</v>
      </c>
      <c r="J1955" t="s">
        <v>38</v>
      </c>
      <c r="K1955">
        <v>9.7500000000000003E-2</v>
      </c>
      <c r="L1955">
        <v>0</v>
      </c>
      <c r="M1955">
        <v>5.16E-2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</row>
    <row r="1956" spans="1:19" x14ac:dyDescent="0.35">
      <c r="A1956">
        <v>60</v>
      </c>
      <c r="B1956" t="s">
        <v>169</v>
      </c>
      <c r="C1956" t="s">
        <v>170</v>
      </c>
      <c r="D1956">
        <v>100106</v>
      </c>
      <c r="E1956" t="s">
        <v>23</v>
      </c>
      <c r="F1956">
        <v>100106001</v>
      </c>
      <c r="G1956" t="s">
        <v>59</v>
      </c>
      <c r="H1956" t="s">
        <v>349</v>
      </c>
      <c r="I1956">
        <v>3</v>
      </c>
      <c r="J1956" t="s">
        <v>38</v>
      </c>
      <c r="K1956">
        <v>1.84E-2</v>
      </c>
      <c r="L1956">
        <v>0.1074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0.93130000000000002</v>
      </c>
    </row>
    <row r="1957" spans="1:19" x14ac:dyDescent="0.35">
      <c r="A1957">
        <v>60</v>
      </c>
      <c r="B1957" t="s">
        <v>169</v>
      </c>
      <c r="C1957" t="s">
        <v>170</v>
      </c>
      <c r="D1957">
        <v>100106</v>
      </c>
      <c r="E1957" t="s">
        <v>23</v>
      </c>
      <c r="F1957">
        <v>100106001</v>
      </c>
      <c r="G1957" t="s">
        <v>59</v>
      </c>
      <c r="H1957" t="s">
        <v>61</v>
      </c>
      <c r="I1957">
        <v>3</v>
      </c>
      <c r="J1957" t="s">
        <v>38</v>
      </c>
      <c r="K1957">
        <v>28.292200000000001</v>
      </c>
      <c r="L1957">
        <v>0.1799</v>
      </c>
      <c r="M1957">
        <v>32.877800000000001</v>
      </c>
      <c r="N1957">
        <v>6.9837999999999996</v>
      </c>
      <c r="O1957">
        <v>5.5057999999999998</v>
      </c>
      <c r="P1957">
        <v>0.60740000000000005</v>
      </c>
      <c r="Q1957">
        <v>1.4977</v>
      </c>
      <c r="R1957">
        <v>11.241099999999999</v>
      </c>
      <c r="S1957">
        <v>4.5669000000000004</v>
      </c>
    </row>
    <row r="1958" spans="1:19" x14ac:dyDescent="0.35">
      <c r="A1958">
        <v>60</v>
      </c>
      <c r="B1958" t="s">
        <v>169</v>
      </c>
      <c r="C1958" t="s">
        <v>170</v>
      </c>
      <c r="D1958">
        <v>100106</v>
      </c>
      <c r="E1958" t="s">
        <v>23</v>
      </c>
      <c r="F1958">
        <v>100106001</v>
      </c>
      <c r="G1958" t="s">
        <v>59</v>
      </c>
      <c r="H1958" t="s">
        <v>272</v>
      </c>
      <c r="I1958">
        <v>1</v>
      </c>
      <c r="J1958" t="s">
        <v>96</v>
      </c>
      <c r="K1958">
        <v>0</v>
      </c>
      <c r="L1958">
        <v>7.9299999999999995E-2</v>
      </c>
      <c r="M1958">
        <v>1.67E-2</v>
      </c>
      <c r="N1958">
        <v>0</v>
      </c>
      <c r="O1958">
        <v>0</v>
      </c>
      <c r="P1958">
        <v>0.22509999999999999</v>
      </c>
      <c r="Q1958">
        <v>0</v>
      </c>
      <c r="R1958">
        <v>0</v>
      </c>
      <c r="S1958">
        <v>0</v>
      </c>
    </row>
    <row r="1959" spans="1:19" x14ac:dyDescent="0.35">
      <c r="A1959">
        <v>60</v>
      </c>
      <c r="B1959" t="s">
        <v>169</v>
      </c>
      <c r="C1959" t="s">
        <v>170</v>
      </c>
      <c r="D1959">
        <v>100106</v>
      </c>
      <c r="E1959" t="s">
        <v>23</v>
      </c>
      <c r="F1959">
        <v>100106001</v>
      </c>
      <c r="G1959" t="s">
        <v>59</v>
      </c>
      <c r="H1959" t="s">
        <v>225</v>
      </c>
      <c r="I1959">
        <v>1</v>
      </c>
      <c r="J1959" t="s">
        <v>96</v>
      </c>
      <c r="K1959">
        <v>2.64E-2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1.4563999999999999</v>
      </c>
      <c r="S1959">
        <v>7.6E-3</v>
      </c>
    </row>
    <row r="1960" spans="1:19" x14ac:dyDescent="0.35">
      <c r="A1960">
        <v>60</v>
      </c>
      <c r="B1960" t="s">
        <v>169</v>
      </c>
      <c r="C1960" t="s">
        <v>170</v>
      </c>
      <c r="D1960">
        <v>100106</v>
      </c>
      <c r="E1960" t="s">
        <v>23</v>
      </c>
      <c r="F1960">
        <v>100106001</v>
      </c>
      <c r="G1960" t="s">
        <v>59</v>
      </c>
      <c r="H1960" t="s">
        <v>446</v>
      </c>
      <c r="I1960">
        <v>1</v>
      </c>
      <c r="J1960" t="s">
        <v>96</v>
      </c>
      <c r="K1960">
        <v>0</v>
      </c>
      <c r="L1960">
        <v>0</v>
      </c>
      <c r="M1960">
        <v>5.3E-3</v>
      </c>
      <c r="N1960">
        <v>0</v>
      </c>
      <c r="O1960">
        <v>0</v>
      </c>
      <c r="P1960">
        <v>0</v>
      </c>
      <c r="Q1960">
        <v>0</v>
      </c>
      <c r="R1960">
        <v>5.6840000000000002</v>
      </c>
      <c r="S1960">
        <v>3.2294</v>
      </c>
    </row>
    <row r="1961" spans="1:19" x14ac:dyDescent="0.35">
      <c r="A1961">
        <v>60</v>
      </c>
      <c r="B1961" t="s">
        <v>169</v>
      </c>
      <c r="C1961" t="s">
        <v>170</v>
      </c>
      <c r="D1961">
        <v>100106</v>
      </c>
      <c r="E1961" t="s">
        <v>23</v>
      </c>
      <c r="F1961">
        <v>100106002</v>
      </c>
      <c r="G1961" t="s">
        <v>24</v>
      </c>
      <c r="H1961" t="s">
        <v>292</v>
      </c>
      <c r="I1961">
        <v>1</v>
      </c>
      <c r="J1961" t="s">
        <v>96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4.53E-2</v>
      </c>
    </row>
    <row r="1962" spans="1:19" x14ac:dyDescent="0.35">
      <c r="A1962">
        <v>60</v>
      </c>
      <c r="B1962" t="s">
        <v>169</v>
      </c>
      <c r="C1962" t="s">
        <v>170</v>
      </c>
      <c r="D1962">
        <v>100106</v>
      </c>
      <c r="E1962" t="s">
        <v>23</v>
      </c>
      <c r="F1962">
        <v>100106002</v>
      </c>
      <c r="G1962" t="s">
        <v>24</v>
      </c>
      <c r="H1962" t="s">
        <v>25</v>
      </c>
      <c r="I1962">
        <v>5</v>
      </c>
      <c r="J1962" t="s">
        <v>26</v>
      </c>
      <c r="K1962">
        <v>2956.9068000000002</v>
      </c>
      <c r="L1962">
        <v>19.958400000000001</v>
      </c>
      <c r="M1962">
        <v>0</v>
      </c>
      <c r="N1962">
        <v>0</v>
      </c>
      <c r="O1962">
        <v>614.99710000000005</v>
      </c>
      <c r="P1962">
        <v>0</v>
      </c>
      <c r="Q1962">
        <v>50.174599999999998</v>
      </c>
      <c r="R1962">
        <v>0</v>
      </c>
      <c r="S1962">
        <v>0</v>
      </c>
    </row>
    <row r="1963" spans="1:19" x14ac:dyDescent="0.35">
      <c r="A1963">
        <v>60</v>
      </c>
      <c r="B1963" t="s">
        <v>169</v>
      </c>
      <c r="C1963" t="s">
        <v>170</v>
      </c>
      <c r="D1963">
        <v>100106</v>
      </c>
      <c r="E1963" t="s">
        <v>23</v>
      </c>
      <c r="F1963">
        <v>100106002</v>
      </c>
      <c r="G1963" t="s">
        <v>24</v>
      </c>
      <c r="H1963" t="s">
        <v>306</v>
      </c>
      <c r="I1963">
        <v>1</v>
      </c>
      <c r="J1963" t="s">
        <v>96</v>
      </c>
      <c r="K1963">
        <v>0</v>
      </c>
      <c r="L1963">
        <v>0</v>
      </c>
      <c r="M1963">
        <v>0.1905</v>
      </c>
      <c r="N1963">
        <v>0</v>
      </c>
      <c r="O1963">
        <v>1.1977</v>
      </c>
      <c r="P1963">
        <v>0</v>
      </c>
      <c r="Q1963">
        <v>0</v>
      </c>
      <c r="R1963">
        <v>0</v>
      </c>
      <c r="S1963">
        <v>6.84</v>
      </c>
    </row>
    <row r="1964" spans="1:19" x14ac:dyDescent="0.35">
      <c r="A1964">
        <v>60</v>
      </c>
      <c r="B1964" t="s">
        <v>169</v>
      </c>
      <c r="C1964" t="s">
        <v>170</v>
      </c>
      <c r="D1964">
        <v>100106</v>
      </c>
      <c r="E1964" t="s">
        <v>23</v>
      </c>
      <c r="F1964">
        <v>100106002</v>
      </c>
      <c r="G1964" t="s">
        <v>24</v>
      </c>
      <c r="H1964" t="s">
        <v>263</v>
      </c>
      <c r="I1964">
        <v>5</v>
      </c>
      <c r="J1964" t="s">
        <v>26</v>
      </c>
      <c r="K1964">
        <v>140.49090000000001</v>
      </c>
      <c r="L1964">
        <v>0</v>
      </c>
      <c r="M1964">
        <v>0</v>
      </c>
      <c r="N1964">
        <v>0</v>
      </c>
      <c r="O1964">
        <v>160</v>
      </c>
      <c r="P1964">
        <v>0</v>
      </c>
      <c r="Q1964">
        <v>0</v>
      </c>
      <c r="R1964">
        <v>0</v>
      </c>
      <c r="S1964">
        <v>0</v>
      </c>
    </row>
    <row r="1965" spans="1:19" x14ac:dyDescent="0.35">
      <c r="A1965">
        <v>60</v>
      </c>
      <c r="B1965" t="s">
        <v>169</v>
      </c>
      <c r="C1965" t="s">
        <v>170</v>
      </c>
      <c r="D1965">
        <v>100107</v>
      </c>
      <c r="E1965" t="s">
        <v>48</v>
      </c>
      <c r="F1965">
        <v>100107012</v>
      </c>
      <c r="G1965" t="s">
        <v>49</v>
      </c>
      <c r="H1965" t="s">
        <v>318</v>
      </c>
      <c r="I1965">
        <v>3</v>
      </c>
      <c r="J1965" t="s">
        <v>38</v>
      </c>
      <c r="K1965">
        <v>0</v>
      </c>
      <c r="L1965">
        <v>1.3744000000000001</v>
      </c>
      <c r="M1965">
        <v>3.3599999999999998E-2</v>
      </c>
      <c r="N1965">
        <v>2.4565999999999999</v>
      </c>
      <c r="O1965">
        <v>1.18E-2</v>
      </c>
      <c r="P1965">
        <v>6.3734999999999999</v>
      </c>
      <c r="Q1965">
        <v>12.9117</v>
      </c>
      <c r="R1965">
        <v>18.2394</v>
      </c>
      <c r="S1965">
        <v>37.4666</v>
      </c>
    </row>
    <row r="1966" spans="1:19" x14ac:dyDescent="0.35">
      <c r="A1966">
        <v>60</v>
      </c>
      <c r="B1966" t="s">
        <v>169</v>
      </c>
      <c r="C1966" t="s">
        <v>170</v>
      </c>
      <c r="D1966">
        <v>100107</v>
      </c>
      <c r="E1966" t="s">
        <v>48</v>
      </c>
      <c r="F1966">
        <v>100107012</v>
      </c>
      <c r="G1966" t="s">
        <v>49</v>
      </c>
      <c r="H1966" t="s">
        <v>150</v>
      </c>
      <c r="I1966">
        <v>3</v>
      </c>
      <c r="J1966" t="s">
        <v>38</v>
      </c>
      <c r="K1966">
        <v>108.9671</v>
      </c>
      <c r="L1966">
        <v>88.771299999999997</v>
      </c>
      <c r="M1966">
        <v>194.51769999999999</v>
      </c>
      <c r="N1966">
        <v>63.645200000000003</v>
      </c>
      <c r="O1966">
        <v>199.79660000000001</v>
      </c>
      <c r="P1966">
        <v>137.3896</v>
      </c>
      <c r="Q1966">
        <v>61.056100000000001</v>
      </c>
      <c r="R1966">
        <v>62.806100000000001</v>
      </c>
      <c r="S1966">
        <v>40.268300000000004</v>
      </c>
    </row>
    <row r="1967" spans="1:19" x14ac:dyDescent="0.35">
      <c r="A1967">
        <v>60</v>
      </c>
      <c r="B1967" t="s">
        <v>169</v>
      </c>
      <c r="C1967" t="s">
        <v>170</v>
      </c>
      <c r="D1967">
        <v>100107</v>
      </c>
      <c r="E1967" t="s">
        <v>48</v>
      </c>
      <c r="F1967">
        <v>100107012</v>
      </c>
      <c r="G1967" t="s">
        <v>49</v>
      </c>
      <c r="H1967" t="s">
        <v>342</v>
      </c>
      <c r="I1967">
        <v>3</v>
      </c>
      <c r="J1967" t="s">
        <v>38</v>
      </c>
      <c r="K1967">
        <v>0</v>
      </c>
      <c r="L1967">
        <v>0.43609999999999999</v>
      </c>
      <c r="M1967">
        <v>0</v>
      </c>
      <c r="N1967">
        <v>14.38</v>
      </c>
      <c r="O1967">
        <v>17.885999999999999</v>
      </c>
      <c r="P1967">
        <v>5.0052000000000003</v>
      </c>
      <c r="Q1967">
        <v>22.615600000000001</v>
      </c>
      <c r="R1967">
        <v>12.3413</v>
      </c>
      <c r="S1967">
        <v>0.16189999999999999</v>
      </c>
    </row>
    <row r="1968" spans="1:19" x14ac:dyDescent="0.35">
      <c r="A1968">
        <v>60</v>
      </c>
      <c r="B1968" t="s">
        <v>169</v>
      </c>
      <c r="C1968" t="s">
        <v>170</v>
      </c>
      <c r="D1968">
        <v>100107</v>
      </c>
      <c r="E1968" t="s">
        <v>48</v>
      </c>
      <c r="F1968">
        <v>100107012</v>
      </c>
      <c r="G1968" t="s">
        <v>49</v>
      </c>
      <c r="H1968" t="s">
        <v>302</v>
      </c>
      <c r="I1968">
        <v>5</v>
      </c>
      <c r="J1968" t="s">
        <v>26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4.1399999999999999E-2</v>
      </c>
      <c r="S1968">
        <v>0.47270000000000001</v>
      </c>
    </row>
    <row r="1969" spans="1:19" x14ac:dyDescent="0.35">
      <c r="A1969">
        <v>60</v>
      </c>
      <c r="B1969" t="s">
        <v>169</v>
      </c>
      <c r="C1969" t="s">
        <v>170</v>
      </c>
      <c r="D1969">
        <v>100107</v>
      </c>
      <c r="E1969" t="s">
        <v>48</v>
      </c>
      <c r="F1969">
        <v>100107012</v>
      </c>
      <c r="G1969" t="s">
        <v>49</v>
      </c>
      <c r="H1969" t="s">
        <v>129</v>
      </c>
      <c r="I1969">
        <v>2</v>
      </c>
      <c r="J1969" t="s">
        <v>32</v>
      </c>
      <c r="K1969">
        <v>71.735500000000002</v>
      </c>
      <c r="L1969">
        <v>23.761500000000002</v>
      </c>
      <c r="M1969">
        <v>175.56039999999999</v>
      </c>
      <c r="N1969">
        <v>179.6439</v>
      </c>
      <c r="O1969">
        <v>43.192300000000003</v>
      </c>
      <c r="P1969">
        <v>16.692399999999999</v>
      </c>
      <c r="Q1969">
        <v>160.0925</v>
      </c>
      <c r="R1969">
        <v>69.625699999999995</v>
      </c>
      <c r="S1969">
        <v>63.874200000000002</v>
      </c>
    </row>
    <row r="1970" spans="1:19" x14ac:dyDescent="0.35">
      <c r="A1970">
        <v>60</v>
      </c>
      <c r="B1970" t="s">
        <v>169</v>
      </c>
      <c r="C1970" t="s">
        <v>170</v>
      </c>
      <c r="D1970">
        <v>100107</v>
      </c>
      <c r="E1970" t="s">
        <v>48</v>
      </c>
      <c r="F1970">
        <v>100107012</v>
      </c>
      <c r="G1970" t="s">
        <v>49</v>
      </c>
      <c r="H1970" t="s">
        <v>265</v>
      </c>
      <c r="I1970">
        <v>1</v>
      </c>
      <c r="J1970" t="s">
        <v>96</v>
      </c>
      <c r="K1970">
        <v>4.8236999999999997</v>
      </c>
      <c r="L1970">
        <v>1.9015</v>
      </c>
      <c r="M1970">
        <v>4.5110999999999999</v>
      </c>
      <c r="N1970">
        <v>25.255700000000001</v>
      </c>
      <c r="O1970">
        <v>2.4142999999999999</v>
      </c>
      <c r="P1970">
        <v>4.492</v>
      </c>
      <c r="Q1970">
        <v>26.538799999999998</v>
      </c>
      <c r="R1970">
        <v>72.302499999999995</v>
      </c>
      <c r="S1970">
        <v>499.64240000000001</v>
      </c>
    </row>
    <row r="1971" spans="1:19" x14ac:dyDescent="0.35">
      <c r="A1971">
        <v>60</v>
      </c>
      <c r="B1971" t="s">
        <v>169</v>
      </c>
      <c r="C1971" t="s">
        <v>170</v>
      </c>
      <c r="D1971">
        <v>100107</v>
      </c>
      <c r="E1971" t="s">
        <v>48</v>
      </c>
      <c r="F1971">
        <v>100107012</v>
      </c>
      <c r="G1971" t="s">
        <v>49</v>
      </c>
      <c r="H1971" t="s">
        <v>130</v>
      </c>
      <c r="I1971">
        <v>3</v>
      </c>
      <c r="J1971" t="s">
        <v>38</v>
      </c>
      <c r="K1971">
        <v>756.19</v>
      </c>
      <c r="L1971">
        <v>741.37829999999997</v>
      </c>
      <c r="M1971">
        <v>1443.1507999999999</v>
      </c>
      <c r="N1971">
        <v>243.4248</v>
      </c>
      <c r="O1971">
        <v>202.59620000000001</v>
      </c>
      <c r="P1971">
        <v>230.71170000000001</v>
      </c>
      <c r="Q1971">
        <v>414.91129999999998</v>
      </c>
      <c r="R1971">
        <v>465.75749999999999</v>
      </c>
      <c r="S1971">
        <v>293.09010000000001</v>
      </c>
    </row>
    <row r="1972" spans="1:19" x14ac:dyDescent="0.35">
      <c r="A1972">
        <v>60</v>
      </c>
      <c r="B1972" t="s">
        <v>169</v>
      </c>
      <c r="C1972" t="s">
        <v>170</v>
      </c>
      <c r="D1972">
        <v>100107</v>
      </c>
      <c r="E1972" t="s">
        <v>48</v>
      </c>
      <c r="F1972">
        <v>100107012</v>
      </c>
      <c r="G1972" t="s">
        <v>49</v>
      </c>
      <c r="H1972" t="s">
        <v>50</v>
      </c>
      <c r="I1972">
        <v>3</v>
      </c>
      <c r="J1972" t="s">
        <v>38</v>
      </c>
      <c r="K1972">
        <v>183.90389999999999</v>
      </c>
      <c r="L1972">
        <v>204.7199</v>
      </c>
      <c r="M1972">
        <v>166.1481</v>
      </c>
      <c r="N1972">
        <v>172.29060000000001</v>
      </c>
      <c r="O1972">
        <v>284.52859999999998</v>
      </c>
      <c r="P1972">
        <v>156.53200000000001</v>
      </c>
      <c r="Q1972">
        <v>180.0325</v>
      </c>
      <c r="R1972">
        <v>177.70320000000001</v>
      </c>
      <c r="S1972">
        <v>139.16759999999999</v>
      </c>
    </row>
    <row r="1973" spans="1:19" x14ac:dyDescent="0.35">
      <c r="A1973">
        <v>60</v>
      </c>
      <c r="B1973" t="s">
        <v>169</v>
      </c>
      <c r="C1973" t="s">
        <v>170</v>
      </c>
      <c r="D1973">
        <v>100107</v>
      </c>
      <c r="E1973" t="s">
        <v>48</v>
      </c>
      <c r="F1973">
        <v>100107012</v>
      </c>
      <c r="G1973" t="s">
        <v>49</v>
      </c>
      <c r="H1973" t="s">
        <v>211</v>
      </c>
      <c r="I1973">
        <v>7</v>
      </c>
      <c r="J1973" t="s">
        <v>164</v>
      </c>
      <c r="K1973">
        <v>247.70269999999999</v>
      </c>
      <c r="L1973">
        <v>174.06229999999999</v>
      </c>
      <c r="M1973">
        <v>598.23</v>
      </c>
      <c r="N1973">
        <v>383.44130000000001</v>
      </c>
      <c r="O1973">
        <v>192.57730000000001</v>
      </c>
      <c r="P1973">
        <v>227.47450000000001</v>
      </c>
      <c r="Q1973">
        <v>334.80410000000001</v>
      </c>
      <c r="R1973">
        <v>262.03629999999998</v>
      </c>
      <c r="S1973">
        <v>339.68990000000002</v>
      </c>
    </row>
    <row r="1974" spans="1:19" x14ac:dyDescent="0.35">
      <c r="A1974">
        <v>60</v>
      </c>
      <c r="B1974" t="s">
        <v>169</v>
      </c>
      <c r="C1974" t="s">
        <v>170</v>
      </c>
      <c r="D1974">
        <v>100107</v>
      </c>
      <c r="E1974" t="s">
        <v>48</v>
      </c>
      <c r="F1974">
        <v>100107012</v>
      </c>
      <c r="G1974" t="s">
        <v>49</v>
      </c>
      <c r="H1974" t="s">
        <v>333</v>
      </c>
      <c r="I1974">
        <v>3</v>
      </c>
      <c r="J1974" t="s">
        <v>38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0.24299999999999999</v>
      </c>
    </row>
    <row r="1975" spans="1:19" x14ac:dyDescent="0.35">
      <c r="A1975">
        <v>60</v>
      </c>
      <c r="B1975" t="s">
        <v>169</v>
      </c>
      <c r="C1975" t="s">
        <v>170</v>
      </c>
      <c r="D1975">
        <v>100107</v>
      </c>
      <c r="E1975" t="s">
        <v>48</v>
      </c>
      <c r="F1975">
        <v>100107012</v>
      </c>
      <c r="G1975" t="s">
        <v>49</v>
      </c>
      <c r="H1975" t="s">
        <v>186</v>
      </c>
      <c r="I1975">
        <v>3</v>
      </c>
      <c r="J1975" t="s">
        <v>38</v>
      </c>
      <c r="K1975">
        <v>12.944599999999999</v>
      </c>
      <c r="L1975">
        <v>1.633</v>
      </c>
      <c r="M1975">
        <v>0.81420000000000003</v>
      </c>
      <c r="N1975">
        <v>0</v>
      </c>
      <c r="O1975">
        <v>5.2600000000000001E-2</v>
      </c>
      <c r="P1975">
        <v>2.47E-2</v>
      </c>
      <c r="Q1975">
        <v>8.3000000000000001E-3</v>
      </c>
      <c r="R1975">
        <v>7.0180999999999996</v>
      </c>
      <c r="S1975">
        <v>2.1743000000000001</v>
      </c>
    </row>
    <row r="1976" spans="1:19" x14ac:dyDescent="0.35">
      <c r="A1976">
        <v>60</v>
      </c>
      <c r="B1976" t="s">
        <v>169</v>
      </c>
      <c r="C1976" t="s">
        <v>170</v>
      </c>
      <c r="D1976">
        <v>100107</v>
      </c>
      <c r="E1976" t="s">
        <v>48</v>
      </c>
      <c r="F1976">
        <v>100107012</v>
      </c>
      <c r="G1976" t="s">
        <v>49</v>
      </c>
      <c r="H1976" t="s">
        <v>365</v>
      </c>
      <c r="I1976">
        <v>7</v>
      </c>
      <c r="J1976" t="s">
        <v>164</v>
      </c>
      <c r="K1976">
        <v>140.20089999999999</v>
      </c>
      <c r="L1976">
        <v>65.003500000000003</v>
      </c>
      <c r="M1976">
        <v>149.86080000000001</v>
      </c>
      <c r="N1976">
        <v>275.5222</v>
      </c>
      <c r="O1976">
        <v>229.7491</v>
      </c>
      <c r="P1976">
        <v>196.53819999999999</v>
      </c>
      <c r="Q1976">
        <v>114.2873</v>
      </c>
      <c r="R1976">
        <v>51.966099999999997</v>
      </c>
      <c r="S1976">
        <v>92.302400000000006</v>
      </c>
    </row>
    <row r="1977" spans="1:19" x14ac:dyDescent="0.35">
      <c r="A1977">
        <v>60</v>
      </c>
      <c r="B1977" t="s">
        <v>169</v>
      </c>
      <c r="C1977" t="s">
        <v>170</v>
      </c>
      <c r="D1977">
        <v>100107</v>
      </c>
      <c r="E1977" t="s">
        <v>48</v>
      </c>
      <c r="F1977">
        <v>100107012</v>
      </c>
      <c r="G1977" t="s">
        <v>49</v>
      </c>
      <c r="H1977" t="s">
        <v>195</v>
      </c>
      <c r="I1977">
        <v>3</v>
      </c>
      <c r="J1977" t="s">
        <v>38</v>
      </c>
      <c r="K1977">
        <v>75.568700000000007</v>
      </c>
      <c r="L1977">
        <v>33.965699999999998</v>
      </c>
      <c r="M1977">
        <v>0.20419999999999999</v>
      </c>
      <c r="N1977">
        <v>5.2671000000000001</v>
      </c>
      <c r="O1977">
        <v>0.28670000000000001</v>
      </c>
      <c r="P1977">
        <v>9.7672000000000008</v>
      </c>
      <c r="Q1977">
        <v>10.512700000000001</v>
      </c>
      <c r="R1977">
        <v>1.1999999999999999E-3</v>
      </c>
      <c r="S1977">
        <v>10.6005</v>
      </c>
    </row>
    <row r="1978" spans="1:19" x14ac:dyDescent="0.35">
      <c r="A1978">
        <v>60</v>
      </c>
      <c r="B1978" t="s">
        <v>169</v>
      </c>
      <c r="C1978" t="s">
        <v>170</v>
      </c>
      <c r="D1978">
        <v>100108</v>
      </c>
      <c r="E1978" t="s">
        <v>294</v>
      </c>
      <c r="F1978">
        <v>100108002</v>
      </c>
      <c r="G1978" t="s">
        <v>295</v>
      </c>
      <c r="H1978" t="s">
        <v>296</v>
      </c>
      <c r="I1978">
        <v>5</v>
      </c>
      <c r="J1978" t="s">
        <v>26</v>
      </c>
      <c r="K1978">
        <v>0</v>
      </c>
      <c r="L1978">
        <v>2.8999999999999998E-3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0.8296</v>
      </c>
      <c r="S1978">
        <v>0</v>
      </c>
    </row>
    <row r="1979" spans="1:19" x14ac:dyDescent="0.35">
      <c r="A1979">
        <v>60</v>
      </c>
      <c r="B1979" t="s">
        <v>169</v>
      </c>
      <c r="C1979" t="s">
        <v>170</v>
      </c>
      <c r="D1979">
        <v>100108</v>
      </c>
      <c r="E1979" t="s">
        <v>294</v>
      </c>
      <c r="F1979">
        <v>100108002</v>
      </c>
      <c r="G1979" t="s">
        <v>295</v>
      </c>
      <c r="H1979" t="s">
        <v>367</v>
      </c>
      <c r="I1979">
        <v>3</v>
      </c>
      <c r="J1979" t="s">
        <v>38</v>
      </c>
      <c r="K1979">
        <v>1.9664999999999999</v>
      </c>
      <c r="L1979">
        <v>0.57650000000000001</v>
      </c>
      <c r="M1979">
        <v>0.42730000000000001</v>
      </c>
      <c r="N1979">
        <v>0.1784</v>
      </c>
      <c r="O1979">
        <v>1.4713000000000001</v>
      </c>
      <c r="P1979">
        <v>7.9912000000000001</v>
      </c>
      <c r="Q1979">
        <v>5.2674000000000003</v>
      </c>
      <c r="R1979">
        <v>0.71309999999999996</v>
      </c>
      <c r="S1979">
        <v>6.9999999999999999E-4</v>
      </c>
    </row>
    <row r="1980" spans="1:19" x14ac:dyDescent="0.35">
      <c r="A1980">
        <v>60</v>
      </c>
      <c r="B1980" t="s">
        <v>169</v>
      </c>
      <c r="C1980" t="s">
        <v>170</v>
      </c>
      <c r="D1980">
        <v>100108</v>
      </c>
      <c r="E1980" t="s">
        <v>294</v>
      </c>
      <c r="F1980">
        <v>100108002</v>
      </c>
      <c r="G1980" t="s">
        <v>295</v>
      </c>
      <c r="H1980" t="s">
        <v>392</v>
      </c>
      <c r="I1980">
        <v>3</v>
      </c>
      <c r="J1980" t="s">
        <v>38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2.7000000000000001E-3</v>
      </c>
    </row>
    <row r="1981" spans="1:19" x14ac:dyDescent="0.35">
      <c r="A1981">
        <v>60</v>
      </c>
      <c r="B1981" t="s">
        <v>169</v>
      </c>
      <c r="C1981" t="s">
        <v>170</v>
      </c>
      <c r="D1981">
        <v>100108</v>
      </c>
      <c r="E1981" t="s">
        <v>294</v>
      </c>
      <c r="F1981">
        <v>100108005</v>
      </c>
      <c r="G1981" t="s">
        <v>319</v>
      </c>
      <c r="H1981" t="s">
        <v>396</v>
      </c>
      <c r="I1981">
        <v>7</v>
      </c>
      <c r="J1981" t="s">
        <v>164</v>
      </c>
      <c r="K1981">
        <v>0</v>
      </c>
      <c r="L1981">
        <v>0</v>
      </c>
      <c r="M1981">
        <v>2.0999999999999999E-3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</row>
    <row r="1982" spans="1:19" x14ac:dyDescent="0.35">
      <c r="A1982">
        <v>60</v>
      </c>
      <c r="B1982" t="s">
        <v>169</v>
      </c>
      <c r="C1982" t="s">
        <v>170</v>
      </c>
      <c r="D1982">
        <v>100108</v>
      </c>
      <c r="E1982" t="s">
        <v>294</v>
      </c>
      <c r="F1982">
        <v>100108005</v>
      </c>
      <c r="G1982" t="s">
        <v>319</v>
      </c>
      <c r="H1982" t="s">
        <v>330</v>
      </c>
      <c r="I1982">
        <v>3</v>
      </c>
      <c r="J1982" t="s">
        <v>38</v>
      </c>
      <c r="K1982">
        <v>0</v>
      </c>
      <c r="L1982">
        <v>0</v>
      </c>
      <c r="M1982">
        <v>0</v>
      </c>
      <c r="N1982">
        <v>1.5782</v>
      </c>
      <c r="O1982">
        <v>0</v>
      </c>
      <c r="P1982">
        <v>0</v>
      </c>
      <c r="Q1982">
        <v>0</v>
      </c>
      <c r="R1982">
        <v>2.7199999999999998E-2</v>
      </c>
      <c r="S1982">
        <v>3.3799999999999997E-2</v>
      </c>
    </row>
    <row r="1983" spans="1:19" x14ac:dyDescent="0.35">
      <c r="A1983">
        <v>60</v>
      </c>
      <c r="B1983" t="s">
        <v>169</v>
      </c>
      <c r="C1983" t="s">
        <v>170</v>
      </c>
      <c r="D1983">
        <v>100108</v>
      </c>
      <c r="E1983" t="s">
        <v>294</v>
      </c>
      <c r="F1983">
        <v>100108005</v>
      </c>
      <c r="G1983" t="s">
        <v>319</v>
      </c>
      <c r="H1983" t="s">
        <v>405</v>
      </c>
      <c r="I1983">
        <v>3</v>
      </c>
      <c r="J1983" t="s">
        <v>38</v>
      </c>
      <c r="K1983">
        <v>0</v>
      </c>
      <c r="L1983">
        <v>0</v>
      </c>
      <c r="M1983">
        <v>0</v>
      </c>
      <c r="N1983">
        <v>2.5847000000000002</v>
      </c>
      <c r="O1983">
        <v>0</v>
      </c>
      <c r="P1983">
        <v>0</v>
      </c>
      <c r="Q1983">
        <v>0</v>
      </c>
      <c r="R1983">
        <v>0</v>
      </c>
      <c r="S1983">
        <v>0</v>
      </c>
    </row>
    <row r="1984" spans="1:19" x14ac:dyDescent="0.35">
      <c r="A1984">
        <v>60</v>
      </c>
      <c r="B1984" t="s">
        <v>169</v>
      </c>
      <c r="C1984" t="s">
        <v>170</v>
      </c>
      <c r="D1984">
        <v>100108</v>
      </c>
      <c r="E1984" t="s">
        <v>294</v>
      </c>
      <c r="F1984">
        <v>100108005</v>
      </c>
      <c r="G1984" t="s">
        <v>319</v>
      </c>
      <c r="H1984" t="s">
        <v>398</v>
      </c>
      <c r="I1984">
        <v>7</v>
      </c>
      <c r="J1984" t="s">
        <v>164</v>
      </c>
      <c r="K1984">
        <v>0.27279999999999999</v>
      </c>
      <c r="L1984">
        <v>0.14990000000000001</v>
      </c>
      <c r="M1984">
        <v>0.53480000000000005</v>
      </c>
      <c r="N1984">
        <v>0</v>
      </c>
      <c r="O1984">
        <v>6.4722999999999997</v>
      </c>
      <c r="P1984">
        <v>15.6569</v>
      </c>
      <c r="Q1984">
        <v>7.5475000000000003</v>
      </c>
      <c r="R1984">
        <v>0.12180000000000001</v>
      </c>
      <c r="S1984">
        <v>0.41</v>
      </c>
    </row>
    <row r="1985" spans="1:19" x14ac:dyDescent="0.35">
      <c r="A1985">
        <v>60</v>
      </c>
      <c r="B1985" t="s">
        <v>169</v>
      </c>
      <c r="C1985" t="s">
        <v>170</v>
      </c>
      <c r="D1985">
        <v>100108</v>
      </c>
      <c r="E1985" t="s">
        <v>294</v>
      </c>
      <c r="F1985">
        <v>100108005</v>
      </c>
      <c r="G1985" t="s">
        <v>319</v>
      </c>
      <c r="H1985" t="s">
        <v>320</v>
      </c>
      <c r="I1985">
        <v>5</v>
      </c>
      <c r="J1985" t="s">
        <v>26</v>
      </c>
      <c r="K1985">
        <v>0</v>
      </c>
      <c r="L1985">
        <v>0</v>
      </c>
      <c r="M1985">
        <v>0</v>
      </c>
      <c r="N1985">
        <v>20.16</v>
      </c>
      <c r="O1985">
        <v>1E-4</v>
      </c>
      <c r="P1985">
        <v>1.3108</v>
      </c>
      <c r="Q1985">
        <v>0</v>
      </c>
      <c r="R1985">
        <v>0.95650000000000002</v>
      </c>
      <c r="S1985">
        <v>0</v>
      </c>
    </row>
    <row r="1986" spans="1:19" x14ac:dyDescent="0.35">
      <c r="A1986">
        <v>60</v>
      </c>
      <c r="B1986" t="s">
        <v>169</v>
      </c>
      <c r="C1986" t="s">
        <v>170</v>
      </c>
      <c r="D1986">
        <v>100108</v>
      </c>
      <c r="E1986" t="s">
        <v>294</v>
      </c>
      <c r="F1986">
        <v>100108005</v>
      </c>
      <c r="G1986" t="s">
        <v>319</v>
      </c>
      <c r="H1986" t="s">
        <v>368</v>
      </c>
      <c r="I1986">
        <v>3</v>
      </c>
      <c r="J1986" t="s">
        <v>38</v>
      </c>
      <c r="K1986">
        <v>0.30580000000000002</v>
      </c>
      <c r="L1986">
        <v>0.1837</v>
      </c>
      <c r="M1986">
        <v>0.4612</v>
      </c>
      <c r="N1986">
        <v>3.1337999999999999</v>
      </c>
      <c r="O1986">
        <v>7.6784999999999997</v>
      </c>
      <c r="P1986">
        <v>1.8364</v>
      </c>
      <c r="Q1986">
        <v>1.4507000000000001</v>
      </c>
      <c r="R1986">
        <v>1.6305000000000001</v>
      </c>
      <c r="S1986">
        <v>1.111</v>
      </c>
    </row>
    <row r="1987" spans="1:19" x14ac:dyDescent="0.35">
      <c r="A1987">
        <v>60</v>
      </c>
      <c r="B1987" t="s">
        <v>169</v>
      </c>
      <c r="C1987" t="s">
        <v>170</v>
      </c>
      <c r="D1987">
        <v>100108</v>
      </c>
      <c r="E1987" t="s">
        <v>294</v>
      </c>
      <c r="F1987">
        <v>100108005</v>
      </c>
      <c r="G1987" t="s">
        <v>319</v>
      </c>
      <c r="H1987" t="s">
        <v>331</v>
      </c>
      <c r="I1987">
        <v>3</v>
      </c>
      <c r="J1987" t="s">
        <v>38</v>
      </c>
      <c r="K1987">
        <v>12.525</v>
      </c>
      <c r="L1987">
        <v>1.9885999999999999</v>
      </c>
      <c r="M1987">
        <v>18.268999999999998</v>
      </c>
      <c r="N1987">
        <v>13.2986</v>
      </c>
      <c r="O1987">
        <v>0</v>
      </c>
      <c r="P1987">
        <v>2.0964</v>
      </c>
      <c r="Q1987">
        <v>3.363</v>
      </c>
      <c r="R1987">
        <v>0.72419999999999995</v>
      </c>
      <c r="S1987">
        <v>0.74560000000000004</v>
      </c>
    </row>
    <row r="1988" spans="1:19" x14ac:dyDescent="0.35">
      <c r="A1988">
        <v>60</v>
      </c>
      <c r="B1988" t="s">
        <v>169</v>
      </c>
      <c r="C1988" t="s">
        <v>170</v>
      </c>
      <c r="D1988">
        <v>100108</v>
      </c>
      <c r="E1988" t="s">
        <v>294</v>
      </c>
      <c r="F1988">
        <v>100108006</v>
      </c>
      <c r="G1988" t="s">
        <v>381</v>
      </c>
      <c r="H1988" t="s">
        <v>382</v>
      </c>
      <c r="I1988">
        <v>5</v>
      </c>
      <c r="J1988" t="s">
        <v>26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2.0000000000000001E-4</v>
      </c>
      <c r="R1988">
        <v>0</v>
      </c>
      <c r="S1988">
        <v>0</v>
      </c>
    </row>
    <row r="1989" spans="1:19" x14ac:dyDescent="0.35">
      <c r="A1989">
        <v>60</v>
      </c>
      <c r="B1989" t="s">
        <v>169</v>
      </c>
      <c r="C1989" t="s">
        <v>170</v>
      </c>
      <c r="D1989">
        <v>100108</v>
      </c>
      <c r="E1989" t="s">
        <v>294</v>
      </c>
      <c r="F1989">
        <v>100108006</v>
      </c>
      <c r="G1989" t="s">
        <v>381</v>
      </c>
      <c r="H1989" t="s">
        <v>399</v>
      </c>
      <c r="I1989">
        <v>5</v>
      </c>
      <c r="J1989" t="s">
        <v>26</v>
      </c>
      <c r="K1989">
        <v>0</v>
      </c>
      <c r="L1989">
        <v>0</v>
      </c>
      <c r="M1989">
        <v>1E-3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</row>
    <row r="1990" spans="1:19" x14ac:dyDescent="0.35">
      <c r="A1990">
        <v>60</v>
      </c>
      <c r="B1990" t="s">
        <v>169</v>
      </c>
      <c r="C1990" t="s">
        <v>170</v>
      </c>
      <c r="D1990">
        <v>100108</v>
      </c>
      <c r="E1990" t="s">
        <v>294</v>
      </c>
      <c r="F1990">
        <v>100108007</v>
      </c>
      <c r="G1990" t="s">
        <v>327</v>
      </c>
      <c r="H1990" t="s">
        <v>420</v>
      </c>
      <c r="I1990">
        <v>1</v>
      </c>
      <c r="J1990" t="s">
        <v>96</v>
      </c>
      <c r="K1990">
        <v>0</v>
      </c>
      <c r="L1990">
        <v>0</v>
      </c>
      <c r="M1990">
        <v>0</v>
      </c>
      <c r="N1990">
        <v>1.1931</v>
      </c>
      <c r="O1990">
        <v>0.71930000000000005</v>
      </c>
      <c r="P1990">
        <v>0.66149999999999998</v>
      </c>
      <c r="Q1990">
        <v>0.2069</v>
      </c>
      <c r="R1990">
        <v>4.48E-2</v>
      </c>
      <c r="S1990">
        <v>0.30009999999999998</v>
      </c>
    </row>
    <row r="1991" spans="1:19" x14ac:dyDescent="0.35">
      <c r="A1991">
        <v>60</v>
      </c>
      <c r="B1991" t="s">
        <v>169</v>
      </c>
      <c r="C1991" t="s">
        <v>170</v>
      </c>
      <c r="D1991">
        <v>100108</v>
      </c>
      <c r="E1991" t="s">
        <v>294</v>
      </c>
      <c r="F1991">
        <v>100108007</v>
      </c>
      <c r="G1991" t="s">
        <v>327</v>
      </c>
      <c r="H1991" t="s">
        <v>404</v>
      </c>
      <c r="I1991">
        <v>1</v>
      </c>
      <c r="J1991" t="s">
        <v>96</v>
      </c>
      <c r="K1991">
        <v>42.654200000000003</v>
      </c>
      <c r="L1991">
        <v>54.0625</v>
      </c>
      <c r="M1991">
        <v>89.211299999999994</v>
      </c>
      <c r="N1991">
        <v>67.415400000000005</v>
      </c>
      <c r="O1991">
        <v>68.615300000000005</v>
      </c>
      <c r="P1991">
        <v>18.763400000000001</v>
      </c>
      <c r="Q1991">
        <v>22.487100000000002</v>
      </c>
      <c r="R1991">
        <v>3.1084000000000001</v>
      </c>
      <c r="S1991">
        <v>7.6223000000000001</v>
      </c>
    </row>
    <row r="1992" spans="1:19" x14ac:dyDescent="0.35">
      <c r="A1992">
        <v>60</v>
      </c>
      <c r="B1992" t="s">
        <v>169</v>
      </c>
      <c r="C1992" t="s">
        <v>170</v>
      </c>
      <c r="D1992">
        <v>100108</v>
      </c>
      <c r="E1992" t="s">
        <v>294</v>
      </c>
      <c r="F1992">
        <v>100108007</v>
      </c>
      <c r="G1992" t="s">
        <v>327</v>
      </c>
      <c r="H1992" t="s">
        <v>403</v>
      </c>
      <c r="I1992">
        <v>1</v>
      </c>
      <c r="J1992" t="s">
        <v>96</v>
      </c>
      <c r="K1992">
        <v>0</v>
      </c>
      <c r="L1992">
        <v>3.1699999999999999E-2</v>
      </c>
      <c r="M1992">
        <v>0</v>
      </c>
      <c r="N1992">
        <v>8.4199999999999997E-2</v>
      </c>
      <c r="O1992">
        <v>1.5800000000000002E-2</v>
      </c>
      <c r="P1992">
        <v>7.4800000000000005E-2</v>
      </c>
      <c r="Q1992">
        <v>5.4660000000000002</v>
      </c>
      <c r="R1992">
        <v>1.2699999999999999E-2</v>
      </c>
      <c r="S1992">
        <v>0</v>
      </c>
    </row>
    <row r="1993" spans="1:19" x14ac:dyDescent="0.35">
      <c r="A1993">
        <v>60</v>
      </c>
      <c r="B1993" t="s">
        <v>169</v>
      </c>
      <c r="C1993" t="s">
        <v>170</v>
      </c>
      <c r="D1993">
        <v>100108</v>
      </c>
      <c r="E1993" t="s">
        <v>294</v>
      </c>
      <c r="F1993">
        <v>100108007</v>
      </c>
      <c r="G1993" t="s">
        <v>327</v>
      </c>
      <c r="H1993" t="s">
        <v>423</v>
      </c>
      <c r="I1993">
        <v>1</v>
      </c>
      <c r="J1993" t="s">
        <v>96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1.1405000000000001</v>
      </c>
    </row>
    <row r="1994" spans="1:19" x14ac:dyDescent="0.35">
      <c r="A1994">
        <v>60</v>
      </c>
      <c r="B1994" t="s">
        <v>169</v>
      </c>
      <c r="C1994" t="s">
        <v>170</v>
      </c>
      <c r="D1994">
        <v>100108</v>
      </c>
      <c r="E1994" t="s">
        <v>294</v>
      </c>
      <c r="F1994">
        <v>100108007</v>
      </c>
      <c r="G1994" t="s">
        <v>327</v>
      </c>
      <c r="H1994" t="s">
        <v>424</v>
      </c>
      <c r="I1994">
        <v>1</v>
      </c>
      <c r="J1994" t="s">
        <v>96</v>
      </c>
      <c r="K1994">
        <v>0</v>
      </c>
      <c r="L1994">
        <v>0</v>
      </c>
      <c r="M1994">
        <v>0</v>
      </c>
      <c r="N1994">
        <v>0.46260000000000001</v>
      </c>
      <c r="O1994">
        <v>0.50460000000000005</v>
      </c>
      <c r="P1994">
        <v>0.19839999999999999</v>
      </c>
      <c r="Q1994">
        <v>0</v>
      </c>
      <c r="R1994">
        <v>1.008</v>
      </c>
      <c r="S1994">
        <v>0</v>
      </c>
    </row>
    <row r="1995" spans="1:19" x14ac:dyDescent="0.35">
      <c r="A1995">
        <v>60</v>
      </c>
      <c r="B1995" t="s">
        <v>169</v>
      </c>
      <c r="C1995" t="s">
        <v>170</v>
      </c>
      <c r="D1995">
        <v>100108</v>
      </c>
      <c r="E1995" t="s">
        <v>294</v>
      </c>
      <c r="F1995">
        <v>100108007</v>
      </c>
      <c r="G1995" t="s">
        <v>327</v>
      </c>
      <c r="H1995" t="s">
        <v>338</v>
      </c>
      <c r="I1995">
        <v>4</v>
      </c>
      <c r="J1995" t="s">
        <v>71</v>
      </c>
      <c r="K1995">
        <v>12.347899999999999</v>
      </c>
      <c r="L1995">
        <v>4.9219999999999997</v>
      </c>
      <c r="M1995">
        <v>3.7311000000000001</v>
      </c>
      <c r="N1995">
        <v>7.3524000000000003</v>
      </c>
      <c r="O1995">
        <v>9.1870999999999992</v>
      </c>
      <c r="P1995">
        <v>43.713200000000001</v>
      </c>
      <c r="Q1995">
        <v>6.2708000000000004</v>
      </c>
      <c r="R1995">
        <v>4.8109000000000002</v>
      </c>
      <c r="S1995">
        <v>1.8657999999999999</v>
      </c>
    </row>
    <row r="1996" spans="1:19" x14ac:dyDescent="0.35">
      <c r="A1996">
        <v>60</v>
      </c>
      <c r="B1996" t="s">
        <v>169</v>
      </c>
      <c r="C1996" t="s">
        <v>170</v>
      </c>
      <c r="D1996">
        <v>100108</v>
      </c>
      <c r="E1996" t="s">
        <v>294</v>
      </c>
      <c r="F1996">
        <v>100108007</v>
      </c>
      <c r="G1996" t="s">
        <v>327</v>
      </c>
      <c r="H1996" t="s">
        <v>328</v>
      </c>
      <c r="I1996">
        <v>6</v>
      </c>
      <c r="J1996" t="s">
        <v>20</v>
      </c>
      <c r="K1996">
        <v>0</v>
      </c>
      <c r="L1996">
        <v>1.6999999999999999E-3</v>
      </c>
      <c r="M1996">
        <v>0</v>
      </c>
      <c r="N1996">
        <v>0</v>
      </c>
      <c r="O1996">
        <v>0</v>
      </c>
      <c r="P1996">
        <v>0.64759999999999995</v>
      </c>
      <c r="Q1996">
        <v>0</v>
      </c>
      <c r="R1996">
        <v>0</v>
      </c>
      <c r="S1996">
        <v>0</v>
      </c>
    </row>
    <row r="1997" spans="1:19" x14ac:dyDescent="0.35">
      <c r="A1997">
        <v>60</v>
      </c>
      <c r="B1997" t="s">
        <v>169</v>
      </c>
      <c r="C1997" t="s">
        <v>170</v>
      </c>
      <c r="D1997">
        <v>100109</v>
      </c>
      <c r="E1997" t="s">
        <v>51</v>
      </c>
      <c r="F1997">
        <v>100109001</v>
      </c>
      <c r="G1997" t="s">
        <v>51</v>
      </c>
      <c r="H1997" t="s">
        <v>293</v>
      </c>
      <c r="I1997">
        <v>7</v>
      </c>
      <c r="J1997" t="s">
        <v>164</v>
      </c>
      <c r="K1997">
        <v>3.5998999999999999</v>
      </c>
      <c r="L1997">
        <v>3.2664</v>
      </c>
      <c r="M1997">
        <v>0</v>
      </c>
      <c r="N1997">
        <v>0</v>
      </c>
      <c r="O1997">
        <v>5.2281000000000004</v>
      </c>
      <c r="P1997">
        <v>11.6256</v>
      </c>
      <c r="Q1997">
        <v>0.13689999999999999</v>
      </c>
      <c r="R1997">
        <v>0</v>
      </c>
      <c r="S1997">
        <v>0</v>
      </c>
    </row>
    <row r="1998" spans="1:19" x14ac:dyDescent="0.35">
      <c r="A1998">
        <v>60</v>
      </c>
      <c r="B1998" t="s">
        <v>169</v>
      </c>
      <c r="C1998" t="s">
        <v>170</v>
      </c>
      <c r="D1998">
        <v>100109</v>
      </c>
      <c r="E1998" t="s">
        <v>51</v>
      </c>
      <c r="F1998">
        <v>100109001</v>
      </c>
      <c r="G1998" t="s">
        <v>51</v>
      </c>
      <c r="H1998" t="s">
        <v>84</v>
      </c>
      <c r="I1998">
        <v>4</v>
      </c>
      <c r="J1998" t="s">
        <v>71</v>
      </c>
      <c r="K1998">
        <v>7.1999999999999998E-3</v>
      </c>
      <c r="L1998">
        <v>0</v>
      </c>
      <c r="M1998">
        <v>0</v>
      </c>
      <c r="N1998">
        <v>39.242899999999999</v>
      </c>
      <c r="O1998">
        <v>188.2921</v>
      </c>
      <c r="P1998">
        <v>87.974400000000003</v>
      </c>
      <c r="Q1998">
        <v>5.0076999999999998</v>
      </c>
      <c r="R1998">
        <v>1.7855000000000001</v>
      </c>
      <c r="S1998">
        <v>1.1842999999999999</v>
      </c>
    </row>
    <row r="1999" spans="1:19" x14ac:dyDescent="0.35">
      <c r="A1999">
        <v>60</v>
      </c>
      <c r="B1999" t="s">
        <v>169</v>
      </c>
      <c r="C1999" t="s">
        <v>170</v>
      </c>
      <c r="D1999">
        <v>100109</v>
      </c>
      <c r="E1999" t="s">
        <v>51</v>
      </c>
      <c r="F1999">
        <v>100109001</v>
      </c>
      <c r="G1999" t="s">
        <v>51</v>
      </c>
      <c r="H1999" t="s">
        <v>52</v>
      </c>
      <c r="I1999">
        <v>5</v>
      </c>
      <c r="J1999" t="s">
        <v>26</v>
      </c>
      <c r="K1999">
        <v>37.732399999999998</v>
      </c>
      <c r="L1999">
        <v>58.6389</v>
      </c>
      <c r="M1999">
        <v>43.974499999999999</v>
      </c>
      <c r="N1999">
        <v>19.535499999999999</v>
      </c>
      <c r="O1999">
        <v>12.780799999999999</v>
      </c>
      <c r="P1999">
        <v>18.2088</v>
      </c>
      <c r="Q1999">
        <v>0</v>
      </c>
      <c r="R1999">
        <v>0</v>
      </c>
      <c r="S1999">
        <v>0</v>
      </c>
    </row>
    <row r="2000" spans="1:19" x14ac:dyDescent="0.35">
      <c r="A2000">
        <v>60</v>
      </c>
      <c r="B2000" t="s">
        <v>169</v>
      </c>
      <c r="C2000" t="s">
        <v>170</v>
      </c>
      <c r="D2000">
        <v>100109</v>
      </c>
      <c r="E2000" t="s">
        <v>51</v>
      </c>
      <c r="F2000">
        <v>100109001</v>
      </c>
      <c r="G2000" t="s">
        <v>51</v>
      </c>
      <c r="H2000" t="s">
        <v>165</v>
      </c>
      <c r="I2000">
        <v>5</v>
      </c>
      <c r="J2000" t="s">
        <v>26</v>
      </c>
      <c r="K2000">
        <v>0</v>
      </c>
      <c r="L2000">
        <v>30.391300000000001</v>
      </c>
      <c r="M2000">
        <v>1.105</v>
      </c>
      <c r="N2000">
        <v>15.513</v>
      </c>
      <c r="O2000">
        <v>15.943099999999999</v>
      </c>
      <c r="P2000">
        <v>0</v>
      </c>
      <c r="Q2000">
        <v>15.516</v>
      </c>
      <c r="R2000">
        <v>0</v>
      </c>
      <c r="S2000">
        <v>0</v>
      </c>
    </row>
    <row r="2001" spans="1:19" x14ac:dyDescent="0.35">
      <c r="A2001">
        <v>60</v>
      </c>
      <c r="B2001" t="s">
        <v>169</v>
      </c>
      <c r="C2001" t="s">
        <v>170</v>
      </c>
      <c r="D2001">
        <v>100109</v>
      </c>
      <c r="E2001" t="s">
        <v>51</v>
      </c>
      <c r="F2001">
        <v>100109001</v>
      </c>
      <c r="G2001" t="s">
        <v>51</v>
      </c>
      <c r="H2001" t="s">
        <v>69</v>
      </c>
      <c r="I2001">
        <v>5</v>
      </c>
      <c r="J2001" t="s">
        <v>26</v>
      </c>
      <c r="K2001">
        <v>13.113300000000001</v>
      </c>
      <c r="L2001">
        <v>21.198</v>
      </c>
      <c r="M2001">
        <v>11.0245</v>
      </c>
      <c r="N2001">
        <v>3.3024</v>
      </c>
      <c r="O2001">
        <v>0</v>
      </c>
      <c r="P2001">
        <v>0</v>
      </c>
      <c r="Q2001">
        <v>15.516</v>
      </c>
      <c r="R2001">
        <v>0</v>
      </c>
      <c r="S2001">
        <v>14.8523</v>
      </c>
    </row>
    <row r="2002" spans="1:19" x14ac:dyDescent="0.35">
      <c r="A2002">
        <v>60</v>
      </c>
      <c r="B2002" t="s">
        <v>169</v>
      </c>
      <c r="C2002" t="s">
        <v>170</v>
      </c>
      <c r="D2002">
        <v>100109</v>
      </c>
      <c r="E2002" t="s">
        <v>51</v>
      </c>
      <c r="F2002">
        <v>100109001</v>
      </c>
      <c r="G2002" t="s">
        <v>51</v>
      </c>
      <c r="H2002" t="s">
        <v>182</v>
      </c>
      <c r="I2002">
        <v>5</v>
      </c>
      <c r="J2002" t="s">
        <v>26</v>
      </c>
      <c r="K2002">
        <v>27.616</v>
      </c>
      <c r="L2002">
        <v>38.968600000000002</v>
      </c>
      <c r="M2002">
        <v>12.839600000000001</v>
      </c>
      <c r="N2002">
        <v>16.091000000000001</v>
      </c>
      <c r="O2002">
        <v>57.729199999999999</v>
      </c>
      <c r="P2002">
        <v>19.358000000000001</v>
      </c>
      <c r="Q2002">
        <v>25.7544</v>
      </c>
      <c r="R2002">
        <v>12.0852</v>
      </c>
      <c r="S2002">
        <v>0</v>
      </c>
    </row>
    <row r="2003" spans="1:19" x14ac:dyDescent="0.35">
      <c r="A2003">
        <v>60</v>
      </c>
      <c r="B2003" t="s">
        <v>169</v>
      </c>
      <c r="C2003" t="s">
        <v>170</v>
      </c>
      <c r="D2003">
        <v>100109</v>
      </c>
      <c r="E2003" t="s">
        <v>51</v>
      </c>
      <c r="F2003">
        <v>100109001</v>
      </c>
      <c r="G2003" t="s">
        <v>51</v>
      </c>
      <c r="H2003" t="s">
        <v>183</v>
      </c>
      <c r="I2003">
        <v>5</v>
      </c>
      <c r="J2003" t="s">
        <v>26</v>
      </c>
      <c r="K2003">
        <v>0</v>
      </c>
      <c r="L2003">
        <v>0</v>
      </c>
      <c r="M2003">
        <v>3.4799999999999998E-2</v>
      </c>
      <c r="N2003">
        <v>2.2100000000000002E-2</v>
      </c>
      <c r="O2003">
        <v>5.4199999999999998E-2</v>
      </c>
      <c r="P2003">
        <v>0</v>
      </c>
      <c r="Q2003">
        <v>0</v>
      </c>
      <c r="R2003">
        <v>0</v>
      </c>
      <c r="S2003">
        <v>0</v>
      </c>
    </row>
    <row r="2004" spans="1:19" x14ac:dyDescent="0.35">
      <c r="A2004">
        <v>60</v>
      </c>
      <c r="B2004" t="s">
        <v>169</v>
      </c>
      <c r="C2004" t="s">
        <v>170</v>
      </c>
      <c r="D2004">
        <v>100109</v>
      </c>
      <c r="E2004" t="s">
        <v>51</v>
      </c>
      <c r="F2004">
        <v>100109001</v>
      </c>
      <c r="G2004" t="s">
        <v>51</v>
      </c>
      <c r="H2004" t="s">
        <v>220</v>
      </c>
      <c r="I2004">
        <v>5</v>
      </c>
      <c r="J2004" t="s">
        <v>26</v>
      </c>
      <c r="K2004">
        <v>3.5438000000000001</v>
      </c>
      <c r="L2004">
        <v>12.352399999999999</v>
      </c>
      <c r="M2004">
        <v>3.4056000000000002</v>
      </c>
      <c r="N2004">
        <v>9.9811999999999994</v>
      </c>
      <c r="O2004">
        <v>27.2987</v>
      </c>
      <c r="P2004">
        <v>42.245199999999997</v>
      </c>
      <c r="Q2004">
        <v>25.9056</v>
      </c>
      <c r="R2004">
        <v>90.878799999999998</v>
      </c>
      <c r="S2004">
        <v>12.412800000000001</v>
      </c>
    </row>
    <row r="2005" spans="1:19" x14ac:dyDescent="0.35">
      <c r="A2005">
        <v>60</v>
      </c>
      <c r="B2005" t="s">
        <v>169</v>
      </c>
      <c r="C2005" t="s">
        <v>170</v>
      </c>
      <c r="D2005">
        <v>100109</v>
      </c>
      <c r="E2005" t="s">
        <v>51</v>
      </c>
      <c r="F2005">
        <v>100109001</v>
      </c>
      <c r="G2005" t="s">
        <v>51</v>
      </c>
      <c r="H2005" t="s">
        <v>53</v>
      </c>
      <c r="I2005">
        <v>5</v>
      </c>
      <c r="J2005" t="s">
        <v>26</v>
      </c>
      <c r="K2005">
        <v>82.218000000000004</v>
      </c>
      <c r="L2005">
        <v>60.646799999999999</v>
      </c>
      <c r="M2005">
        <v>38.898899999999998</v>
      </c>
      <c r="N2005">
        <v>16.987300000000001</v>
      </c>
      <c r="O2005">
        <v>73.253299999999996</v>
      </c>
      <c r="P2005">
        <v>0</v>
      </c>
      <c r="Q2005">
        <v>0</v>
      </c>
      <c r="R2005">
        <v>0</v>
      </c>
      <c r="S2005">
        <v>0</v>
      </c>
    </row>
    <row r="2006" spans="1:19" x14ac:dyDescent="0.35">
      <c r="A2006">
        <v>60</v>
      </c>
      <c r="B2006" t="s">
        <v>169</v>
      </c>
      <c r="C2006" t="s">
        <v>170</v>
      </c>
      <c r="D2006">
        <v>100109</v>
      </c>
      <c r="E2006" t="s">
        <v>51</v>
      </c>
      <c r="F2006">
        <v>100109001</v>
      </c>
      <c r="G2006" t="s">
        <v>51</v>
      </c>
      <c r="H2006" t="s">
        <v>184</v>
      </c>
      <c r="I2006">
        <v>7</v>
      </c>
      <c r="J2006" t="s">
        <v>164</v>
      </c>
      <c r="K2006">
        <v>1.6999999999999999E-3</v>
      </c>
      <c r="L2006">
        <v>2.5999999999999999E-3</v>
      </c>
      <c r="M2006">
        <v>3.0836000000000001</v>
      </c>
      <c r="N2006">
        <v>3.6309999999999998</v>
      </c>
      <c r="O2006">
        <v>0</v>
      </c>
      <c r="P2006">
        <v>0.54930000000000001</v>
      </c>
      <c r="Q2006">
        <v>9.2791999999999994</v>
      </c>
      <c r="R2006">
        <v>31.220500000000001</v>
      </c>
      <c r="S2006">
        <v>0</v>
      </c>
    </row>
    <row r="2007" spans="1:19" x14ac:dyDescent="0.35">
      <c r="A2007">
        <v>60</v>
      </c>
      <c r="B2007" t="s">
        <v>169</v>
      </c>
      <c r="C2007" t="s">
        <v>170</v>
      </c>
      <c r="D2007">
        <v>100109</v>
      </c>
      <c r="E2007" t="s">
        <v>51</v>
      </c>
      <c r="F2007">
        <v>100109001</v>
      </c>
      <c r="G2007" t="s">
        <v>51</v>
      </c>
      <c r="H2007" t="s">
        <v>70</v>
      </c>
      <c r="I2007">
        <v>4</v>
      </c>
      <c r="J2007" t="s">
        <v>71</v>
      </c>
      <c r="K2007">
        <v>0</v>
      </c>
      <c r="L2007">
        <v>14.3314</v>
      </c>
      <c r="M2007">
        <v>0</v>
      </c>
      <c r="N2007">
        <v>0</v>
      </c>
      <c r="O2007">
        <v>0</v>
      </c>
      <c r="P2007">
        <v>0.75</v>
      </c>
      <c r="Q2007">
        <v>0</v>
      </c>
      <c r="R2007">
        <v>0</v>
      </c>
      <c r="S2007">
        <v>15.24</v>
      </c>
    </row>
    <row r="2008" spans="1:19" x14ac:dyDescent="0.35">
      <c r="A2008">
        <v>60</v>
      </c>
      <c r="B2008" t="s">
        <v>169</v>
      </c>
      <c r="C2008" t="s">
        <v>170</v>
      </c>
      <c r="D2008">
        <v>100109</v>
      </c>
      <c r="E2008" t="s">
        <v>51</v>
      </c>
      <c r="F2008">
        <v>100109001</v>
      </c>
      <c r="G2008" t="s">
        <v>51</v>
      </c>
      <c r="H2008" t="s">
        <v>72</v>
      </c>
      <c r="I2008">
        <v>5</v>
      </c>
      <c r="J2008" t="s">
        <v>26</v>
      </c>
      <c r="K2008">
        <v>8.8707999999999991</v>
      </c>
      <c r="L2008">
        <v>48.705300000000001</v>
      </c>
      <c r="M2008">
        <v>93.463800000000006</v>
      </c>
      <c r="N2008">
        <v>128.47239999999999</v>
      </c>
      <c r="O2008">
        <v>149.60570000000001</v>
      </c>
      <c r="P2008">
        <v>225.32419999999999</v>
      </c>
      <c r="Q2008">
        <v>215.63640000000001</v>
      </c>
      <c r="R2008">
        <v>306.28269999999998</v>
      </c>
      <c r="S2008">
        <v>430.8048</v>
      </c>
    </row>
    <row r="2009" spans="1:19" x14ac:dyDescent="0.35">
      <c r="A2009">
        <v>60</v>
      </c>
      <c r="B2009" t="s">
        <v>169</v>
      </c>
      <c r="C2009" t="s">
        <v>170</v>
      </c>
      <c r="D2009">
        <v>100109</v>
      </c>
      <c r="E2009" t="s">
        <v>51</v>
      </c>
      <c r="F2009">
        <v>100109001</v>
      </c>
      <c r="G2009" t="s">
        <v>51</v>
      </c>
      <c r="H2009" t="s">
        <v>344</v>
      </c>
      <c r="I2009">
        <v>5</v>
      </c>
      <c r="J2009" t="s">
        <v>26</v>
      </c>
      <c r="K2009">
        <v>0</v>
      </c>
      <c r="L2009">
        <v>22.466200000000001</v>
      </c>
      <c r="M2009">
        <v>0</v>
      </c>
      <c r="N2009">
        <v>1.6597999999999999</v>
      </c>
      <c r="O2009">
        <v>0</v>
      </c>
      <c r="P2009">
        <v>0</v>
      </c>
      <c r="Q2009">
        <v>41.525599999999997</v>
      </c>
      <c r="R2009">
        <v>54.562600000000003</v>
      </c>
      <c r="S2009">
        <v>31.805399999999999</v>
      </c>
    </row>
    <row r="2010" spans="1:19" x14ac:dyDescent="0.35">
      <c r="A2010">
        <v>60</v>
      </c>
      <c r="B2010" t="s">
        <v>169</v>
      </c>
      <c r="C2010" t="s">
        <v>170</v>
      </c>
      <c r="D2010">
        <v>100109</v>
      </c>
      <c r="E2010" t="s">
        <v>51</v>
      </c>
      <c r="F2010">
        <v>100109001</v>
      </c>
      <c r="G2010" t="s">
        <v>51</v>
      </c>
      <c r="H2010" t="s">
        <v>303</v>
      </c>
      <c r="I2010">
        <v>5</v>
      </c>
      <c r="J2010" t="s">
        <v>26</v>
      </c>
      <c r="K2010">
        <v>0</v>
      </c>
      <c r="L2010">
        <v>0</v>
      </c>
      <c r="M2010">
        <v>0</v>
      </c>
      <c r="N2010">
        <v>8.4827999999999992</v>
      </c>
      <c r="O2010">
        <v>0</v>
      </c>
      <c r="P2010">
        <v>0</v>
      </c>
      <c r="Q2010">
        <v>1.5516000000000001</v>
      </c>
      <c r="R2010">
        <v>0</v>
      </c>
      <c r="S2010">
        <v>0</v>
      </c>
    </row>
    <row r="2011" spans="1:19" x14ac:dyDescent="0.35">
      <c r="A2011">
        <v>192</v>
      </c>
      <c r="B2011" t="s">
        <v>221</v>
      </c>
      <c r="C2011" t="s">
        <v>222</v>
      </c>
      <c r="D2011">
        <v>100101</v>
      </c>
      <c r="E2011" t="s">
        <v>29</v>
      </c>
      <c r="F2011">
        <v>100101008</v>
      </c>
      <c r="G2011" t="s">
        <v>101</v>
      </c>
      <c r="H2011" t="s">
        <v>309</v>
      </c>
      <c r="I2011">
        <v>3</v>
      </c>
      <c r="J2011" t="s">
        <v>38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0.95820000000000005</v>
      </c>
      <c r="R2011">
        <v>0</v>
      </c>
      <c r="S2011">
        <v>0</v>
      </c>
    </row>
    <row r="2012" spans="1:19" x14ac:dyDescent="0.35">
      <c r="A2012">
        <v>192</v>
      </c>
      <c r="B2012" t="s">
        <v>221</v>
      </c>
      <c r="C2012" t="s">
        <v>222</v>
      </c>
      <c r="D2012">
        <v>100102</v>
      </c>
      <c r="E2012" t="s">
        <v>92</v>
      </c>
      <c r="F2012">
        <v>100102005</v>
      </c>
      <c r="G2012" t="s">
        <v>177</v>
      </c>
      <c r="H2012" t="s">
        <v>375</v>
      </c>
      <c r="I2012">
        <v>7</v>
      </c>
      <c r="J2012" t="s">
        <v>164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5.0000000000000001E-3</v>
      </c>
      <c r="Q2012">
        <v>0</v>
      </c>
      <c r="R2012">
        <v>0</v>
      </c>
      <c r="S2012">
        <v>0</v>
      </c>
    </row>
    <row r="2013" spans="1:19" x14ac:dyDescent="0.35">
      <c r="A2013">
        <v>192</v>
      </c>
      <c r="B2013" t="s">
        <v>221</v>
      </c>
      <c r="C2013" t="s">
        <v>222</v>
      </c>
      <c r="D2013">
        <v>100102</v>
      </c>
      <c r="E2013" t="s">
        <v>92</v>
      </c>
      <c r="F2013">
        <v>100102005</v>
      </c>
      <c r="G2013" t="s">
        <v>177</v>
      </c>
      <c r="H2013" t="s">
        <v>397</v>
      </c>
      <c r="I2013">
        <v>7</v>
      </c>
      <c r="J2013" t="s">
        <v>164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1.9131</v>
      </c>
      <c r="S2013">
        <v>0</v>
      </c>
    </row>
    <row r="2014" spans="1:19" x14ac:dyDescent="0.35">
      <c r="A2014">
        <v>192</v>
      </c>
      <c r="B2014" t="s">
        <v>221</v>
      </c>
      <c r="C2014" t="s">
        <v>222</v>
      </c>
      <c r="D2014">
        <v>100102</v>
      </c>
      <c r="E2014" t="s">
        <v>92</v>
      </c>
      <c r="F2014">
        <v>100102005</v>
      </c>
      <c r="G2014" t="s">
        <v>177</v>
      </c>
      <c r="H2014" t="s">
        <v>379</v>
      </c>
      <c r="I2014">
        <v>7</v>
      </c>
      <c r="J2014" t="s">
        <v>164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0.54149999999999998</v>
      </c>
      <c r="S2014">
        <v>0</v>
      </c>
    </row>
    <row r="2015" spans="1:19" x14ac:dyDescent="0.35">
      <c r="A2015">
        <v>192</v>
      </c>
      <c r="B2015" t="s">
        <v>221</v>
      </c>
      <c r="C2015" t="s">
        <v>222</v>
      </c>
      <c r="D2015">
        <v>100103</v>
      </c>
      <c r="E2015" t="s">
        <v>39</v>
      </c>
      <c r="F2015">
        <v>100103004</v>
      </c>
      <c r="G2015" t="s">
        <v>77</v>
      </c>
      <c r="H2015" t="s">
        <v>363</v>
      </c>
      <c r="I2015">
        <v>7</v>
      </c>
      <c r="J2015" t="s">
        <v>164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2.9517000000000002</v>
      </c>
      <c r="S2015">
        <v>13.618499999999999</v>
      </c>
    </row>
    <row r="2016" spans="1:19" x14ac:dyDescent="0.35">
      <c r="A2016">
        <v>192</v>
      </c>
      <c r="B2016" t="s">
        <v>221</v>
      </c>
      <c r="C2016" t="s">
        <v>222</v>
      </c>
      <c r="D2016">
        <v>100103</v>
      </c>
      <c r="E2016" t="s">
        <v>39</v>
      </c>
      <c r="F2016">
        <v>100103004</v>
      </c>
      <c r="G2016" t="s">
        <v>77</v>
      </c>
      <c r="H2016" t="s">
        <v>89</v>
      </c>
      <c r="I2016">
        <v>3</v>
      </c>
      <c r="J2016" t="s">
        <v>38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1.5330999999999999</v>
      </c>
      <c r="R2016">
        <v>0</v>
      </c>
      <c r="S2016">
        <v>0</v>
      </c>
    </row>
    <row r="2017" spans="1:19" x14ac:dyDescent="0.35">
      <c r="A2017">
        <v>192</v>
      </c>
      <c r="B2017" t="s">
        <v>221</v>
      </c>
      <c r="C2017" t="s">
        <v>222</v>
      </c>
      <c r="D2017">
        <v>100104</v>
      </c>
      <c r="E2017" t="s">
        <v>66</v>
      </c>
      <c r="F2017">
        <v>100104002</v>
      </c>
      <c r="G2017" t="s">
        <v>67</v>
      </c>
      <c r="H2017" t="s">
        <v>366</v>
      </c>
      <c r="I2017">
        <v>7</v>
      </c>
      <c r="J2017" t="s">
        <v>164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2.3271999999999999</v>
      </c>
      <c r="S2017">
        <v>16.8932</v>
      </c>
    </row>
    <row r="2018" spans="1:19" x14ac:dyDescent="0.35">
      <c r="A2018">
        <v>192</v>
      </c>
      <c r="B2018" t="s">
        <v>221</v>
      </c>
      <c r="C2018" t="s">
        <v>222</v>
      </c>
      <c r="D2018">
        <v>100104</v>
      </c>
      <c r="E2018" t="s">
        <v>66</v>
      </c>
      <c r="F2018">
        <v>100104002</v>
      </c>
      <c r="G2018" t="s">
        <v>67</v>
      </c>
      <c r="H2018" t="s">
        <v>203</v>
      </c>
      <c r="I2018">
        <v>7</v>
      </c>
      <c r="J2018" t="s">
        <v>164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0.61799999999999999</v>
      </c>
      <c r="S2018">
        <v>0</v>
      </c>
    </row>
    <row r="2019" spans="1:19" x14ac:dyDescent="0.35">
      <c r="A2019">
        <v>192</v>
      </c>
      <c r="B2019" t="s">
        <v>221</v>
      </c>
      <c r="C2019" t="s">
        <v>222</v>
      </c>
      <c r="D2019">
        <v>100104</v>
      </c>
      <c r="E2019" t="s">
        <v>66</v>
      </c>
      <c r="F2019">
        <v>100104005</v>
      </c>
      <c r="G2019" t="s">
        <v>82</v>
      </c>
      <c r="H2019" t="s">
        <v>348</v>
      </c>
      <c r="I2019">
        <v>7</v>
      </c>
      <c r="J2019" t="s">
        <v>164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2.9832000000000001</v>
      </c>
      <c r="S2019">
        <v>9.8276000000000003</v>
      </c>
    </row>
    <row r="2020" spans="1:19" x14ac:dyDescent="0.35">
      <c r="A2020">
        <v>192</v>
      </c>
      <c r="B2020" t="s">
        <v>221</v>
      </c>
      <c r="C2020" t="s">
        <v>222</v>
      </c>
      <c r="D2020">
        <v>100105</v>
      </c>
      <c r="E2020" t="s">
        <v>20</v>
      </c>
      <c r="F2020">
        <v>100105006</v>
      </c>
      <c r="G2020" t="s">
        <v>276</v>
      </c>
      <c r="H2020" t="s">
        <v>277</v>
      </c>
      <c r="I2020">
        <v>4</v>
      </c>
      <c r="J2020" t="s">
        <v>71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2.0489999999999999</v>
      </c>
    </row>
    <row r="2021" spans="1:19" x14ac:dyDescent="0.35">
      <c r="A2021">
        <v>192</v>
      </c>
      <c r="B2021" t="s">
        <v>221</v>
      </c>
      <c r="C2021" t="s">
        <v>222</v>
      </c>
      <c r="D2021">
        <v>100108</v>
      </c>
      <c r="E2021" t="s">
        <v>294</v>
      </c>
      <c r="F2021">
        <v>100108002</v>
      </c>
      <c r="G2021" t="s">
        <v>295</v>
      </c>
      <c r="H2021" t="s">
        <v>367</v>
      </c>
      <c r="I2021">
        <v>3</v>
      </c>
      <c r="J2021" t="s">
        <v>38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8.8538999999999994</v>
      </c>
      <c r="R2021">
        <v>0</v>
      </c>
      <c r="S2021">
        <v>0</v>
      </c>
    </row>
    <row r="2022" spans="1:19" x14ac:dyDescent="0.35">
      <c r="A2022">
        <v>192</v>
      </c>
      <c r="B2022" t="s">
        <v>221</v>
      </c>
      <c r="C2022" t="s">
        <v>222</v>
      </c>
      <c r="D2022">
        <v>100108</v>
      </c>
      <c r="E2022" t="s">
        <v>294</v>
      </c>
      <c r="F2022">
        <v>100108006</v>
      </c>
      <c r="G2022" t="s">
        <v>381</v>
      </c>
      <c r="H2022" t="s">
        <v>382</v>
      </c>
      <c r="I2022">
        <v>5</v>
      </c>
      <c r="J2022" t="s">
        <v>26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2.2400000000000002</v>
      </c>
    </row>
    <row r="2023" spans="1:19" x14ac:dyDescent="0.35">
      <c r="A2023">
        <v>193</v>
      </c>
      <c r="B2023" t="s">
        <v>304</v>
      </c>
      <c r="C2023" t="s">
        <v>305</v>
      </c>
      <c r="D2023">
        <v>100102</v>
      </c>
      <c r="E2023" t="s">
        <v>92</v>
      </c>
      <c r="F2023">
        <v>100102005</v>
      </c>
      <c r="G2023" t="s">
        <v>177</v>
      </c>
      <c r="H2023" t="s">
        <v>379</v>
      </c>
      <c r="I2023">
        <v>7</v>
      </c>
      <c r="J2023" t="s">
        <v>164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8.0000000000000004E-4</v>
      </c>
      <c r="Q2023">
        <v>0</v>
      </c>
      <c r="R2023">
        <v>0</v>
      </c>
      <c r="S2023">
        <v>21.276</v>
      </c>
    </row>
    <row r="2024" spans="1:19" x14ac:dyDescent="0.35">
      <c r="A2024">
        <v>193</v>
      </c>
      <c r="B2024" t="s">
        <v>304</v>
      </c>
      <c r="C2024" t="s">
        <v>305</v>
      </c>
      <c r="D2024">
        <v>100103</v>
      </c>
      <c r="E2024" t="s">
        <v>39</v>
      </c>
      <c r="F2024">
        <v>100103002</v>
      </c>
      <c r="G2024" t="s">
        <v>42</v>
      </c>
      <c r="H2024" t="s">
        <v>313</v>
      </c>
      <c r="I2024">
        <v>3</v>
      </c>
      <c r="J2024" t="s">
        <v>38</v>
      </c>
      <c r="K2024">
        <v>1.1999999999999999E-3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</row>
    <row r="2025" spans="1:19" x14ac:dyDescent="0.35">
      <c r="A2025">
        <v>193</v>
      </c>
      <c r="B2025" t="s">
        <v>304</v>
      </c>
      <c r="C2025" t="s">
        <v>305</v>
      </c>
      <c r="D2025">
        <v>100103</v>
      </c>
      <c r="E2025" t="s">
        <v>39</v>
      </c>
      <c r="F2025">
        <v>100103004</v>
      </c>
      <c r="G2025" t="s">
        <v>77</v>
      </c>
      <c r="H2025" t="s">
        <v>363</v>
      </c>
      <c r="I2025">
        <v>7</v>
      </c>
      <c r="J2025" t="s">
        <v>164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21.393000000000001</v>
      </c>
    </row>
    <row r="2026" spans="1:19" x14ac:dyDescent="0.35">
      <c r="A2026">
        <v>193</v>
      </c>
      <c r="B2026" t="s">
        <v>304</v>
      </c>
      <c r="C2026" t="s">
        <v>305</v>
      </c>
      <c r="D2026">
        <v>100104</v>
      </c>
      <c r="E2026" t="s">
        <v>66</v>
      </c>
      <c r="F2026">
        <v>100104002</v>
      </c>
      <c r="G2026" t="s">
        <v>67</v>
      </c>
      <c r="H2026" t="s">
        <v>203</v>
      </c>
      <c r="I2026">
        <v>7</v>
      </c>
      <c r="J2026" t="s">
        <v>164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23.54</v>
      </c>
    </row>
    <row r="2027" spans="1:19" x14ac:dyDescent="0.35">
      <c r="A2027">
        <v>193</v>
      </c>
      <c r="B2027" t="s">
        <v>304</v>
      </c>
      <c r="C2027" t="s">
        <v>305</v>
      </c>
      <c r="D2027">
        <v>100105</v>
      </c>
      <c r="E2027" t="s">
        <v>20</v>
      </c>
      <c r="F2027">
        <v>100105003</v>
      </c>
      <c r="G2027" t="s">
        <v>334</v>
      </c>
      <c r="H2027" t="s">
        <v>335</v>
      </c>
      <c r="I2027">
        <v>6</v>
      </c>
      <c r="J2027" t="s">
        <v>20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2.0411999999999999</v>
      </c>
    </row>
    <row r="2028" spans="1:19" x14ac:dyDescent="0.35">
      <c r="A2028">
        <v>193</v>
      </c>
      <c r="B2028" t="s">
        <v>304</v>
      </c>
      <c r="C2028" t="s">
        <v>305</v>
      </c>
      <c r="D2028">
        <v>100105</v>
      </c>
      <c r="E2028" t="s">
        <v>20</v>
      </c>
      <c r="F2028">
        <v>100105006</v>
      </c>
      <c r="G2028" t="s">
        <v>276</v>
      </c>
      <c r="H2028" t="s">
        <v>390</v>
      </c>
      <c r="I2028">
        <v>6</v>
      </c>
      <c r="J2028" t="s">
        <v>20</v>
      </c>
      <c r="K2028">
        <v>0</v>
      </c>
      <c r="L2028">
        <v>0</v>
      </c>
      <c r="M2028">
        <v>0.95250000000000001</v>
      </c>
      <c r="N2028">
        <v>66.565799999999996</v>
      </c>
      <c r="O2028">
        <v>0</v>
      </c>
      <c r="P2028">
        <v>0</v>
      </c>
      <c r="Q2028">
        <v>0</v>
      </c>
      <c r="R2028">
        <v>0</v>
      </c>
      <c r="S2028">
        <v>15.8307</v>
      </c>
    </row>
    <row r="2029" spans="1:19" x14ac:dyDescent="0.35">
      <c r="A2029">
        <v>193</v>
      </c>
      <c r="B2029" t="s">
        <v>304</v>
      </c>
      <c r="C2029" t="s">
        <v>305</v>
      </c>
      <c r="D2029">
        <v>100107</v>
      </c>
      <c r="E2029" t="s">
        <v>48</v>
      </c>
      <c r="F2029">
        <v>100107012</v>
      </c>
      <c r="G2029" t="s">
        <v>49</v>
      </c>
      <c r="H2029" t="s">
        <v>129</v>
      </c>
      <c r="I2029">
        <v>2</v>
      </c>
      <c r="J2029" t="s">
        <v>32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37.1</v>
      </c>
    </row>
    <row r="2030" spans="1:19" x14ac:dyDescent="0.35">
      <c r="A2030">
        <v>193</v>
      </c>
      <c r="B2030" t="s">
        <v>304</v>
      </c>
      <c r="C2030" t="s">
        <v>305</v>
      </c>
      <c r="D2030">
        <v>100107</v>
      </c>
      <c r="E2030" t="s">
        <v>48</v>
      </c>
      <c r="F2030">
        <v>100107012</v>
      </c>
      <c r="G2030" t="s">
        <v>49</v>
      </c>
      <c r="H2030" t="s">
        <v>130</v>
      </c>
      <c r="I2030">
        <v>3</v>
      </c>
      <c r="J2030" t="s">
        <v>38</v>
      </c>
      <c r="K2030">
        <v>0</v>
      </c>
      <c r="L2030">
        <v>0</v>
      </c>
      <c r="M2030">
        <v>53.415599999999998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6.2207999999999997</v>
      </c>
    </row>
    <row r="2031" spans="1:19" x14ac:dyDescent="0.35">
      <c r="A2031">
        <v>193</v>
      </c>
      <c r="B2031" t="s">
        <v>304</v>
      </c>
      <c r="C2031" t="s">
        <v>305</v>
      </c>
      <c r="D2031">
        <v>100107</v>
      </c>
      <c r="E2031" t="s">
        <v>48</v>
      </c>
      <c r="F2031">
        <v>100107012</v>
      </c>
      <c r="G2031" t="s">
        <v>49</v>
      </c>
      <c r="H2031" t="s">
        <v>50</v>
      </c>
      <c r="I2031">
        <v>3</v>
      </c>
      <c r="J2031" t="s">
        <v>38</v>
      </c>
      <c r="K2031">
        <v>0</v>
      </c>
      <c r="L2031">
        <v>0</v>
      </c>
      <c r="M2031">
        <v>2.4400000000000002E-2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</row>
    <row r="2032" spans="1:19" x14ac:dyDescent="0.35">
      <c r="A2032">
        <v>193</v>
      </c>
      <c r="B2032" t="s">
        <v>304</v>
      </c>
      <c r="C2032" t="s">
        <v>305</v>
      </c>
      <c r="D2032">
        <v>100107</v>
      </c>
      <c r="E2032" t="s">
        <v>48</v>
      </c>
      <c r="F2032">
        <v>100107012</v>
      </c>
      <c r="G2032" t="s">
        <v>49</v>
      </c>
      <c r="H2032" t="s">
        <v>211</v>
      </c>
      <c r="I2032">
        <v>7</v>
      </c>
      <c r="J2032" t="s">
        <v>164</v>
      </c>
      <c r="K2032">
        <v>0</v>
      </c>
      <c r="L2032">
        <v>0</v>
      </c>
      <c r="M2032">
        <v>2.0000000000000001E-4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265.70080000000002</v>
      </c>
    </row>
    <row r="2033" spans="1:19" x14ac:dyDescent="0.35">
      <c r="A2033">
        <v>193</v>
      </c>
      <c r="B2033" t="s">
        <v>304</v>
      </c>
      <c r="C2033" t="s">
        <v>305</v>
      </c>
      <c r="D2033">
        <v>100107</v>
      </c>
      <c r="E2033" t="s">
        <v>48</v>
      </c>
      <c r="F2033">
        <v>100107012</v>
      </c>
      <c r="G2033" t="s">
        <v>49</v>
      </c>
      <c r="H2033" t="s">
        <v>365</v>
      </c>
      <c r="I2033">
        <v>7</v>
      </c>
      <c r="J2033" t="s">
        <v>164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17.650500000000001</v>
      </c>
    </row>
    <row r="2034" spans="1:19" x14ac:dyDescent="0.35">
      <c r="A2034">
        <v>193</v>
      </c>
      <c r="B2034" t="s">
        <v>304</v>
      </c>
      <c r="C2034" t="s">
        <v>305</v>
      </c>
      <c r="D2034">
        <v>100108</v>
      </c>
      <c r="E2034" t="s">
        <v>294</v>
      </c>
      <c r="F2034">
        <v>100108005</v>
      </c>
      <c r="G2034" t="s">
        <v>319</v>
      </c>
      <c r="H2034" t="s">
        <v>330</v>
      </c>
      <c r="I2034">
        <v>3</v>
      </c>
      <c r="J2034" t="s">
        <v>38</v>
      </c>
      <c r="K2034">
        <v>0</v>
      </c>
      <c r="L2034">
        <v>10.924799999999999</v>
      </c>
      <c r="M2034">
        <v>26.5533</v>
      </c>
      <c r="N2034">
        <v>1.4E-2</v>
      </c>
      <c r="O2034">
        <v>0</v>
      </c>
      <c r="P2034">
        <v>0</v>
      </c>
      <c r="Q2034">
        <v>0</v>
      </c>
      <c r="R2034">
        <v>0</v>
      </c>
      <c r="S2034">
        <v>0</v>
      </c>
    </row>
    <row r="2035" spans="1:19" x14ac:dyDescent="0.35">
      <c r="A2035">
        <v>193</v>
      </c>
      <c r="B2035" t="s">
        <v>304</v>
      </c>
      <c r="C2035" t="s">
        <v>305</v>
      </c>
      <c r="D2035">
        <v>100108</v>
      </c>
      <c r="E2035" t="s">
        <v>294</v>
      </c>
      <c r="F2035">
        <v>100108005</v>
      </c>
      <c r="G2035" t="s">
        <v>319</v>
      </c>
      <c r="H2035" t="s">
        <v>398</v>
      </c>
      <c r="I2035">
        <v>7</v>
      </c>
      <c r="J2035" t="s">
        <v>164</v>
      </c>
      <c r="K2035">
        <v>0</v>
      </c>
      <c r="L2035">
        <v>0</v>
      </c>
      <c r="M2035">
        <v>1.5699999999999999E-2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21.320900000000002</v>
      </c>
    </row>
    <row r="2036" spans="1:19" x14ac:dyDescent="0.35">
      <c r="A2036">
        <v>193</v>
      </c>
      <c r="B2036" t="s">
        <v>304</v>
      </c>
      <c r="C2036" t="s">
        <v>305</v>
      </c>
      <c r="D2036">
        <v>100108</v>
      </c>
      <c r="E2036" t="s">
        <v>294</v>
      </c>
      <c r="F2036">
        <v>100108005</v>
      </c>
      <c r="G2036" t="s">
        <v>319</v>
      </c>
      <c r="H2036" t="s">
        <v>368</v>
      </c>
      <c r="I2036">
        <v>3</v>
      </c>
      <c r="J2036" t="s">
        <v>38</v>
      </c>
      <c r="K2036">
        <v>0</v>
      </c>
      <c r="L2036">
        <v>0</v>
      </c>
      <c r="M2036">
        <v>0</v>
      </c>
      <c r="N2036">
        <v>16.47</v>
      </c>
      <c r="O2036">
        <v>8.8452000000000002</v>
      </c>
      <c r="P2036">
        <v>0</v>
      </c>
      <c r="Q2036">
        <v>0</v>
      </c>
      <c r="R2036">
        <v>0</v>
      </c>
      <c r="S2036">
        <v>0</v>
      </c>
    </row>
    <row r="2037" spans="1:19" x14ac:dyDescent="0.35">
      <c r="A2037">
        <v>193</v>
      </c>
      <c r="B2037" t="s">
        <v>304</v>
      </c>
      <c r="C2037" t="s">
        <v>305</v>
      </c>
      <c r="D2037">
        <v>100108</v>
      </c>
      <c r="E2037" t="s">
        <v>294</v>
      </c>
      <c r="F2037">
        <v>100108005</v>
      </c>
      <c r="G2037" t="s">
        <v>319</v>
      </c>
      <c r="H2037" t="s">
        <v>331</v>
      </c>
      <c r="I2037">
        <v>3</v>
      </c>
      <c r="J2037" t="s">
        <v>38</v>
      </c>
      <c r="K2037">
        <v>0</v>
      </c>
      <c r="L2037">
        <v>63.549100000000003</v>
      </c>
      <c r="M2037">
        <v>27.230599999999999</v>
      </c>
      <c r="N2037">
        <v>21.007000000000001</v>
      </c>
      <c r="O2037">
        <v>8.8452000000000002</v>
      </c>
      <c r="P2037">
        <v>0</v>
      </c>
      <c r="Q2037">
        <v>0</v>
      </c>
      <c r="R2037">
        <v>0</v>
      </c>
      <c r="S2037">
        <v>0</v>
      </c>
    </row>
    <row r="2038" spans="1:19" x14ac:dyDescent="0.35">
      <c r="A2038">
        <v>193</v>
      </c>
      <c r="B2038" t="s">
        <v>304</v>
      </c>
      <c r="C2038" t="s">
        <v>305</v>
      </c>
      <c r="D2038">
        <v>100108</v>
      </c>
      <c r="E2038" t="s">
        <v>294</v>
      </c>
      <c r="F2038">
        <v>100108007</v>
      </c>
      <c r="G2038" t="s">
        <v>327</v>
      </c>
      <c r="H2038" t="s">
        <v>404</v>
      </c>
      <c r="I2038">
        <v>1</v>
      </c>
      <c r="J2038" t="s">
        <v>96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7.5915999999999997</v>
      </c>
      <c r="Q2038">
        <v>26.2944</v>
      </c>
      <c r="R2038">
        <v>16.2958</v>
      </c>
      <c r="S2038">
        <v>14.222099999999999</v>
      </c>
    </row>
    <row r="2039" spans="1:19" x14ac:dyDescent="0.35">
      <c r="A2039">
        <v>193</v>
      </c>
      <c r="B2039" t="s">
        <v>304</v>
      </c>
      <c r="C2039" t="s">
        <v>305</v>
      </c>
      <c r="D2039">
        <v>100108</v>
      </c>
      <c r="E2039" t="s">
        <v>294</v>
      </c>
      <c r="F2039">
        <v>100108007</v>
      </c>
      <c r="G2039" t="s">
        <v>327</v>
      </c>
      <c r="H2039" t="s">
        <v>338</v>
      </c>
      <c r="I2039">
        <v>4</v>
      </c>
      <c r="J2039" t="s">
        <v>71</v>
      </c>
      <c r="K2039">
        <v>239.9</v>
      </c>
      <c r="L2039">
        <v>362.4008</v>
      </c>
      <c r="M2039">
        <v>461.50029999999998</v>
      </c>
      <c r="N2039">
        <v>480.55</v>
      </c>
      <c r="O2039">
        <v>336.3005</v>
      </c>
      <c r="P2039">
        <v>183.6</v>
      </c>
      <c r="Q2039">
        <v>391</v>
      </c>
      <c r="R2039">
        <v>356.41750000000002</v>
      </c>
      <c r="S2039">
        <v>320.23020000000002</v>
      </c>
    </row>
    <row r="2040" spans="1:19" x14ac:dyDescent="0.35">
      <c r="A2040">
        <v>193</v>
      </c>
      <c r="B2040" t="s">
        <v>304</v>
      </c>
      <c r="C2040" t="s">
        <v>305</v>
      </c>
      <c r="D2040">
        <v>100108</v>
      </c>
      <c r="E2040" t="s">
        <v>294</v>
      </c>
      <c r="F2040">
        <v>100108007</v>
      </c>
      <c r="G2040" t="s">
        <v>327</v>
      </c>
      <c r="H2040" t="s">
        <v>328</v>
      </c>
      <c r="I2040">
        <v>6</v>
      </c>
      <c r="J2040" t="s">
        <v>20</v>
      </c>
      <c r="K2040">
        <v>0</v>
      </c>
      <c r="L2040">
        <v>49.125</v>
      </c>
      <c r="M2040">
        <v>12</v>
      </c>
      <c r="N2040">
        <v>12</v>
      </c>
      <c r="O2040">
        <v>0</v>
      </c>
      <c r="P2040">
        <v>0</v>
      </c>
      <c r="Q2040">
        <v>0</v>
      </c>
      <c r="R2040">
        <v>0</v>
      </c>
      <c r="S2040">
        <v>0</v>
      </c>
    </row>
    <row r="2041" spans="1:19" x14ac:dyDescent="0.35">
      <c r="A2041">
        <v>193</v>
      </c>
      <c r="B2041" t="s">
        <v>304</v>
      </c>
      <c r="C2041" t="s">
        <v>305</v>
      </c>
      <c r="D2041">
        <v>100109</v>
      </c>
      <c r="E2041" t="s">
        <v>51</v>
      </c>
      <c r="F2041">
        <v>100109001</v>
      </c>
      <c r="G2041" t="s">
        <v>51</v>
      </c>
      <c r="H2041" t="s">
        <v>293</v>
      </c>
      <c r="I2041">
        <v>7</v>
      </c>
      <c r="J2041" t="s">
        <v>164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17.131499999999999</v>
      </c>
    </row>
    <row r="2042" spans="1:19" x14ac:dyDescent="0.35">
      <c r="A2042">
        <v>193</v>
      </c>
      <c r="B2042" t="s">
        <v>304</v>
      </c>
      <c r="C2042" t="s">
        <v>305</v>
      </c>
      <c r="D2042">
        <v>100109</v>
      </c>
      <c r="E2042" t="s">
        <v>51</v>
      </c>
      <c r="F2042">
        <v>100109001</v>
      </c>
      <c r="G2042" t="s">
        <v>51</v>
      </c>
      <c r="H2042" t="s">
        <v>249</v>
      </c>
      <c r="I2042">
        <v>7</v>
      </c>
      <c r="J2042" t="s">
        <v>164</v>
      </c>
      <c r="K2042">
        <v>0</v>
      </c>
      <c r="L2042">
        <v>1E-4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</row>
    <row r="2043" spans="1:19" x14ac:dyDescent="0.35">
      <c r="A2043">
        <v>168</v>
      </c>
      <c r="B2043" t="s">
        <v>427</v>
      </c>
      <c r="C2043" t="s">
        <v>428</v>
      </c>
      <c r="D2043">
        <v>100101</v>
      </c>
      <c r="E2043" t="s">
        <v>29</v>
      </c>
      <c r="F2043">
        <v>100101011</v>
      </c>
      <c r="G2043" t="s">
        <v>122</v>
      </c>
      <c r="H2043" t="s">
        <v>336</v>
      </c>
      <c r="I2043">
        <v>4</v>
      </c>
      <c r="J2043" t="s">
        <v>71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96</v>
      </c>
      <c r="S2043">
        <v>96</v>
      </c>
    </row>
    <row r="2044" spans="1:19" x14ac:dyDescent="0.35">
      <c r="A2044">
        <v>168</v>
      </c>
      <c r="B2044" t="s">
        <v>427</v>
      </c>
      <c r="C2044" t="s">
        <v>428</v>
      </c>
      <c r="D2044">
        <v>100101</v>
      </c>
      <c r="E2044" t="s">
        <v>29</v>
      </c>
      <c r="F2044">
        <v>100101011</v>
      </c>
      <c r="G2044" t="s">
        <v>122</v>
      </c>
      <c r="H2044" t="s">
        <v>123</v>
      </c>
      <c r="I2044">
        <v>1</v>
      </c>
      <c r="J2044" t="s">
        <v>96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4.0000000000000002E-4</v>
      </c>
      <c r="R2044">
        <v>0</v>
      </c>
      <c r="S2044">
        <v>0</v>
      </c>
    </row>
    <row r="2045" spans="1:19" x14ac:dyDescent="0.35">
      <c r="A2045">
        <v>168</v>
      </c>
      <c r="B2045" t="s">
        <v>427</v>
      </c>
      <c r="C2045" t="s">
        <v>428</v>
      </c>
      <c r="D2045">
        <v>100102</v>
      </c>
      <c r="E2045" t="s">
        <v>92</v>
      </c>
      <c r="F2045">
        <v>100102003</v>
      </c>
      <c r="G2045" t="s">
        <v>93</v>
      </c>
      <c r="H2045" t="s">
        <v>400</v>
      </c>
      <c r="I2045">
        <v>1</v>
      </c>
      <c r="J2045" t="s">
        <v>96</v>
      </c>
      <c r="K2045">
        <v>0</v>
      </c>
      <c r="L2045">
        <v>0</v>
      </c>
      <c r="M2045">
        <v>0</v>
      </c>
      <c r="N2045">
        <v>0</v>
      </c>
      <c r="O2045">
        <v>2E-3</v>
      </c>
      <c r="P2045">
        <v>4.0000000000000001E-3</v>
      </c>
      <c r="Q2045">
        <v>0</v>
      </c>
      <c r="R2045">
        <v>0</v>
      </c>
      <c r="S2045">
        <v>0</v>
      </c>
    </row>
    <row r="2046" spans="1:19" x14ac:dyDescent="0.35">
      <c r="A2046">
        <v>168</v>
      </c>
      <c r="B2046" t="s">
        <v>427</v>
      </c>
      <c r="C2046" t="s">
        <v>428</v>
      </c>
      <c r="D2046">
        <v>100102</v>
      </c>
      <c r="E2046" t="s">
        <v>92</v>
      </c>
      <c r="F2046">
        <v>100102005</v>
      </c>
      <c r="G2046" t="s">
        <v>177</v>
      </c>
      <c r="H2046" t="s">
        <v>375</v>
      </c>
      <c r="I2046">
        <v>7</v>
      </c>
      <c r="J2046" t="s">
        <v>164</v>
      </c>
      <c r="K2046">
        <v>21.2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2.3E-3</v>
      </c>
    </row>
    <row r="2047" spans="1:19" x14ac:dyDescent="0.35">
      <c r="A2047">
        <v>168</v>
      </c>
      <c r="B2047" t="s">
        <v>427</v>
      </c>
      <c r="C2047" t="s">
        <v>428</v>
      </c>
      <c r="D2047">
        <v>100102</v>
      </c>
      <c r="E2047" t="s">
        <v>92</v>
      </c>
      <c r="F2047">
        <v>100102005</v>
      </c>
      <c r="G2047" t="s">
        <v>177</v>
      </c>
      <c r="H2047" t="s">
        <v>397</v>
      </c>
      <c r="I2047">
        <v>7</v>
      </c>
      <c r="J2047" t="s">
        <v>164</v>
      </c>
      <c r="K2047">
        <v>0</v>
      </c>
      <c r="L2047">
        <v>24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</row>
    <row r="2048" spans="1:19" x14ac:dyDescent="0.35">
      <c r="A2048">
        <v>168</v>
      </c>
      <c r="B2048" t="s">
        <v>427</v>
      </c>
      <c r="C2048" t="s">
        <v>428</v>
      </c>
      <c r="D2048">
        <v>100102</v>
      </c>
      <c r="E2048" t="s">
        <v>92</v>
      </c>
      <c r="F2048">
        <v>100102005</v>
      </c>
      <c r="G2048" t="s">
        <v>177</v>
      </c>
      <c r="H2048" t="s">
        <v>379</v>
      </c>
      <c r="I2048">
        <v>7</v>
      </c>
      <c r="J2048" t="s">
        <v>164</v>
      </c>
      <c r="K2048">
        <v>0</v>
      </c>
      <c r="L2048">
        <v>0</v>
      </c>
      <c r="M2048">
        <v>228.96</v>
      </c>
      <c r="N2048">
        <v>76.319999999999993</v>
      </c>
      <c r="O2048">
        <v>0</v>
      </c>
      <c r="P2048">
        <v>0</v>
      </c>
      <c r="Q2048">
        <v>0</v>
      </c>
      <c r="R2048">
        <v>0</v>
      </c>
      <c r="S2048">
        <v>0</v>
      </c>
    </row>
    <row r="2049" spans="1:19" x14ac:dyDescent="0.35">
      <c r="A2049">
        <v>168</v>
      </c>
      <c r="B2049" t="s">
        <v>427</v>
      </c>
      <c r="C2049" t="s">
        <v>428</v>
      </c>
      <c r="D2049">
        <v>100102</v>
      </c>
      <c r="E2049" t="s">
        <v>92</v>
      </c>
      <c r="F2049">
        <v>100102006</v>
      </c>
      <c r="G2049" t="s">
        <v>237</v>
      </c>
      <c r="H2049" t="s">
        <v>409</v>
      </c>
      <c r="I2049">
        <v>7</v>
      </c>
      <c r="J2049" t="s">
        <v>164</v>
      </c>
      <c r="K2049">
        <v>0</v>
      </c>
      <c r="L2049">
        <v>0</v>
      </c>
      <c r="M2049">
        <v>41.6</v>
      </c>
      <c r="N2049">
        <v>41.19</v>
      </c>
      <c r="O2049">
        <v>21.968</v>
      </c>
      <c r="P2049">
        <v>1.2999999999999999E-2</v>
      </c>
      <c r="Q2049">
        <v>0</v>
      </c>
      <c r="R2049">
        <v>0</v>
      </c>
      <c r="S2049">
        <v>0</v>
      </c>
    </row>
    <row r="2050" spans="1:19" x14ac:dyDescent="0.35">
      <c r="A2050">
        <v>168</v>
      </c>
      <c r="B2050" t="s">
        <v>427</v>
      </c>
      <c r="C2050" t="s">
        <v>428</v>
      </c>
      <c r="D2050">
        <v>100102</v>
      </c>
      <c r="E2050" t="s">
        <v>92</v>
      </c>
      <c r="F2050">
        <v>100102008</v>
      </c>
      <c r="G2050" t="s">
        <v>352</v>
      </c>
      <c r="H2050" t="s">
        <v>413</v>
      </c>
      <c r="I2050">
        <v>3</v>
      </c>
      <c r="J2050" t="s">
        <v>38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0.6</v>
      </c>
      <c r="S2050">
        <v>0</v>
      </c>
    </row>
    <row r="2051" spans="1:19" x14ac:dyDescent="0.35">
      <c r="A2051">
        <v>168</v>
      </c>
      <c r="B2051" t="s">
        <v>427</v>
      </c>
      <c r="C2051" t="s">
        <v>428</v>
      </c>
      <c r="D2051">
        <v>100102</v>
      </c>
      <c r="E2051" t="s">
        <v>92</v>
      </c>
      <c r="F2051">
        <v>100102008</v>
      </c>
      <c r="G2051" t="s">
        <v>352</v>
      </c>
      <c r="H2051" t="s">
        <v>402</v>
      </c>
      <c r="I2051">
        <v>1</v>
      </c>
      <c r="J2051" t="s">
        <v>96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0.02</v>
      </c>
      <c r="S2051">
        <v>0</v>
      </c>
    </row>
    <row r="2052" spans="1:19" x14ac:dyDescent="0.35">
      <c r="A2052">
        <v>168</v>
      </c>
      <c r="B2052" t="s">
        <v>427</v>
      </c>
      <c r="C2052" t="s">
        <v>428</v>
      </c>
      <c r="D2052">
        <v>100102</v>
      </c>
      <c r="E2052" t="s">
        <v>92</v>
      </c>
      <c r="F2052">
        <v>100102008</v>
      </c>
      <c r="G2052" t="s">
        <v>352</v>
      </c>
      <c r="H2052" t="s">
        <v>360</v>
      </c>
      <c r="I2052">
        <v>5</v>
      </c>
      <c r="J2052" t="s">
        <v>26</v>
      </c>
      <c r="K2052">
        <v>0</v>
      </c>
      <c r="L2052">
        <v>0</v>
      </c>
      <c r="M2052">
        <v>3.4599999999999999E-2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</row>
    <row r="2053" spans="1:19" x14ac:dyDescent="0.35">
      <c r="A2053">
        <v>168</v>
      </c>
      <c r="B2053" t="s">
        <v>427</v>
      </c>
      <c r="C2053" t="s">
        <v>428</v>
      </c>
      <c r="D2053">
        <v>100102</v>
      </c>
      <c r="E2053" t="s">
        <v>92</v>
      </c>
      <c r="F2053">
        <v>100102008</v>
      </c>
      <c r="G2053" t="s">
        <v>352</v>
      </c>
      <c r="H2053" t="s">
        <v>354</v>
      </c>
      <c r="I2053">
        <v>7</v>
      </c>
      <c r="J2053" t="s">
        <v>164</v>
      </c>
      <c r="K2053">
        <v>0</v>
      </c>
      <c r="L2053">
        <v>0</v>
      </c>
      <c r="M2053">
        <v>18.13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</row>
    <row r="2054" spans="1:19" x14ac:dyDescent="0.35">
      <c r="A2054">
        <v>168</v>
      </c>
      <c r="B2054" t="s">
        <v>427</v>
      </c>
      <c r="C2054" t="s">
        <v>428</v>
      </c>
      <c r="D2054">
        <v>100103</v>
      </c>
      <c r="E2054" t="s">
        <v>39</v>
      </c>
      <c r="F2054">
        <v>100103003</v>
      </c>
      <c r="G2054" t="s">
        <v>226</v>
      </c>
      <c r="H2054" t="s">
        <v>323</v>
      </c>
      <c r="I2054">
        <v>3</v>
      </c>
      <c r="J2054" t="s">
        <v>38</v>
      </c>
      <c r="K2054">
        <v>0</v>
      </c>
      <c r="L2054">
        <v>0</v>
      </c>
      <c r="M2054">
        <v>55.2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</row>
    <row r="2055" spans="1:19" x14ac:dyDescent="0.35">
      <c r="A2055">
        <v>168</v>
      </c>
      <c r="B2055" t="s">
        <v>427</v>
      </c>
      <c r="C2055" t="s">
        <v>428</v>
      </c>
      <c r="D2055">
        <v>100103</v>
      </c>
      <c r="E2055" t="s">
        <v>39</v>
      </c>
      <c r="F2055">
        <v>100103003</v>
      </c>
      <c r="G2055" t="s">
        <v>226</v>
      </c>
      <c r="H2055" t="s">
        <v>316</v>
      </c>
      <c r="I2055">
        <v>3</v>
      </c>
      <c r="J2055" t="s">
        <v>38</v>
      </c>
      <c r="K2055">
        <v>19.035</v>
      </c>
      <c r="L2055">
        <v>3.0000000000000001E-3</v>
      </c>
      <c r="M2055">
        <v>709.24</v>
      </c>
      <c r="N2055">
        <v>72.8</v>
      </c>
      <c r="O2055">
        <v>0</v>
      </c>
      <c r="P2055">
        <v>0</v>
      </c>
      <c r="Q2055">
        <v>0</v>
      </c>
      <c r="R2055">
        <v>0</v>
      </c>
      <c r="S2055">
        <v>0</v>
      </c>
    </row>
    <row r="2056" spans="1:19" x14ac:dyDescent="0.35">
      <c r="A2056">
        <v>168</v>
      </c>
      <c r="B2056" t="s">
        <v>427</v>
      </c>
      <c r="C2056" t="s">
        <v>428</v>
      </c>
      <c r="D2056">
        <v>100103</v>
      </c>
      <c r="E2056" t="s">
        <v>39</v>
      </c>
      <c r="F2056">
        <v>100103004</v>
      </c>
      <c r="G2056" t="s">
        <v>77</v>
      </c>
      <c r="H2056" t="s">
        <v>297</v>
      </c>
      <c r="I2056">
        <v>4</v>
      </c>
      <c r="J2056" t="s">
        <v>71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48</v>
      </c>
      <c r="Q2056">
        <v>46</v>
      </c>
      <c r="R2056">
        <v>0</v>
      </c>
      <c r="S2056">
        <v>13.6</v>
      </c>
    </row>
    <row r="2057" spans="1:19" x14ac:dyDescent="0.35">
      <c r="A2057">
        <v>168</v>
      </c>
      <c r="B2057" t="s">
        <v>427</v>
      </c>
      <c r="C2057" t="s">
        <v>428</v>
      </c>
      <c r="D2057">
        <v>100103</v>
      </c>
      <c r="E2057" t="s">
        <v>39</v>
      </c>
      <c r="F2057">
        <v>100103004</v>
      </c>
      <c r="G2057" t="s">
        <v>77</v>
      </c>
      <c r="H2057" t="s">
        <v>78</v>
      </c>
      <c r="I2057">
        <v>3</v>
      </c>
      <c r="J2057" t="s">
        <v>38</v>
      </c>
      <c r="K2057">
        <v>0</v>
      </c>
      <c r="L2057">
        <v>0</v>
      </c>
      <c r="M2057">
        <v>597.40570000000002</v>
      </c>
      <c r="N2057">
        <v>0</v>
      </c>
      <c r="O2057">
        <v>0</v>
      </c>
      <c r="P2057">
        <v>0</v>
      </c>
      <c r="Q2057">
        <v>0</v>
      </c>
      <c r="R2057">
        <v>15.744</v>
      </c>
      <c r="S2057">
        <v>0</v>
      </c>
    </row>
    <row r="2058" spans="1:19" x14ac:dyDescent="0.35">
      <c r="A2058">
        <v>168</v>
      </c>
      <c r="B2058" t="s">
        <v>427</v>
      </c>
      <c r="C2058" t="s">
        <v>428</v>
      </c>
      <c r="D2058">
        <v>100103</v>
      </c>
      <c r="E2058" t="s">
        <v>39</v>
      </c>
      <c r="F2058">
        <v>100103004</v>
      </c>
      <c r="G2058" t="s">
        <v>77</v>
      </c>
      <c r="H2058" t="s">
        <v>363</v>
      </c>
      <c r="I2058">
        <v>7</v>
      </c>
      <c r="J2058" t="s">
        <v>164</v>
      </c>
      <c r="K2058">
        <v>2.5999999999999999E-3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</row>
    <row r="2059" spans="1:19" x14ac:dyDescent="0.35">
      <c r="A2059">
        <v>168</v>
      </c>
      <c r="B2059" t="s">
        <v>427</v>
      </c>
      <c r="C2059" t="s">
        <v>428</v>
      </c>
      <c r="D2059">
        <v>100103</v>
      </c>
      <c r="E2059" t="s">
        <v>39</v>
      </c>
      <c r="F2059">
        <v>100103004</v>
      </c>
      <c r="G2059" t="s">
        <v>77</v>
      </c>
      <c r="H2059" t="s">
        <v>329</v>
      </c>
      <c r="I2059">
        <v>3</v>
      </c>
      <c r="J2059" t="s">
        <v>38</v>
      </c>
      <c r="K2059">
        <v>0</v>
      </c>
      <c r="L2059">
        <v>0</v>
      </c>
      <c r="M2059">
        <v>112.8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</row>
    <row r="2060" spans="1:19" x14ac:dyDescent="0.35">
      <c r="A2060">
        <v>168</v>
      </c>
      <c r="B2060" t="s">
        <v>427</v>
      </c>
      <c r="C2060" t="s">
        <v>428</v>
      </c>
      <c r="D2060">
        <v>100103</v>
      </c>
      <c r="E2060" t="s">
        <v>39</v>
      </c>
      <c r="F2060">
        <v>100103004</v>
      </c>
      <c r="G2060" t="s">
        <v>77</v>
      </c>
      <c r="H2060" t="s">
        <v>198</v>
      </c>
      <c r="I2060">
        <v>3</v>
      </c>
      <c r="J2060" t="s">
        <v>38</v>
      </c>
      <c r="K2060">
        <v>0</v>
      </c>
      <c r="L2060">
        <v>0</v>
      </c>
      <c r="M2060">
        <v>594.71799999999996</v>
      </c>
      <c r="N2060">
        <v>0</v>
      </c>
      <c r="O2060">
        <v>0</v>
      </c>
      <c r="P2060">
        <v>0</v>
      </c>
      <c r="Q2060">
        <v>1.4999999999999999E-2</v>
      </c>
      <c r="R2060">
        <v>0</v>
      </c>
      <c r="S2060">
        <v>0</v>
      </c>
    </row>
    <row r="2061" spans="1:19" x14ac:dyDescent="0.35">
      <c r="A2061">
        <v>168</v>
      </c>
      <c r="B2061" t="s">
        <v>427</v>
      </c>
      <c r="C2061" t="s">
        <v>428</v>
      </c>
      <c r="D2061">
        <v>100103</v>
      </c>
      <c r="E2061" t="s">
        <v>39</v>
      </c>
      <c r="F2061">
        <v>100103004</v>
      </c>
      <c r="G2061" t="s">
        <v>77</v>
      </c>
      <c r="H2061" t="s">
        <v>89</v>
      </c>
      <c r="I2061">
        <v>3</v>
      </c>
      <c r="J2061" t="s">
        <v>38</v>
      </c>
      <c r="K2061">
        <v>0.04</v>
      </c>
      <c r="L2061">
        <v>55.020800000000001</v>
      </c>
      <c r="M2061">
        <v>1254.5640000000001</v>
      </c>
      <c r="N2061">
        <v>0</v>
      </c>
      <c r="O2061">
        <v>10.4</v>
      </c>
      <c r="P2061">
        <v>0</v>
      </c>
      <c r="Q2061">
        <v>0</v>
      </c>
      <c r="R2061">
        <v>0</v>
      </c>
      <c r="S2061">
        <v>0</v>
      </c>
    </row>
    <row r="2062" spans="1:19" x14ac:dyDescent="0.35">
      <c r="A2062">
        <v>168</v>
      </c>
      <c r="B2062" t="s">
        <v>427</v>
      </c>
      <c r="C2062" t="s">
        <v>428</v>
      </c>
      <c r="D2062">
        <v>100107</v>
      </c>
      <c r="E2062" t="s">
        <v>48</v>
      </c>
      <c r="F2062">
        <v>100107012</v>
      </c>
      <c r="G2062" t="s">
        <v>49</v>
      </c>
      <c r="H2062" t="s">
        <v>265</v>
      </c>
      <c r="I2062">
        <v>1</v>
      </c>
      <c r="J2062" t="s">
        <v>96</v>
      </c>
      <c r="K2062">
        <v>0</v>
      </c>
      <c r="L2062">
        <v>66.260000000000005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</row>
    <row r="2063" spans="1:19" x14ac:dyDescent="0.35">
      <c r="A2063">
        <v>168</v>
      </c>
      <c r="B2063" t="s">
        <v>427</v>
      </c>
      <c r="C2063" t="s">
        <v>428</v>
      </c>
      <c r="D2063">
        <v>100107</v>
      </c>
      <c r="E2063" t="s">
        <v>48</v>
      </c>
      <c r="F2063">
        <v>100107012</v>
      </c>
      <c r="G2063" t="s">
        <v>49</v>
      </c>
      <c r="H2063" t="s">
        <v>211</v>
      </c>
      <c r="I2063">
        <v>7</v>
      </c>
      <c r="J2063" t="s">
        <v>164</v>
      </c>
      <c r="K2063">
        <v>0</v>
      </c>
      <c r="L2063">
        <v>1.5E-3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</row>
    <row r="2064" spans="1:19" x14ac:dyDescent="0.35">
      <c r="A2064">
        <v>168</v>
      </c>
      <c r="B2064" t="s">
        <v>427</v>
      </c>
      <c r="C2064" t="s">
        <v>428</v>
      </c>
      <c r="D2064">
        <v>100107</v>
      </c>
      <c r="E2064" t="s">
        <v>48</v>
      </c>
      <c r="F2064">
        <v>100107012</v>
      </c>
      <c r="G2064" t="s">
        <v>49</v>
      </c>
      <c r="H2064" t="s">
        <v>365</v>
      </c>
      <c r="I2064">
        <v>7</v>
      </c>
      <c r="J2064" t="s">
        <v>164</v>
      </c>
      <c r="K2064">
        <v>0</v>
      </c>
      <c r="L2064">
        <v>4.1999999999999997E-3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</row>
    <row r="2065" spans="1:19" x14ac:dyDescent="0.35">
      <c r="A2065">
        <v>168</v>
      </c>
      <c r="B2065" t="s">
        <v>427</v>
      </c>
      <c r="C2065" t="s">
        <v>428</v>
      </c>
      <c r="D2065">
        <v>100108</v>
      </c>
      <c r="E2065" t="s">
        <v>294</v>
      </c>
      <c r="F2065">
        <v>100108005</v>
      </c>
      <c r="G2065" t="s">
        <v>319</v>
      </c>
      <c r="H2065" t="s">
        <v>396</v>
      </c>
      <c r="I2065">
        <v>7</v>
      </c>
      <c r="J2065" t="s">
        <v>164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2.4</v>
      </c>
      <c r="R2065">
        <v>0</v>
      </c>
      <c r="S2065">
        <v>0</v>
      </c>
    </row>
    <row r="2066" spans="1:19" x14ac:dyDescent="0.35">
      <c r="A2066">
        <v>168</v>
      </c>
      <c r="B2066" t="s">
        <v>427</v>
      </c>
      <c r="C2066" t="s">
        <v>428</v>
      </c>
      <c r="D2066">
        <v>100108</v>
      </c>
      <c r="E2066" t="s">
        <v>294</v>
      </c>
      <c r="F2066">
        <v>100108005</v>
      </c>
      <c r="G2066" t="s">
        <v>319</v>
      </c>
      <c r="H2066" t="s">
        <v>398</v>
      </c>
      <c r="I2066">
        <v>7</v>
      </c>
      <c r="J2066" t="s">
        <v>164</v>
      </c>
      <c r="K2066">
        <v>2410.9611</v>
      </c>
      <c r="L2066">
        <v>2776.2276000000002</v>
      </c>
      <c r="M2066">
        <v>3478.56</v>
      </c>
      <c r="N2066">
        <v>3272.4740000000002</v>
      </c>
      <c r="O2066">
        <v>3430.08</v>
      </c>
      <c r="P2066">
        <v>1530.7588000000001</v>
      </c>
      <c r="Q2066">
        <v>1792.2</v>
      </c>
      <c r="R2066">
        <v>3561.9549999999999</v>
      </c>
      <c r="S2066">
        <v>2581.4499999999998</v>
      </c>
    </row>
    <row r="2067" spans="1:19" x14ac:dyDescent="0.35">
      <c r="A2067">
        <v>168</v>
      </c>
      <c r="B2067" t="s">
        <v>427</v>
      </c>
      <c r="C2067" t="s">
        <v>428</v>
      </c>
      <c r="D2067">
        <v>100109</v>
      </c>
      <c r="E2067" t="s">
        <v>51</v>
      </c>
      <c r="F2067">
        <v>100109001</v>
      </c>
      <c r="G2067" t="s">
        <v>51</v>
      </c>
      <c r="H2067" t="s">
        <v>84</v>
      </c>
      <c r="I2067">
        <v>4</v>
      </c>
      <c r="J2067" t="s">
        <v>71</v>
      </c>
      <c r="K2067">
        <v>115.00109999999999</v>
      </c>
      <c r="L2067">
        <v>60</v>
      </c>
      <c r="M2067">
        <v>52.5</v>
      </c>
      <c r="N2067">
        <v>37.5</v>
      </c>
      <c r="O2067">
        <v>121.1925</v>
      </c>
      <c r="P2067">
        <v>97.247200000000007</v>
      </c>
      <c r="Q2067">
        <v>163.792</v>
      </c>
      <c r="R2067">
        <v>0</v>
      </c>
      <c r="S2067">
        <v>53.75</v>
      </c>
    </row>
    <row r="2068" spans="1:19" x14ac:dyDescent="0.35">
      <c r="A2068">
        <v>168</v>
      </c>
      <c r="B2068" t="s">
        <v>427</v>
      </c>
      <c r="C2068" t="s">
        <v>428</v>
      </c>
      <c r="D2068">
        <v>100109</v>
      </c>
      <c r="E2068" t="s">
        <v>51</v>
      </c>
      <c r="F2068">
        <v>100109001</v>
      </c>
      <c r="G2068" t="s">
        <v>51</v>
      </c>
      <c r="H2068" t="s">
        <v>184</v>
      </c>
      <c r="I2068">
        <v>7</v>
      </c>
      <c r="J2068" t="s">
        <v>164</v>
      </c>
      <c r="K2068">
        <v>4.0000000000000001E-3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A H t W U 6 C 4 W k q i A A A A 9 Q A A A B I A H A B D b 2 5 m a W c v U G F j a 2 F n Z S 5 4 b W w g o h g A K K A U A A A A A A A A A A A A A A A A A A A A A A A A A A A A h Y + 9 D o I w F I V f h X S n 5 W d Q y a U M r J C Y m B j X p l R s h I u h x f J u D j 6 S r y B E U T f H c 7 5 v O O d x u 0 M 2 t o 1 3 V b 3 R H a Y k p A H x F M q u 0 l i n Z L B H f 0 0 y D l s h z 6 J W 3 i S j S U Z T p e R k 7 S V h z D l H X U y 7 v m Z R E I T s U B Y 7 e V K t I B 9 Z / 5 d 9 j c Y K l I p w 2 L / G 8 I h u V j S O p k n A l g 5 K j V 8 + s 5 n + l J A P j R 1 6 x Z X x 8 w L Y E o G 9 L / A n U E s D B B Q A A g A I A A B 7 V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e 1 Z T A B y e H K A B A A A 5 C g A A E w A c A E Z v c m 1 1 b G F z L 1 N l Y 3 R p b 2 4 x L m 0 g o h g A K K A U A A A A A A A A A A A A A A A A A A A A A A A A A A A A 7 V X L S s N A F N 0 X + g / D u E k g F n z g R r q Q V E Q Q L V p 0 U U q 4 z d z W w W R u m Z l I t f S T X I i f k B 9 z 0 q d t a t 1 0 Z 7 N J m H P u u W f m 5 j A G Y y t J s Y f p + + i 8 W q l W z D N o F O y A X w 4 H p C 3 E D k E T 9 X R m I R K U O N Q w 7 9 j n r M 4 S t N U K c 8 + d l n 1 U b u V y G G N S C z O t U d k n 0 i 9 d o h f P H 7 V v I c X 6 N k 3 e G b d D U t b V d Y K p 6 g F v y Q G x G N K u B E F F x x Z 0 E 6 y 1 N C j T I 5 2 G l G S p a r 0 N 0 H h T D 8 F o x M P 8 S 8 g + R f f Y l / m X 4 g G 7 V v b s t F b w x g E b 8 R n A B M 6 c O 4 p 1 I L M 4 t B P G X K I J + Y c p o Z P V o r q B x k p F J c K 1 i J q a R B Z b K n e / S s g A + 4 G X a k O w 2 C e d f 0 C 5 e g V b s z W T Z L N j F r 8 Z i 9 F A K t 1 J b 3 C 3 D q / W X + S f G 2 o e I S E 9 5 6 o s 7 a I e j / 3 F F K d T A i a k c r r v I G A 5 y q Z 8 J e t t G e v 6 T + D 6 L W w s v T k b H M 1 h e M P 9 g N 1 I Y 2 s N W Y w m 3 q 1 2 u w A 7 r s W c t d j 6 p O d D l v r V i l R b N v 5 3 x q z 7 T h y V e S e 7 C 9 l c 9 P + k b J + v f b 6 2 3 2 E 7 j N f + D t t n 7 B 9 l 7 B t Q S w E C L Q A U A A I A C A A A e 1 Z T o L h a S q I A A A D 1 A A A A E g A A A A A A A A A A A A A A A A A A A A A A Q 2 9 u Z m l n L 1 B h Y 2 t h Z 2 U u e G 1 s U E s B A i 0 A F A A C A A g A A H t W U w / K 6 a u k A A A A 6 Q A A A B M A A A A A A A A A A A A A A A A A 7 g A A A F t D b 2 5 0 Z W 5 0 X 1 R 5 c G V z X S 5 4 b W x Q S w E C L Q A U A A I A C A A A e 1 Z T A B y e H K A B A A A 5 C g A A E w A A A A A A A A A A A A A A A A D f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R g A A A A A A A N J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l c 1 9 m c n V 0 Y V 9 k b 2 x h c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X h w b 3 J 0 Y W N p b 2 5 l c 1 9 m c n V 0 Y V 9 k b 2 x h c m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8 O z Z G l n b 1 9 S Z W d p w 7 N u J n F 1 b 3 Q 7 L C Z x d W 9 0 O 1 J l Z 2 n D s 2 4 g Z G U g T 3 J p Z 2 V u J n F 1 b 3 Q 7 L C Z x d W 9 0 O 0 P D s 2 R p Z 2 9 f U G H D r X M m c X V v d D s s J n F 1 b 3 Q 7 U G H D r X M g Z G U g R G V z d G l u b y Z x d W 9 0 O y w m c X V v d D t J Z F 9 Q c m 9 k d W N 0 b y Z x d W 9 0 O y w m c X V v d D t H b G 9 z Y S B Q c m 9 k d W N 0 b y Z x d W 9 0 O y w m c X V v d D t J Z F 9 D Y X R l Z 2 9 y w 6 1 h J n F 1 b 3 Q 7 L C Z x d W 9 0 O 0 N h d G V n b 3 L D r W E m c X V v d D s s J n F 1 b 3 Q 7 U H J v Z H V j d G 8 g R X h w b 3 J 0 Y W R v J n F 1 b 3 Q 7 L C Z x d W 9 0 O 0 l k X 1 B y b 2 N l c 2 F t a W V u d G 8 m c X V v d D s s J n F 1 b 3 Q 7 U H J v Y 2 V z Y W 1 p Z W 5 0 b y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1 0 i I C 8 + P E V u d H J 5 I F R 5 c G U 9 I k Z p b G x D b 2 x 1 b W 5 U e X B l c y I g V m F s d W U 9 I n N B d 1 l H Q m d N R 0 F 3 W U d B d 1 l G Q l F V R k J R V U Z C U V U 9 I i A v P j x F b n R y e S B U e X B l P S J G a W x s T G F z d F V w Z G F 0 Z W Q i I F Z h b H V l P S J k M j A y M S 0 w N C 0 y M V Q y M T o w O T o z M S 4 y N j Y z M T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1 M z c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h Y 2 l v b m V z X 2 Z y d X R h X 2 R v b G F y Z X M g K D I p L 0 N v b H V t b m E g Z G l u Y W 1 p e m F k Y S 5 7 Q 8 O z Z G l n b 1 9 S Z W d p w 7 N u L D B 9 J n F 1 b 3 Q 7 L C Z x d W 9 0 O 1 N l Y 3 R p b 2 4 x L 0 V 4 c G 9 y d G F j a W 9 u Z X N f Z n J 1 d G F f Z G 9 s Y X J l c y A o M i k v Q 2 9 s d W 1 u Y S B k a W 5 h b W l 6 Y W R h L n t S Z W d p w 7 N u I G R l I E 9 y a W d l b i w x f S Z x d W 9 0 O y w m c X V v d D t T Z W N 0 a W 9 u M S 9 F e H B v c n R h Y 2 l v b m V z X 2 Z y d X R h X 2 R v b G F y Z X M g K D I p L 0 N v b H V t b m E g Z G l u Y W 1 p e m F k Y S 5 7 Q 8 O z Z G l n b 1 9 Q Y c O t c y w y f S Z x d W 9 0 O y w m c X V v d D t T Z W N 0 a W 9 u M S 9 F e H B v c n R h Y 2 l v b m V z X 2 Z y d X R h X 2 R v b G F y Z X M g K D I p L 0 N v b H V t b m E g Z G l u Y W 1 p e m F k Y S 5 7 U G H D r X M g Z G U g R G V z d G l u b y w z f S Z x d W 9 0 O y w m c X V v d D t T Z W N 0 a W 9 u M S 9 F e H B v c n R h Y 2 l v b m V z X 2 Z y d X R h X 2 R v b G F y Z X M g K D I p L 0 N v b H V t b m E g Z G l u Y W 1 p e m F k Y S 5 7 S W R f U H J v Z H V j d G 8 s N H 0 m c X V v d D s s J n F 1 b 3 Q 7 U 2 V j d G l v b j E v R X h w b 3 J 0 Y W N p b 2 5 l c 1 9 m c n V 0 Y V 9 k b 2 x h c m V z I C g y K S 9 D b 2 x 1 b W 5 h I G R p b m F t a X p h Z G E u e 0 d s b 3 N h I F B y b 2 R 1 Y 3 R v L D V 9 J n F 1 b 3 Q 7 L C Z x d W 9 0 O 1 N l Y 3 R p b 2 4 x L 0 V 4 c G 9 y d G F j a W 9 u Z X N f Z n J 1 d G F f Z G 9 s Y X J l c y A o M i k v Q 2 9 s d W 1 u Y S B k a W 5 h b W l 6 Y W R h L n t J Z F 9 D Y X R l Z 2 9 y w 6 1 h L D Z 9 J n F 1 b 3 Q 7 L C Z x d W 9 0 O 1 N l Y 3 R p b 2 4 x L 0 V 4 c G 9 y d G F j a W 9 u Z X N f Z n J 1 d G F f Z G 9 s Y X J l c y A o M i k v Q 2 9 s d W 1 u Y S B k a W 5 h b W l 6 Y W R h L n t D Y X R l Z 2 9 y w 6 1 h L D d 9 J n F 1 b 3 Q 7 L C Z x d W 9 0 O 1 N l Y 3 R p b 2 4 x L 0 V 4 c G 9 y d G F j a W 9 u Z X N f Z n J 1 d G F f Z G 9 s Y X J l c y A o M i k v Q 2 9 s d W 1 u Y S B k a W 5 h b W l 6 Y W R h L n t Q c m 9 k d W N 0 b y B F e H B v c n R h Z G 8 s O H 0 m c X V v d D s s J n F 1 b 3 Q 7 U 2 V j d G l v b j E v R X h w b 3 J 0 Y W N p b 2 5 l c 1 9 m c n V 0 Y V 9 k b 2 x h c m V z I C g y K S 9 D b 2 x 1 b W 5 h I G R p b m F t a X p h Z G E u e 0 l k X 1 B y b 2 N l c 2 F t a W V u d G 8 s O X 0 m c X V v d D s s J n F 1 b 3 Q 7 U 2 V j d G l v b j E v R X h w b 3 J 0 Y W N p b 2 5 l c 1 9 m c n V 0 Y V 9 k b 2 x h c m V z I C g y K S 9 D b 2 x 1 b W 5 h I G R p b m F t a X p h Z G E u e 1 B y b 2 N l c 2 F t a W V u d G 8 s M T B 9 J n F 1 b 3 Q 7 L C Z x d W 9 0 O 1 N l Y 3 R p b 2 4 x L 0 V 4 c G 9 y d G F j a W 9 u Z X N f Z n J 1 d G F f Z G 9 s Y X J l c y A o M i k v Q 2 9 s d W 1 u Y S B k a W 5 h b W l 6 Y W R h L n s y M D E y L D E x f S Z x d W 9 0 O y w m c X V v d D t T Z W N 0 a W 9 u M S 9 F e H B v c n R h Y 2 l v b m V z X 2 Z y d X R h X 2 R v b G F y Z X M g K D I p L 0 N v b H V t b m E g Z G l u Y W 1 p e m F k Y S 5 7 M j A x M y w x M n 0 m c X V v d D s s J n F 1 b 3 Q 7 U 2 V j d G l v b j E v R X h w b 3 J 0 Y W N p b 2 5 l c 1 9 m c n V 0 Y V 9 k b 2 x h c m V z I C g y K S 9 D b 2 x 1 b W 5 h I G R p b m F t a X p h Z G E u e z I w M T Q s M T N 9 J n F 1 b 3 Q 7 L C Z x d W 9 0 O 1 N l Y 3 R p b 2 4 x L 0 V 4 c G 9 y d G F j a W 9 u Z X N f Z n J 1 d G F f Z G 9 s Y X J l c y A o M i k v Q 2 9 s d W 1 u Y S B k a W 5 h b W l 6 Y W R h L n s y M D E 1 L D E 0 f S Z x d W 9 0 O y w m c X V v d D t T Z W N 0 a W 9 u M S 9 F e H B v c n R h Y 2 l v b m V z X 2 Z y d X R h X 2 R v b G F y Z X M g K D I p L 0 N v b H V t b m E g Z G l u Y W 1 p e m F k Y S 5 7 M j A x N i w x N X 0 m c X V v d D s s J n F 1 b 3 Q 7 U 2 V j d G l v b j E v R X h w b 3 J 0 Y W N p b 2 5 l c 1 9 m c n V 0 Y V 9 k b 2 x h c m V z I C g y K S 9 D b 2 x 1 b W 5 h I G R p b m F t a X p h Z G E u e z I w M T c s M T Z 9 J n F 1 b 3 Q 7 L C Z x d W 9 0 O 1 N l Y 3 R p b 2 4 x L 0 V 4 c G 9 y d G F j a W 9 u Z X N f Z n J 1 d G F f Z G 9 s Y X J l c y A o M i k v Q 2 9 s d W 1 u Y S B k a W 5 h b W l 6 Y W R h L n s y M D E 4 L D E 3 f S Z x d W 9 0 O y w m c X V v d D t T Z W N 0 a W 9 u M S 9 F e H B v c n R h Y 2 l v b m V z X 2 Z y d X R h X 2 R v b G F y Z X M g K D I p L 0 N v b H V t b m E g Z G l u Y W 1 p e m F k Y S 5 7 M j A x O S w x O H 0 m c X V v d D s s J n F 1 b 3 Q 7 U 2 V j d G l v b j E v R X h w b 3 J 0 Y W N p b 2 5 l c 1 9 m c n V 0 Y V 9 k b 2 x h c m V z I C g y K S 9 D b 2 x 1 b W 5 h I G R p b m F t a X p h Z G E u e z I w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F e H B v c n R h Y 2 l v b m V z X 2 Z y d X R h X 2 R v b G F y Z X M g K D I p L 0 N v b H V t b m E g Z G l u Y W 1 p e m F k Y S 5 7 Q 8 O z Z G l n b 1 9 S Z W d p w 7 N u L D B 9 J n F 1 b 3 Q 7 L C Z x d W 9 0 O 1 N l Y 3 R p b 2 4 x L 0 V 4 c G 9 y d G F j a W 9 u Z X N f Z n J 1 d G F f Z G 9 s Y X J l c y A o M i k v Q 2 9 s d W 1 u Y S B k a W 5 h b W l 6 Y W R h L n t S Z W d p w 7 N u I G R l I E 9 y a W d l b i w x f S Z x d W 9 0 O y w m c X V v d D t T Z W N 0 a W 9 u M S 9 F e H B v c n R h Y 2 l v b m V z X 2 Z y d X R h X 2 R v b G F y Z X M g K D I p L 0 N v b H V t b m E g Z G l u Y W 1 p e m F k Y S 5 7 Q 8 O z Z G l n b 1 9 Q Y c O t c y w y f S Z x d W 9 0 O y w m c X V v d D t T Z W N 0 a W 9 u M S 9 F e H B v c n R h Y 2 l v b m V z X 2 Z y d X R h X 2 R v b G F y Z X M g K D I p L 0 N v b H V t b m E g Z G l u Y W 1 p e m F k Y S 5 7 U G H D r X M g Z G U g R G V z d G l u b y w z f S Z x d W 9 0 O y w m c X V v d D t T Z W N 0 a W 9 u M S 9 F e H B v c n R h Y 2 l v b m V z X 2 Z y d X R h X 2 R v b G F y Z X M g K D I p L 0 N v b H V t b m E g Z G l u Y W 1 p e m F k Y S 5 7 S W R f U H J v Z H V j d G 8 s N H 0 m c X V v d D s s J n F 1 b 3 Q 7 U 2 V j d G l v b j E v R X h w b 3 J 0 Y W N p b 2 5 l c 1 9 m c n V 0 Y V 9 k b 2 x h c m V z I C g y K S 9 D b 2 x 1 b W 5 h I G R p b m F t a X p h Z G E u e 0 d s b 3 N h I F B y b 2 R 1 Y 3 R v L D V 9 J n F 1 b 3 Q 7 L C Z x d W 9 0 O 1 N l Y 3 R p b 2 4 x L 0 V 4 c G 9 y d G F j a W 9 u Z X N f Z n J 1 d G F f Z G 9 s Y X J l c y A o M i k v Q 2 9 s d W 1 u Y S B k a W 5 h b W l 6 Y W R h L n t J Z F 9 D Y X R l Z 2 9 y w 6 1 h L D Z 9 J n F 1 b 3 Q 7 L C Z x d W 9 0 O 1 N l Y 3 R p b 2 4 x L 0 V 4 c G 9 y d G F j a W 9 u Z X N f Z n J 1 d G F f Z G 9 s Y X J l c y A o M i k v Q 2 9 s d W 1 u Y S B k a W 5 h b W l 6 Y W R h L n t D Y X R l Z 2 9 y w 6 1 h L D d 9 J n F 1 b 3 Q 7 L C Z x d W 9 0 O 1 N l Y 3 R p b 2 4 x L 0 V 4 c G 9 y d G F j a W 9 u Z X N f Z n J 1 d G F f Z G 9 s Y X J l c y A o M i k v Q 2 9 s d W 1 u Y S B k a W 5 h b W l 6 Y W R h L n t Q c m 9 k d W N 0 b y B F e H B v c n R h Z G 8 s O H 0 m c X V v d D s s J n F 1 b 3 Q 7 U 2 V j d G l v b j E v R X h w b 3 J 0 Y W N p b 2 5 l c 1 9 m c n V 0 Y V 9 k b 2 x h c m V z I C g y K S 9 D b 2 x 1 b W 5 h I G R p b m F t a X p h Z G E u e 0 l k X 1 B y b 2 N l c 2 F t a W V u d G 8 s O X 0 m c X V v d D s s J n F 1 b 3 Q 7 U 2 V j d G l v b j E v R X h w b 3 J 0 Y W N p b 2 5 l c 1 9 m c n V 0 Y V 9 k b 2 x h c m V z I C g y K S 9 D b 2 x 1 b W 5 h I G R p b m F t a X p h Z G E u e 1 B y b 2 N l c 2 F t a W V u d G 8 s M T B 9 J n F 1 b 3 Q 7 L C Z x d W 9 0 O 1 N l Y 3 R p b 2 4 x L 0 V 4 c G 9 y d G F j a W 9 u Z X N f Z n J 1 d G F f Z G 9 s Y X J l c y A o M i k v Q 2 9 s d W 1 u Y S B k a W 5 h b W l 6 Y W R h L n s y M D E y L D E x f S Z x d W 9 0 O y w m c X V v d D t T Z W N 0 a W 9 u M S 9 F e H B v c n R h Y 2 l v b m V z X 2 Z y d X R h X 2 R v b G F y Z X M g K D I p L 0 N v b H V t b m E g Z G l u Y W 1 p e m F k Y S 5 7 M j A x M y w x M n 0 m c X V v d D s s J n F 1 b 3 Q 7 U 2 V j d G l v b j E v R X h w b 3 J 0 Y W N p b 2 5 l c 1 9 m c n V 0 Y V 9 k b 2 x h c m V z I C g y K S 9 D b 2 x 1 b W 5 h I G R p b m F t a X p h Z G E u e z I w M T Q s M T N 9 J n F 1 b 3 Q 7 L C Z x d W 9 0 O 1 N l Y 3 R p b 2 4 x L 0 V 4 c G 9 y d G F j a W 9 u Z X N f Z n J 1 d G F f Z G 9 s Y X J l c y A o M i k v Q 2 9 s d W 1 u Y S B k a W 5 h b W l 6 Y W R h L n s y M D E 1 L D E 0 f S Z x d W 9 0 O y w m c X V v d D t T Z W N 0 a W 9 u M S 9 F e H B v c n R h Y 2 l v b m V z X 2 Z y d X R h X 2 R v b G F y Z X M g K D I p L 0 N v b H V t b m E g Z G l u Y W 1 p e m F k Y S 5 7 M j A x N i w x N X 0 m c X V v d D s s J n F 1 b 3 Q 7 U 2 V j d G l v b j E v R X h w b 3 J 0 Y W N p b 2 5 l c 1 9 m c n V 0 Y V 9 k b 2 x h c m V z I C g y K S 9 D b 2 x 1 b W 5 h I G R p b m F t a X p h Z G E u e z I w M T c s M T Z 9 J n F 1 b 3 Q 7 L C Z x d W 9 0 O 1 N l Y 3 R p b 2 4 x L 0 V 4 c G 9 y d G F j a W 9 u Z X N f Z n J 1 d G F f Z G 9 s Y X J l c y A o M i k v Q 2 9 s d W 1 u Y S B k a W 5 h b W l 6 Y W R h L n s y M D E 4 L D E 3 f S Z x d W 9 0 O y w m c X V v d D t T Z W N 0 a W 9 u M S 9 F e H B v c n R h Y 2 l v b m V z X 2 Z y d X R h X 2 R v b G F y Z X M g K D I p L 0 N v b H V t b m E g Z G l u Y W 1 p e m F k Y S 5 7 M j A x O S w x O H 0 m c X V v d D s s J n F 1 b 3 Q 7 U 2 V j d G l v b j E v R X h w b 3 J 0 Y W N p b 2 5 l c 1 9 m c n V 0 Y V 9 k b 2 x h c m V z I C g y K S 9 D b 2 x 1 b W 5 h I G R p b m F t a X p h Z G E u e z I w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v c n R h Y 2 l v b m V z X 2 Z y d X R h X 2 R v b G F y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l c 1 9 m c n V 0 Y V 9 k b 2 x h c m V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Z X N f Z n J 1 d G F f Z G 9 s Y X J l c y U y M C g y K S 9 D b 2 x 1 b W 5 h J T I w Z G l u Y W 1 p e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Z X N f Z n J 1 d G F f d G 9 u Z W x h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F e H B v c n R h Y 2 l v b m V z X 2 Z y d X R h X 3 R v b m V s Y W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8 O z Z G l n b 1 9 S Z W d p w 7 N u J n F 1 b 3 Q 7 L C Z x d W 9 0 O 1 J l Z 2 n D s 2 4 g Z G U g T 3 J p Z 2 V u J n F 1 b 3 Q 7 L C Z x d W 9 0 O 0 P D s 2 R p Z 2 9 f U G H D r X M m c X V v d D s s J n F 1 b 3 Q 7 U G H D r X M g Z G U g R G V z d G l u b y Z x d W 9 0 O y w m c X V v d D t J Z F 9 Q c m 9 k d W N 0 b y Z x d W 9 0 O y w m c X V v d D t Q c m 9 k d W N 0 b y Z x d W 9 0 O y w m c X V v d D t J Z F 9 D Y X R l Z 2 9 y w 6 1 h J n F 1 b 3 Q 7 L C Z x d W 9 0 O 0 N h d G V n b 3 L D r W E m c X V v d D s s J n F 1 b 3 Q 7 U H J v Z H V j d G 8 g R X h w b 3 J 0 Y W R v J n F 1 b 3 Q 7 L C Z x d W 9 0 O 0 l k X 1 B y b 2 N l c 2 F t a W V u d G 8 m c X V v d D s s J n F 1 b 3 Q 7 U H J v Y 2 V z Y W 1 p Z W 5 0 b y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1 0 i I C 8 + P E V u d H J 5 I F R 5 c G U 9 I k Z p b G x D b 2 x 1 b W 5 U e X B l c y I g V m F s d W U 9 I n N B d 1 l H Q m d N R 0 F 3 W U d B d 1 l G Q l F V R k J R V U Z C U V U 9 I i A v P j x F b n R y e S B U e X B l P S J G a W x s T G F z d F V w Z G F 0 Z W Q i I F Z h b H V l P S J k M j A y M S 0 w N C 0 y M V Q y M T o w M j o 0 N y 4 1 M D I 2 N j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1 M z c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h Y 2 l v b m V z X 2 Z y d X R h X 3 R v b m V s Y W R h I C g z K S 9 D b 2 x 1 b W 5 h I G R p b m F t a X p h Z G E u e 0 P D s 2 R p Z 2 9 f U m V n a c O z b i w w f S Z x d W 9 0 O y w m c X V v d D t T Z W N 0 a W 9 u M S 9 F e H B v c n R h Y 2 l v b m V z X 2 Z y d X R h X 3 R v b m V s Y W R h I C g z K S 9 D b 2 x 1 b W 5 h I G R p b m F t a X p h Z G E u e 1 J l Z 2 n D s 2 4 g Z G U g T 3 J p Z 2 V u L D F 9 J n F 1 b 3 Q 7 L C Z x d W 9 0 O 1 N l Y 3 R p b 2 4 x L 0 V 4 c G 9 y d G F j a W 9 u Z X N f Z n J 1 d G F f d G 9 u Z W x h Z G E g K D M p L 0 N v b H V t b m E g Z G l u Y W 1 p e m F k Y S 5 7 Q 8 O z Z G l n b 1 9 Q Y c O t c y w y f S Z x d W 9 0 O y w m c X V v d D t T Z W N 0 a W 9 u M S 9 F e H B v c n R h Y 2 l v b m V z X 2 Z y d X R h X 3 R v b m V s Y W R h I C g z K S 9 D b 2 x 1 b W 5 h I G R p b m F t a X p h Z G E u e 1 B h w 6 1 z I G R l I E R l c 3 R p b m 8 s M 3 0 m c X V v d D s s J n F 1 b 3 Q 7 U 2 V j d G l v b j E v R X h w b 3 J 0 Y W N p b 2 5 l c 1 9 m c n V 0 Y V 9 0 b 2 5 l b G F k Y S A o M y k v Q 2 9 s d W 1 u Y S B k a W 5 h b W l 6 Y W R h L n t J Z F 9 Q c m 9 k d W N 0 b y w 0 f S Z x d W 9 0 O y w m c X V v d D t T Z W N 0 a W 9 u M S 9 F e H B v c n R h Y 2 l v b m V z X 2 Z y d X R h X 3 R v b m V s Y W R h I C g z K S 9 D b 2 x 1 b W 5 h I G R p b m F t a X p h Z G E u e 1 B y b 2 R 1 Y 3 R v L D V 9 J n F 1 b 3 Q 7 L C Z x d W 9 0 O 1 N l Y 3 R p b 2 4 x L 0 V 4 c G 9 y d G F j a W 9 u Z X N f Z n J 1 d G F f d G 9 u Z W x h Z G E g K D M p L 0 N v b H V t b m E g Z G l u Y W 1 p e m F k Y S 5 7 S W R f Q 2 F 0 Z W d v c s O t Y S w 2 f S Z x d W 9 0 O y w m c X V v d D t T Z W N 0 a W 9 u M S 9 F e H B v c n R h Y 2 l v b m V z X 2 Z y d X R h X 3 R v b m V s Y W R h I C g z K S 9 D b 2 x 1 b W 5 h I G R p b m F t a X p h Z G E u e 0 N h d G V n b 3 L D r W E s N 3 0 m c X V v d D s s J n F 1 b 3 Q 7 U 2 V j d G l v b j E v R X h w b 3 J 0 Y W N p b 2 5 l c 1 9 m c n V 0 Y V 9 0 b 2 5 l b G F k Y S A o M y k v Q 2 9 s d W 1 u Y S B k a W 5 h b W l 6 Y W R h L n t Q c m 9 k d W N 0 b y B F e H B v c n R h Z G 8 s O H 0 m c X V v d D s s J n F 1 b 3 Q 7 U 2 V j d G l v b j E v R X h w b 3 J 0 Y W N p b 2 5 l c 1 9 m c n V 0 Y V 9 0 b 2 5 l b G F k Y S A o M y k v Q 2 9 s d W 1 u Y S B k a W 5 h b W l 6 Y W R h L n t J Z F 9 Q c m 9 j Z X N h b W l l b n R v L D l 9 J n F 1 b 3 Q 7 L C Z x d W 9 0 O 1 N l Y 3 R p b 2 4 x L 0 V 4 c G 9 y d G F j a W 9 u Z X N f Z n J 1 d G F f d G 9 u Z W x h Z G E g K D M p L 0 N v b H V t b m E g Z G l u Y W 1 p e m F k Y S 5 7 U H J v Y 2 V z Y W 1 p Z W 5 0 b y w x M H 0 m c X V v d D s s J n F 1 b 3 Q 7 U 2 V j d G l v b j E v R X h w b 3 J 0 Y W N p b 2 5 l c 1 9 m c n V 0 Y V 9 0 b 2 5 l b G F k Y S A o M y k v Q 2 9 s d W 1 u Y S B k a W 5 h b W l 6 Y W R h L n s y M D E y L D E x f S Z x d W 9 0 O y w m c X V v d D t T Z W N 0 a W 9 u M S 9 F e H B v c n R h Y 2 l v b m V z X 2 Z y d X R h X 3 R v b m V s Y W R h I C g z K S 9 D b 2 x 1 b W 5 h I G R p b m F t a X p h Z G E u e z I w M T M s M T J 9 J n F 1 b 3 Q 7 L C Z x d W 9 0 O 1 N l Y 3 R p b 2 4 x L 0 V 4 c G 9 y d G F j a W 9 u Z X N f Z n J 1 d G F f d G 9 u Z W x h Z G E g K D M p L 0 N v b H V t b m E g Z G l u Y W 1 p e m F k Y S 5 7 M j A x N C w x M 3 0 m c X V v d D s s J n F 1 b 3 Q 7 U 2 V j d G l v b j E v R X h w b 3 J 0 Y W N p b 2 5 l c 1 9 m c n V 0 Y V 9 0 b 2 5 l b G F k Y S A o M y k v Q 2 9 s d W 1 u Y S B k a W 5 h b W l 6 Y W R h L n s y M D E 1 L D E 0 f S Z x d W 9 0 O y w m c X V v d D t T Z W N 0 a W 9 u M S 9 F e H B v c n R h Y 2 l v b m V z X 2 Z y d X R h X 3 R v b m V s Y W R h I C g z K S 9 D b 2 x 1 b W 5 h I G R p b m F t a X p h Z G E u e z I w M T Y s M T V 9 J n F 1 b 3 Q 7 L C Z x d W 9 0 O 1 N l Y 3 R p b 2 4 x L 0 V 4 c G 9 y d G F j a W 9 u Z X N f Z n J 1 d G F f d G 9 u Z W x h Z G E g K D M p L 0 N v b H V t b m E g Z G l u Y W 1 p e m F k Y S 5 7 M j A x N y w x N n 0 m c X V v d D s s J n F 1 b 3 Q 7 U 2 V j d G l v b j E v R X h w b 3 J 0 Y W N p b 2 5 l c 1 9 m c n V 0 Y V 9 0 b 2 5 l b G F k Y S A o M y k v Q 2 9 s d W 1 u Y S B k a W 5 h b W l 6 Y W R h L n s y M D E 4 L D E 3 f S Z x d W 9 0 O y w m c X V v d D t T Z W N 0 a W 9 u M S 9 F e H B v c n R h Y 2 l v b m V z X 2 Z y d X R h X 3 R v b m V s Y W R h I C g z K S 9 D b 2 x 1 b W 5 h I G R p b m F t a X p h Z G E u e z I w M T k s M T h 9 J n F 1 b 3 Q 7 L C Z x d W 9 0 O 1 N l Y 3 R p b 2 4 x L 0 V 4 c G 9 y d G F j a W 9 u Z X N f Z n J 1 d G F f d G 9 u Z W x h Z G E g K D M p L 0 N v b H V t b m E g Z G l u Y W 1 p e m F k Y S 5 7 M j A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V 4 c G 9 y d G F j a W 9 u Z X N f Z n J 1 d G F f d G 9 u Z W x h Z G E g K D M p L 0 N v b H V t b m E g Z G l u Y W 1 p e m F k Y S 5 7 Q 8 O z Z G l n b 1 9 S Z W d p w 7 N u L D B 9 J n F 1 b 3 Q 7 L C Z x d W 9 0 O 1 N l Y 3 R p b 2 4 x L 0 V 4 c G 9 y d G F j a W 9 u Z X N f Z n J 1 d G F f d G 9 u Z W x h Z G E g K D M p L 0 N v b H V t b m E g Z G l u Y W 1 p e m F k Y S 5 7 U m V n a c O z b i B k Z S B P c m l n Z W 4 s M X 0 m c X V v d D s s J n F 1 b 3 Q 7 U 2 V j d G l v b j E v R X h w b 3 J 0 Y W N p b 2 5 l c 1 9 m c n V 0 Y V 9 0 b 2 5 l b G F k Y S A o M y k v Q 2 9 s d W 1 u Y S B k a W 5 h b W l 6 Y W R h L n t D w 7 N k a W d v X 1 B h w 6 1 z L D J 9 J n F 1 b 3 Q 7 L C Z x d W 9 0 O 1 N l Y 3 R p b 2 4 x L 0 V 4 c G 9 y d G F j a W 9 u Z X N f Z n J 1 d G F f d G 9 u Z W x h Z G E g K D M p L 0 N v b H V t b m E g Z G l u Y W 1 p e m F k Y S 5 7 U G H D r X M g Z G U g R G V z d G l u b y w z f S Z x d W 9 0 O y w m c X V v d D t T Z W N 0 a W 9 u M S 9 F e H B v c n R h Y 2 l v b m V z X 2 Z y d X R h X 3 R v b m V s Y W R h I C g z K S 9 D b 2 x 1 b W 5 h I G R p b m F t a X p h Z G E u e 0 l k X 1 B y b 2 R 1 Y 3 R v L D R 9 J n F 1 b 3 Q 7 L C Z x d W 9 0 O 1 N l Y 3 R p b 2 4 x L 0 V 4 c G 9 y d G F j a W 9 u Z X N f Z n J 1 d G F f d G 9 u Z W x h Z G E g K D M p L 0 N v b H V t b m E g Z G l u Y W 1 p e m F k Y S 5 7 U H J v Z H V j d G 8 s N X 0 m c X V v d D s s J n F 1 b 3 Q 7 U 2 V j d G l v b j E v R X h w b 3 J 0 Y W N p b 2 5 l c 1 9 m c n V 0 Y V 9 0 b 2 5 l b G F k Y S A o M y k v Q 2 9 s d W 1 u Y S B k a W 5 h b W l 6 Y W R h L n t J Z F 9 D Y X R l Z 2 9 y w 6 1 h L D Z 9 J n F 1 b 3 Q 7 L C Z x d W 9 0 O 1 N l Y 3 R p b 2 4 x L 0 V 4 c G 9 y d G F j a W 9 u Z X N f Z n J 1 d G F f d G 9 u Z W x h Z G E g K D M p L 0 N v b H V t b m E g Z G l u Y W 1 p e m F k Y S 5 7 Q 2 F 0 Z W d v c s O t Y S w 3 f S Z x d W 9 0 O y w m c X V v d D t T Z W N 0 a W 9 u M S 9 F e H B v c n R h Y 2 l v b m V z X 2 Z y d X R h X 3 R v b m V s Y W R h I C g z K S 9 D b 2 x 1 b W 5 h I G R p b m F t a X p h Z G E u e 1 B y b 2 R 1 Y 3 R v I E V 4 c G 9 y d G F k b y w 4 f S Z x d W 9 0 O y w m c X V v d D t T Z W N 0 a W 9 u M S 9 F e H B v c n R h Y 2 l v b m V z X 2 Z y d X R h X 3 R v b m V s Y W R h I C g z K S 9 D b 2 x 1 b W 5 h I G R p b m F t a X p h Z G E u e 0 l k X 1 B y b 2 N l c 2 F t a W V u d G 8 s O X 0 m c X V v d D s s J n F 1 b 3 Q 7 U 2 V j d G l v b j E v R X h w b 3 J 0 Y W N p b 2 5 l c 1 9 m c n V 0 Y V 9 0 b 2 5 l b G F k Y S A o M y k v Q 2 9 s d W 1 u Y S B k a W 5 h b W l 6 Y W R h L n t Q c m 9 j Z X N h b W l l b n R v L D E w f S Z x d W 9 0 O y w m c X V v d D t T Z W N 0 a W 9 u M S 9 F e H B v c n R h Y 2 l v b m V z X 2 Z y d X R h X 3 R v b m V s Y W R h I C g z K S 9 D b 2 x 1 b W 5 h I G R p b m F t a X p h Z G E u e z I w M T I s M T F 9 J n F 1 b 3 Q 7 L C Z x d W 9 0 O 1 N l Y 3 R p b 2 4 x L 0 V 4 c G 9 y d G F j a W 9 u Z X N f Z n J 1 d G F f d G 9 u Z W x h Z G E g K D M p L 0 N v b H V t b m E g Z G l u Y W 1 p e m F k Y S 5 7 M j A x M y w x M n 0 m c X V v d D s s J n F 1 b 3 Q 7 U 2 V j d G l v b j E v R X h w b 3 J 0 Y W N p b 2 5 l c 1 9 m c n V 0 Y V 9 0 b 2 5 l b G F k Y S A o M y k v Q 2 9 s d W 1 u Y S B k a W 5 h b W l 6 Y W R h L n s y M D E 0 L D E z f S Z x d W 9 0 O y w m c X V v d D t T Z W N 0 a W 9 u M S 9 F e H B v c n R h Y 2 l v b m V z X 2 Z y d X R h X 3 R v b m V s Y W R h I C g z K S 9 D b 2 x 1 b W 5 h I G R p b m F t a X p h Z G E u e z I w M T U s M T R 9 J n F 1 b 3 Q 7 L C Z x d W 9 0 O 1 N l Y 3 R p b 2 4 x L 0 V 4 c G 9 y d G F j a W 9 u Z X N f Z n J 1 d G F f d G 9 u Z W x h Z G E g K D M p L 0 N v b H V t b m E g Z G l u Y W 1 p e m F k Y S 5 7 M j A x N i w x N X 0 m c X V v d D s s J n F 1 b 3 Q 7 U 2 V j d G l v b j E v R X h w b 3 J 0 Y W N p b 2 5 l c 1 9 m c n V 0 Y V 9 0 b 2 5 l b G F k Y S A o M y k v Q 2 9 s d W 1 u Y S B k a W 5 h b W l 6 Y W R h L n s y M D E 3 L D E 2 f S Z x d W 9 0 O y w m c X V v d D t T Z W N 0 a W 9 u M S 9 F e H B v c n R h Y 2 l v b m V z X 2 Z y d X R h X 3 R v b m V s Y W R h I C g z K S 9 D b 2 x 1 b W 5 h I G R p b m F t a X p h Z G E u e z I w M T g s M T d 9 J n F 1 b 3 Q 7 L C Z x d W 9 0 O 1 N l Y 3 R p b 2 4 x L 0 V 4 c G 9 y d G F j a W 9 u Z X N f Z n J 1 d G F f d G 9 u Z W x h Z G E g K D M p L 0 N v b H V t b m E g Z G l u Y W 1 p e m F k Y S 5 7 M j A x O S w x O H 0 m c X V v d D s s J n F 1 b 3 Q 7 U 2 V j d G l v b j E v R X h w b 3 J 0 Y W N p b 2 5 l c 1 9 m c n V 0 Y V 9 0 b 2 5 l b G F k Y S A o M y k v Q 2 9 s d W 1 u Y S B k a W 5 h b W l 6 Y W R h L n s y M D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3 J 0 Y W N p b 2 5 l c 1 9 m c n V 0 Y V 9 0 b 2 5 l b G F k Y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m V z X 2 Z y d X R h X 3 R v b m V s Y W R h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Z X N f Z n J 1 d G F f d G 9 u Z W x h Z G E l M j A o M y k v Q 2 9 s d W 1 u Y S U y M G R p b m F t a X p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m V z X 2 Z y d X R h X 2 R v b G F y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e H B v c n R h Y 2 l v b m V z X 2 Z y d X R h X 2 R v b G F y Z X M 0 I i A v P j x F b n R y e S B U e X B l P S J G a W x s Z W R D b 2 1 w b G V 0 Z V J l c 3 V s d F R v V 2 9 y a 3 N o Z W V 0 I i B W Y W x 1 Z T 0 i b D E i I C 8 + P E V u d H J 5 I F R 5 c G U 9 I k Z p b G x D b 3 V u d C I g V m F s d W U 9 I m w x M j U z N y I g L z 4 8 R W 5 0 c n k g V H l w Z T 0 i R m l s b F N 0 Y X R 1 c y I g V m F s d W U 9 I n N D b 2 1 w b G V 0 Z S I g L z 4 8 R W 5 0 c n k g V H l w Z T 0 i R m l s b E N v b H V t b k 5 h b W V z I i B W Y W x 1 Z T 0 i c 1 s m c X V v d D t D w 7 N k a W d v X 1 J l Z 2 n D s 2 4 m c X V v d D s s J n F 1 b 3 Q 7 U m V n a c O z b i B k Z S B P c m l n Z W 4 m c X V v d D s s J n F 1 b 3 Q 7 Q 8 O z Z G l n b 1 9 Q Y c O t c y Z x d W 9 0 O y w m c X V v d D t Q Y c O t c y B k Z S B E Z X N 0 a W 5 v J n F 1 b 3 Q 7 L C Z x d W 9 0 O 0 l k X 1 B y b 2 R 1 Y 3 R v J n F 1 b 3 Q 7 L C Z x d W 9 0 O 0 d s b 3 N h I F B y b 2 R 1 Y 3 R v J n F 1 b 3 Q 7 L C Z x d W 9 0 O 0 l k X 0 N h d G V n b 3 L D r W E m c X V v d D s s J n F 1 b 3 Q 7 Q 2 F 0 Z W d v c s O t Y S Z x d W 9 0 O y w m c X V v d D t Q c m 9 k d W N 0 b y B F e H B v c n R h Z G 8 m c X V v d D s s J n F 1 b 3 Q 7 S W R f U H J v Y 2 V z Y W 1 p Z W 5 0 b y Z x d W 9 0 O y w m c X V v d D t Q c m 9 j Z X N h b W l l b n R v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E N v b H V t b l R 5 c G V z I i B W Y W x 1 Z T 0 i c 0 F 3 W U d C Z 0 1 H Q X d Z R 0 F 3 W U Z C U V V G Q l F V R k J R V T 0 i I C 8 + P E V u d H J 5 I F R 5 c G U 9 I k Z p b G x M Y X N 0 V X B k Y X R l Z C I g V m F s d W U 9 I m Q y M D I x L T A 0 L T I x V D I x O j A 5 O j M x L j I 2 N j M x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h Y 2 l v b m V z X 2 Z y d X R h X 2 R v b G F y Z X M g K D I p L 0 N v b H V t b m E g Z G l u Y W 1 p e m F k Y S 5 7 Q 8 O z Z G l n b 1 9 S Z W d p w 7 N u L D B 9 J n F 1 b 3 Q 7 L C Z x d W 9 0 O 1 N l Y 3 R p b 2 4 x L 0 V 4 c G 9 y d G F j a W 9 u Z X N f Z n J 1 d G F f Z G 9 s Y X J l c y A o M i k v Q 2 9 s d W 1 u Y S B k a W 5 h b W l 6 Y W R h L n t S Z W d p w 7 N u I G R l I E 9 y a W d l b i w x f S Z x d W 9 0 O y w m c X V v d D t T Z W N 0 a W 9 u M S 9 F e H B v c n R h Y 2 l v b m V z X 2 Z y d X R h X 2 R v b G F y Z X M g K D I p L 0 N v b H V t b m E g Z G l u Y W 1 p e m F k Y S 5 7 Q 8 O z Z G l n b 1 9 Q Y c O t c y w y f S Z x d W 9 0 O y w m c X V v d D t T Z W N 0 a W 9 u M S 9 F e H B v c n R h Y 2 l v b m V z X 2 Z y d X R h X 2 R v b G F y Z X M g K D I p L 0 N v b H V t b m E g Z G l u Y W 1 p e m F k Y S 5 7 U G H D r X M g Z G U g R G V z d G l u b y w z f S Z x d W 9 0 O y w m c X V v d D t T Z W N 0 a W 9 u M S 9 F e H B v c n R h Y 2 l v b m V z X 2 Z y d X R h X 2 R v b G F y Z X M g K D I p L 0 N v b H V t b m E g Z G l u Y W 1 p e m F k Y S 5 7 S W R f U H J v Z H V j d G 8 s N H 0 m c X V v d D s s J n F 1 b 3 Q 7 U 2 V j d G l v b j E v R X h w b 3 J 0 Y W N p b 2 5 l c 1 9 m c n V 0 Y V 9 k b 2 x h c m V z I C g y K S 9 D b 2 x 1 b W 5 h I G R p b m F t a X p h Z G E u e 0 d s b 3 N h I F B y b 2 R 1 Y 3 R v L D V 9 J n F 1 b 3 Q 7 L C Z x d W 9 0 O 1 N l Y 3 R p b 2 4 x L 0 V 4 c G 9 y d G F j a W 9 u Z X N f Z n J 1 d G F f Z G 9 s Y X J l c y A o M i k v Q 2 9 s d W 1 u Y S B k a W 5 h b W l 6 Y W R h L n t J Z F 9 D Y X R l Z 2 9 y w 6 1 h L D Z 9 J n F 1 b 3 Q 7 L C Z x d W 9 0 O 1 N l Y 3 R p b 2 4 x L 0 V 4 c G 9 y d G F j a W 9 u Z X N f Z n J 1 d G F f Z G 9 s Y X J l c y A o M i k v Q 2 9 s d W 1 u Y S B k a W 5 h b W l 6 Y W R h L n t D Y X R l Z 2 9 y w 6 1 h L D d 9 J n F 1 b 3 Q 7 L C Z x d W 9 0 O 1 N l Y 3 R p b 2 4 x L 0 V 4 c G 9 y d G F j a W 9 u Z X N f Z n J 1 d G F f Z G 9 s Y X J l c y A o M i k v Q 2 9 s d W 1 u Y S B k a W 5 h b W l 6 Y W R h L n t Q c m 9 k d W N 0 b y B F e H B v c n R h Z G 8 s O H 0 m c X V v d D s s J n F 1 b 3 Q 7 U 2 V j d G l v b j E v R X h w b 3 J 0 Y W N p b 2 5 l c 1 9 m c n V 0 Y V 9 k b 2 x h c m V z I C g y K S 9 D b 2 x 1 b W 5 h I G R p b m F t a X p h Z G E u e 0 l k X 1 B y b 2 N l c 2 F t a W V u d G 8 s O X 0 m c X V v d D s s J n F 1 b 3 Q 7 U 2 V j d G l v b j E v R X h w b 3 J 0 Y W N p b 2 5 l c 1 9 m c n V 0 Y V 9 k b 2 x h c m V z I C g y K S 9 D b 2 x 1 b W 5 h I G R p b m F t a X p h Z G E u e 1 B y b 2 N l c 2 F t a W V u d G 8 s M T B 9 J n F 1 b 3 Q 7 L C Z x d W 9 0 O 1 N l Y 3 R p b 2 4 x L 0 V 4 c G 9 y d G F j a W 9 u Z X N f Z n J 1 d G F f Z G 9 s Y X J l c y A o M i k v Q 2 9 s d W 1 u Y S B k a W 5 h b W l 6 Y W R h L n s y M D E y L D E x f S Z x d W 9 0 O y w m c X V v d D t T Z W N 0 a W 9 u M S 9 F e H B v c n R h Y 2 l v b m V z X 2 Z y d X R h X 2 R v b G F y Z X M g K D I p L 0 N v b H V t b m E g Z G l u Y W 1 p e m F k Y S 5 7 M j A x M y w x M n 0 m c X V v d D s s J n F 1 b 3 Q 7 U 2 V j d G l v b j E v R X h w b 3 J 0 Y W N p b 2 5 l c 1 9 m c n V 0 Y V 9 k b 2 x h c m V z I C g y K S 9 D b 2 x 1 b W 5 h I G R p b m F t a X p h Z G E u e z I w M T Q s M T N 9 J n F 1 b 3 Q 7 L C Z x d W 9 0 O 1 N l Y 3 R p b 2 4 x L 0 V 4 c G 9 y d G F j a W 9 u Z X N f Z n J 1 d G F f Z G 9 s Y X J l c y A o M i k v Q 2 9 s d W 1 u Y S B k a W 5 h b W l 6 Y W R h L n s y M D E 1 L D E 0 f S Z x d W 9 0 O y w m c X V v d D t T Z W N 0 a W 9 u M S 9 F e H B v c n R h Y 2 l v b m V z X 2 Z y d X R h X 2 R v b G F y Z X M g K D I p L 0 N v b H V t b m E g Z G l u Y W 1 p e m F k Y S 5 7 M j A x N i w x N X 0 m c X V v d D s s J n F 1 b 3 Q 7 U 2 V j d G l v b j E v R X h w b 3 J 0 Y W N p b 2 5 l c 1 9 m c n V 0 Y V 9 k b 2 x h c m V z I C g y K S 9 D b 2 x 1 b W 5 h I G R p b m F t a X p h Z G E u e z I w M T c s M T Z 9 J n F 1 b 3 Q 7 L C Z x d W 9 0 O 1 N l Y 3 R p b 2 4 x L 0 V 4 c G 9 y d G F j a W 9 u Z X N f Z n J 1 d G F f Z G 9 s Y X J l c y A o M i k v Q 2 9 s d W 1 u Y S B k a W 5 h b W l 6 Y W R h L n s y M D E 4 L D E 3 f S Z x d W 9 0 O y w m c X V v d D t T Z W N 0 a W 9 u M S 9 F e H B v c n R h Y 2 l v b m V z X 2 Z y d X R h X 2 R v b G F y Z X M g K D I p L 0 N v b H V t b m E g Z G l u Y W 1 p e m F k Y S 5 7 M j A x O S w x O H 0 m c X V v d D s s J n F 1 b 3 Q 7 U 2 V j d G l v b j E v R X h w b 3 J 0 Y W N p b 2 5 l c 1 9 m c n V 0 Y V 9 k b 2 x h c m V z I C g y K S 9 D b 2 x 1 b W 5 h I G R p b m F t a X p h Z G E u e z I w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F e H B v c n R h Y 2 l v b m V z X 2 Z y d X R h X 2 R v b G F y Z X M g K D I p L 0 N v b H V t b m E g Z G l u Y W 1 p e m F k Y S 5 7 Q 8 O z Z G l n b 1 9 S Z W d p w 7 N u L D B 9 J n F 1 b 3 Q 7 L C Z x d W 9 0 O 1 N l Y 3 R p b 2 4 x L 0 V 4 c G 9 y d G F j a W 9 u Z X N f Z n J 1 d G F f Z G 9 s Y X J l c y A o M i k v Q 2 9 s d W 1 u Y S B k a W 5 h b W l 6 Y W R h L n t S Z W d p w 7 N u I G R l I E 9 y a W d l b i w x f S Z x d W 9 0 O y w m c X V v d D t T Z W N 0 a W 9 u M S 9 F e H B v c n R h Y 2 l v b m V z X 2 Z y d X R h X 2 R v b G F y Z X M g K D I p L 0 N v b H V t b m E g Z G l u Y W 1 p e m F k Y S 5 7 Q 8 O z Z G l n b 1 9 Q Y c O t c y w y f S Z x d W 9 0 O y w m c X V v d D t T Z W N 0 a W 9 u M S 9 F e H B v c n R h Y 2 l v b m V z X 2 Z y d X R h X 2 R v b G F y Z X M g K D I p L 0 N v b H V t b m E g Z G l u Y W 1 p e m F k Y S 5 7 U G H D r X M g Z G U g R G V z d G l u b y w z f S Z x d W 9 0 O y w m c X V v d D t T Z W N 0 a W 9 u M S 9 F e H B v c n R h Y 2 l v b m V z X 2 Z y d X R h X 2 R v b G F y Z X M g K D I p L 0 N v b H V t b m E g Z G l u Y W 1 p e m F k Y S 5 7 S W R f U H J v Z H V j d G 8 s N H 0 m c X V v d D s s J n F 1 b 3 Q 7 U 2 V j d G l v b j E v R X h w b 3 J 0 Y W N p b 2 5 l c 1 9 m c n V 0 Y V 9 k b 2 x h c m V z I C g y K S 9 D b 2 x 1 b W 5 h I G R p b m F t a X p h Z G E u e 0 d s b 3 N h I F B y b 2 R 1 Y 3 R v L D V 9 J n F 1 b 3 Q 7 L C Z x d W 9 0 O 1 N l Y 3 R p b 2 4 x L 0 V 4 c G 9 y d G F j a W 9 u Z X N f Z n J 1 d G F f Z G 9 s Y X J l c y A o M i k v Q 2 9 s d W 1 u Y S B k a W 5 h b W l 6 Y W R h L n t J Z F 9 D Y X R l Z 2 9 y w 6 1 h L D Z 9 J n F 1 b 3 Q 7 L C Z x d W 9 0 O 1 N l Y 3 R p b 2 4 x L 0 V 4 c G 9 y d G F j a W 9 u Z X N f Z n J 1 d G F f Z G 9 s Y X J l c y A o M i k v Q 2 9 s d W 1 u Y S B k a W 5 h b W l 6 Y W R h L n t D Y X R l Z 2 9 y w 6 1 h L D d 9 J n F 1 b 3 Q 7 L C Z x d W 9 0 O 1 N l Y 3 R p b 2 4 x L 0 V 4 c G 9 y d G F j a W 9 u Z X N f Z n J 1 d G F f Z G 9 s Y X J l c y A o M i k v Q 2 9 s d W 1 u Y S B k a W 5 h b W l 6 Y W R h L n t Q c m 9 k d W N 0 b y B F e H B v c n R h Z G 8 s O H 0 m c X V v d D s s J n F 1 b 3 Q 7 U 2 V j d G l v b j E v R X h w b 3 J 0 Y W N p b 2 5 l c 1 9 m c n V 0 Y V 9 k b 2 x h c m V z I C g y K S 9 D b 2 x 1 b W 5 h I G R p b m F t a X p h Z G E u e 0 l k X 1 B y b 2 N l c 2 F t a W V u d G 8 s O X 0 m c X V v d D s s J n F 1 b 3 Q 7 U 2 V j d G l v b j E v R X h w b 3 J 0 Y W N p b 2 5 l c 1 9 m c n V 0 Y V 9 k b 2 x h c m V z I C g y K S 9 D b 2 x 1 b W 5 h I G R p b m F t a X p h Z G E u e 1 B y b 2 N l c 2 F t a W V u d G 8 s M T B 9 J n F 1 b 3 Q 7 L C Z x d W 9 0 O 1 N l Y 3 R p b 2 4 x L 0 V 4 c G 9 y d G F j a W 9 u Z X N f Z n J 1 d G F f Z G 9 s Y X J l c y A o M i k v Q 2 9 s d W 1 u Y S B k a W 5 h b W l 6 Y W R h L n s y M D E y L D E x f S Z x d W 9 0 O y w m c X V v d D t T Z W N 0 a W 9 u M S 9 F e H B v c n R h Y 2 l v b m V z X 2 Z y d X R h X 2 R v b G F y Z X M g K D I p L 0 N v b H V t b m E g Z G l u Y W 1 p e m F k Y S 5 7 M j A x M y w x M n 0 m c X V v d D s s J n F 1 b 3 Q 7 U 2 V j d G l v b j E v R X h w b 3 J 0 Y W N p b 2 5 l c 1 9 m c n V 0 Y V 9 k b 2 x h c m V z I C g y K S 9 D b 2 x 1 b W 5 h I G R p b m F t a X p h Z G E u e z I w M T Q s M T N 9 J n F 1 b 3 Q 7 L C Z x d W 9 0 O 1 N l Y 3 R p b 2 4 x L 0 V 4 c G 9 y d G F j a W 9 u Z X N f Z n J 1 d G F f Z G 9 s Y X J l c y A o M i k v Q 2 9 s d W 1 u Y S B k a W 5 h b W l 6 Y W R h L n s y M D E 1 L D E 0 f S Z x d W 9 0 O y w m c X V v d D t T Z W N 0 a W 9 u M S 9 F e H B v c n R h Y 2 l v b m V z X 2 Z y d X R h X 2 R v b G F y Z X M g K D I p L 0 N v b H V t b m E g Z G l u Y W 1 p e m F k Y S 5 7 M j A x N i w x N X 0 m c X V v d D s s J n F 1 b 3 Q 7 U 2 V j d G l v b j E v R X h w b 3 J 0 Y W N p b 2 5 l c 1 9 m c n V 0 Y V 9 k b 2 x h c m V z I C g y K S 9 D b 2 x 1 b W 5 h I G R p b m F t a X p h Z G E u e z I w M T c s M T Z 9 J n F 1 b 3 Q 7 L C Z x d W 9 0 O 1 N l Y 3 R p b 2 4 x L 0 V 4 c G 9 y d G F j a W 9 u Z X N f Z n J 1 d G F f Z G 9 s Y X J l c y A o M i k v Q 2 9 s d W 1 u Y S B k a W 5 h b W l 6 Y W R h L n s y M D E 4 L D E 3 f S Z x d W 9 0 O y w m c X V v d D t T Z W N 0 a W 9 u M S 9 F e H B v c n R h Y 2 l v b m V z X 2 Z y d X R h X 2 R v b G F y Z X M g K D I p L 0 N v b H V t b m E g Z G l u Y W 1 p e m F k Y S 5 7 M j A x O S w x O H 0 m c X V v d D s s J n F 1 b 3 Q 7 U 2 V j d G l v b j E v R X h w b 3 J 0 Y W N p b 2 5 l c 1 9 m c n V 0 Y V 9 k b 2 x h c m V z I C g y K S 9 D b 2 x 1 b W 5 h I G R p b m F t a X p h Z G E u e z I w M j A s M T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Y W N p b 2 5 l c 1 9 m c n V 0 Y V 9 k b 2 x h c m V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Z X N f Z n J 1 d G F f Z G 9 s Y X J l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m V z X 2 Z y d X R h X 2 R v b G F y Z X M l M j A o M y k v Q 2 9 s d W 1 u Y S U y M G R p b m F t a X p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u J r / K 6 2 I U 6 4 s i D 8 l U p w P Q A A A A A C A A A A A A A Q Z g A A A A E A A C A A A A D q 9 2 5 t 4 b L D 2 b K 4 A v r I U L 5 f / u 7 8 F R / M a t 0 J P 8 X / I V b X X A A A A A A O g A A A A A I A A C A A A A A u 0 1 x R + / 2 z G t A z Q T C a r X 3 V b U 2 h d Q d E N T + a c O M R C + r k Y l A A A A A 5 S 6 D o m 5 L 8 + X z 3 I y I t Y k 9 9 Z m v 8 f 7 c q f E w h y a I a q T j F 6 5 c s Y y C 6 5 t p l N 8 j 8 j O r J v S H k E h U l + j V v 9 a V g 6 H w 5 v y x g a 6 E v A 3 b t 9 p F p e E I p 3 r L u d U A A A A B A Q u C Q r 2 L n P 7 p n 6 7 6 s s l g Q d C i u 8 O Z L z j D 0 M i 6 R c B 4 b q M t T U 9 + Z + 0 8 G g u 2 W t p Y d j v Y t m M Q b V 8 Q U R 3 l r n 6 H 5 w Q j L < / D a t a M a s h u p > 
</file>

<file path=customXml/itemProps1.xml><?xml version="1.0" encoding="utf-8"?>
<ds:datastoreItem xmlns:ds="http://schemas.openxmlformats.org/officeDocument/2006/customXml" ds:itemID="{C04B31BC-8ACA-4649-A5E9-3E74EA81C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Importacion_Precio_USD_Tonelada</vt:lpstr>
      <vt:lpstr>Importacion_USD</vt:lpstr>
      <vt:lpstr>Importación_ton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2021-10-22T18:22:43Z</dcterms:created>
  <dcterms:modified xsi:type="dcterms:W3CDTF">2021-11-04T23:35:39Z</dcterms:modified>
</cp:coreProperties>
</file>